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ng-seokko/Work/Model_Analysis/"/>
    </mc:Choice>
  </mc:AlternateContent>
  <xr:revisionPtr revIDLastSave="0" documentId="13_ncr:1_{92CA5CD1-5777-B042-8B1E-BC068A6F3472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Parameter  Setting" sheetId="11" r:id="rId1"/>
    <sheet name="Sample Data" sheetId="1" r:id="rId2"/>
    <sheet name="Prediction " sheetId="6" r:id="rId3"/>
    <sheet name="Sheet1" sheetId="1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7" i="6" l="1"/>
  <c r="Z7" i="6"/>
  <c r="Z15" i="6"/>
  <c r="Z23" i="6"/>
  <c r="Z31" i="6"/>
  <c r="Z29" i="6"/>
  <c r="Z21" i="6"/>
  <c r="J9" i="11" l="1"/>
  <c r="J8" i="11"/>
  <c r="J7" i="11"/>
  <c r="J6" i="11"/>
  <c r="J5" i="11"/>
  <c r="J4" i="11"/>
  <c r="AA30" i="6"/>
  <c r="Z30" i="6"/>
  <c r="Y30" i="6"/>
  <c r="AA29" i="6"/>
  <c r="AA28" i="6"/>
  <c r="AA22" i="6"/>
  <c r="Z22" i="6"/>
  <c r="Y22" i="6"/>
  <c r="AA21" i="6"/>
  <c r="AA20" i="6"/>
  <c r="AA14" i="6"/>
  <c r="Z14" i="6"/>
  <c r="Y14" i="6"/>
  <c r="AA13" i="6"/>
  <c r="AA12" i="6"/>
  <c r="AA6" i="6"/>
  <c r="Z6" i="6"/>
  <c r="Y6" i="6"/>
  <c r="AA5" i="6"/>
  <c r="AA4" i="6"/>
  <c r="Y23" i="6" l="1"/>
  <c r="Y15" i="6"/>
  <c r="Y31" i="6"/>
  <c r="Y7" i="6"/>
  <c r="L301" i="6"/>
  <c r="K301" i="6"/>
  <c r="J301" i="6"/>
  <c r="I301" i="6"/>
  <c r="L300" i="6"/>
  <c r="K300" i="6"/>
  <c r="J300" i="6"/>
  <c r="I300" i="6"/>
  <c r="L299" i="6"/>
  <c r="K299" i="6"/>
  <c r="J299" i="6"/>
  <c r="I299" i="6"/>
  <c r="L298" i="6"/>
  <c r="K298" i="6"/>
  <c r="J298" i="6"/>
  <c r="I298" i="6"/>
  <c r="L297" i="6"/>
  <c r="K297" i="6"/>
  <c r="J297" i="6"/>
  <c r="I297" i="6"/>
  <c r="L296" i="6"/>
  <c r="K296" i="6"/>
  <c r="J296" i="6"/>
  <c r="I296" i="6"/>
  <c r="L295" i="6"/>
  <c r="K295" i="6"/>
  <c r="J295" i="6"/>
  <c r="I295" i="6"/>
  <c r="L294" i="6"/>
  <c r="K294" i="6"/>
  <c r="J294" i="6"/>
  <c r="I294" i="6"/>
  <c r="L293" i="6"/>
  <c r="K293" i="6"/>
  <c r="J293" i="6"/>
  <c r="I293" i="6"/>
  <c r="L292" i="6"/>
  <c r="K292" i="6"/>
  <c r="J292" i="6"/>
  <c r="I292" i="6"/>
  <c r="L291" i="6"/>
  <c r="K291" i="6"/>
  <c r="J291" i="6"/>
  <c r="I291" i="6"/>
  <c r="L290" i="6"/>
  <c r="K290" i="6"/>
  <c r="J290" i="6"/>
  <c r="I290" i="6"/>
  <c r="L289" i="6"/>
  <c r="K289" i="6"/>
  <c r="J289" i="6"/>
  <c r="I289" i="6"/>
  <c r="L288" i="6"/>
  <c r="K288" i="6"/>
  <c r="J288" i="6"/>
  <c r="I288" i="6"/>
  <c r="L287" i="6"/>
  <c r="K287" i="6"/>
  <c r="J287" i="6"/>
  <c r="I287" i="6"/>
  <c r="L286" i="6"/>
  <c r="K286" i="6"/>
  <c r="J286" i="6"/>
  <c r="I286" i="6"/>
  <c r="L285" i="6"/>
  <c r="K285" i="6"/>
  <c r="J285" i="6"/>
  <c r="I285" i="6"/>
  <c r="L284" i="6"/>
  <c r="K284" i="6"/>
  <c r="J284" i="6"/>
  <c r="I284" i="6"/>
  <c r="L283" i="6"/>
  <c r="K283" i="6"/>
  <c r="J283" i="6"/>
  <c r="I283" i="6"/>
  <c r="L282" i="6"/>
  <c r="K282" i="6"/>
  <c r="J282" i="6"/>
  <c r="I282" i="6"/>
  <c r="L281" i="6"/>
  <c r="K281" i="6"/>
  <c r="J281" i="6"/>
  <c r="I281" i="6"/>
  <c r="L280" i="6"/>
  <c r="K280" i="6"/>
  <c r="J280" i="6"/>
  <c r="I280" i="6"/>
  <c r="L279" i="6"/>
  <c r="K279" i="6"/>
  <c r="J279" i="6"/>
  <c r="I279" i="6"/>
  <c r="L278" i="6"/>
  <c r="K278" i="6"/>
  <c r="J278" i="6"/>
  <c r="I278" i="6"/>
  <c r="L277" i="6"/>
  <c r="K277" i="6"/>
  <c r="J277" i="6"/>
  <c r="I277" i="6"/>
  <c r="L276" i="6"/>
  <c r="K276" i="6"/>
  <c r="J276" i="6"/>
  <c r="I276" i="6"/>
  <c r="L275" i="6"/>
  <c r="K275" i="6"/>
  <c r="J275" i="6"/>
  <c r="I275" i="6"/>
  <c r="L274" i="6"/>
  <c r="K274" i="6"/>
  <c r="J274" i="6"/>
  <c r="I274" i="6"/>
  <c r="L273" i="6"/>
  <c r="K273" i="6"/>
  <c r="J273" i="6"/>
  <c r="I273" i="6"/>
  <c r="L272" i="6"/>
  <c r="K272" i="6"/>
  <c r="J272" i="6"/>
  <c r="I272" i="6"/>
  <c r="L271" i="6"/>
  <c r="K271" i="6"/>
  <c r="J271" i="6"/>
  <c r="I271" i="6"/>
  <c r="L270" i="6"/>
  <c r="K270" i="6"/>
  <c r="J270" i="6"/>
  <c r="I270" i="6"/>
  <c r="L269" i="6"/>
  <c r="K269" i="6"/>
  <c r="J269" i="6"/>
  <c r="I269" i="6"/>
  <c r="L268" i="6"/>
  <c r="K268" i="6"/>
  <c r="J268" i="6"/>
  <c r="I268" i="6"/>
  <c r="L267" i="6"/>
  <c r="K267" i="6"/>
  <c r="J267" i="6"/>
  <c r="I267" i="6"/>
  <c r="L266" i="6"/>
  <c r="K266" i="6"/>
  <c r="J266" i="6"/>
  <c r="I266" i="6"/>
  <c r="L265" i="6"/>
  <c r="K265" i="6"/>
  <c r="J265" i="6"/>
  <c r="I265" i="6"/>
  <c r="L264" i="6"/>
  <c r="K264" i="6"/>
  <c r="J264" i="6"/>
  <c r="I264" i="6"/>
  <c r="L263" i="6"/>
  <c r="K263" i="6"/>
  <c r="J263" i="6"/>
  <c r="I263" i="6"/>
  <c r="L262" i="6"/>
  <c r="K262" i="6"/>
  <c r="J262" i="6"/>
  <c r="I262" i="6"/>
  <c r="L261" i="6"/>
  <c r="K261" i="6"/>
  <c r="J261" i="6"/>
  <c r="I261" i="6"/>
  <c r="L260" i="6"/>
  <c r="K260" i="6"/>
  <c r="J260" i="6"/>
  <c r="I260" i="6"/>
  <c r="L259" i="6"/>
  <c r="K259" i="6"/>
  <c r="J259" i="6"/>
  <c r="I259" i="6"/>
  <c r="L258" i="6"/>
  <c r="K258" i="6"/>
  <c r="J258" i="6"/>
  <c r="I258" i="6"/>
  <c r="L257" i="6"/>
  <c r="K257" i="6"/>
  <c r="J257" i="6"/>
  <c r="I257" i="6"/>
  <c r="L256" i="6"/>
  <c r="K256" i="6"/>
  <c r="J256" i="6"/>
  <c r="I256" i="6"/>
  <c r="L255" i="6"/>
  <c r="K255" i="6"/>
  <c r="J255" i="6"/>
  <c r="I255" i="6"/>
  <c r="L254" i="6"/>
  <c r="K254" i="6"/>
  <c r="J254" i="6"/>
  <c r="I254" i="6"/>
  <c r="L253" i="6"/>
  <c r="K253" i="6"/>
  <c r="J253" i="6"/>
  <c r="I253" i="6"/>
  <c r="L252" i="6"/>
  <c r="K252" i="6"/>
  <c r="J252" i="6"/>
  <c r="I252" i="6"/>
  <c r="L251" i="6"/>
  <c r="K251" i="6"/>
  <c r="J251" i="6"/>
  <c r="I251" i="6"/>
  <c r="L250" i="6"/>
  <c r="K250" i="6"/>
  <c r="J250" i="6"/>
  <c r="I250" i="6"/>
  <c r="L249" i="6"/>
  <c r="K249" i="6"/>
  <c r="J249" i="6"/>
  <c r="I249" i="6"/>
  <c r="L248" i="6"/>
  <c r="K248" i="6"/>
  <c r="J248" i="6"/>
  <c r="I248" i="6"/>
  <c r="L247" i="6"/>
  <c r="K247" i="6"/>
  <c r="J247" i="6"/>
  <c r="I247" i="6"/>
  <c r="L246" i="6"/>
  <c r="K246" i="6"/>
  <c r="J246" i="6"/>
  <c r="I246" i="6"/>
  <c r="L245" i="6"/>
  <c r="K245" i="6"/>
  <c r="J245" i="6"/>
  <c r="I245" i="6"/>
  <c r="L244" i="6"/>
  <c r="K244" i="6"/>
  <c r="J244" i="6"/>
  <c r="I244" i="6"/>
  <c r="L243" i="6"/>
  <c r="K243" i="6"/>
  <c r="J243" i="6"/>
  <c r="I243" i="6"/>
  <c r="L242" i="6"/>
  <c r="K242" i="6"/>
  <c r="J242" i="6"/>
  <c r="I242" i="6"/>
  <c r="L241" i="6"/>
  <c r="K241" i="6"/>
  <c r="J241" i="6"/>
  <c r="I241" i="6"/>
  <c r="L240" i="6"/>
  <c r="K240" i="6"/>
  <c r="J240" i="6"/>
  <c r="I240" i="6"/>
  <c r="L239" i="6"/>
  <c r="K239" i="6"/>
  <c r="J239" i="6"/>
  <c r="I239" i="6"/>
  <c r="L238" i="6"/>
  <c r="K238" i="6"/>
  <c r="J238" i="6"/>
  <c r="I238" i="6"/>
  <c r="L237" i="6"/>
  <c r="K237" i="6"/>
  <c r="J237" i="6"/>
  <c r="I237" i="6"/>
  <c r="L236" i="6"/>
  <c r="K236" i="6"/>
  <c r="J236" i="6"/>
  <c r="I236" i="6"/>
  <c r="L235" i="6"/>
  <c r="K235" i="6"/>
  <c r="J235" i="6"/>
  <c r="I235" i="6"/>
  <c r="L234" i="6"/>
  <c r="K234" i="6"/>
  <c r="J234" i="6"/>
  <c r="I234" i="6"/>
  <c r="L233" i="6"/>
  <c r="K233" i="6"/>
  <c r="J233" i="6"/>
  <c r="I233" i="6"/>
  <c r="L232" i="6"/>
  <c r="K232" i="6"/>
  <c r="J232" i="6"/>
  <c r="I232" i="6"/>
  <c r="L231" i="6"/>
  <c r="K231" i="6"/>
  <c r="J231" i="6"/>
  <c r="I231" i="6"/>
  <c r="L230" i="6"/>
  <c r="K230" i="6"/>
  <c r="J230" i="6"/>
  <c r="I230" i="6"/>
  <c r="L229" i="6"/>
  <c r="K229" i="6"/>
  <c r="J229" i="6"/>
  <c r="I229" i="6"/>
  <c r="L228" i="6"/>
  <c r="K228" i="6"/>
  <c r="J228" i="6"/>
  <c r="I228" i="6"/>
  <c r="L227" i="6"/>
  <c r="K227" i="6"/>
  <c r="J227" i="6"/>
  <c r="I227" i="6"/>
  <c r="L226" i="6"/>
  <c r="K226" i="6"/>
  <c r="J226" i="6"/>
  <c r="I226" i="6"/>
  <c r="L225" i="6"/>
  <c r="K225" i="6"/>
  <c r="J225" i="6"/>
  <c r="I225" i="6"/>
  <c r="L224" i="6"/>
  <c r="K224" i="6"/>
  <c r="J224" i="6"/>
  <c r="I224" i="6"/>
  <c r="L223" i="6"/>
  <c r="K223" i="6"/>
  <c r="J223" i="6"/>
  <c r="I223" i="6"/>
  <c r="L222" i="6"/>
  <c r="K222" i="6"/>
  <c r="J222" i="6"/>
  <c r="I222" i="6"/>
  <c r="L221" i="6"/>
  <c r="K221" i="6"/>
  <c r="J221" i="6"/>
  <c r="I221" i="6"/>
  <c r="L220" i="6"/>
  <c r="K220" i="6"/>
  <c r="J220" i="6"/>
  <c r="I220" i="6"/>
  <c r="L219" i="6"/>
  <c r="K219" i="6"/>
  <c r="J219" i="6"/>
  <c r="I219" i="6"/>
  <c r="L218" i="6"/>
  <c r="K218" i="6"/>
  <c r="J218" i="6"/>
  <c r="I218" i="6"/>
  <c r="L217" i="6"/>
  <c r="K217" i="6"/>
  <c r="J217" i="6"/>
  <c r="I217" i="6"/>
  <c r="L216" i="6"/>
  <c r="K216" i="6"/>
  <c r="J216" i="6"/>
  <c r="I216" i="6"/>
  <c r="L215" i="6"/>
  <c r="K215" i="6"/>
  <c r="J215" i="6"/>
  <c r="I215" i="6"/>
  <c r="L214" i="6"/>
  <c r="K214" i="6"/>
  <c r="J214" i="6"/>
  <c r="I214" i="6"/>
  <c r="L213" i="6"/>
  <c r="K213" i="6"/>
  <c r="J213" i="6"/>
  <c r="I213" i="6"/>
  <c r="L212" i="6"/>
  <c r="K212" i="6"/>
  <c r="J212" i="6"/>
  <c r="I212" i="6"/>
  <c r="L211" i="6"/>
  <c r="K211" i="6"/>
  <c r="J211" i="6"/>
  <c r="I211" i="6"/>
  <c r="L210" i="6"/>
  <c r="K210" i="6"/>
  <c r="J210" i="6"/>
  <c r="I210" i="6"/>
  <c r="L209" i="6"/>
  <c r="K209" i="6"/>
  <c r="J209" i="6"/>
  <c r="I209" i="6"/>
  <c r="L208" i="6"/>
  <c r="K208" i="6"/>
  <c r="J208" i="6"/>
  <c r="I208" i="6"/>
  <c r="L207" i="6"/>
  <c r="K207" i="6"/>
  <c r="J207" i="6"/>
  <c r="I207" i="6"/>
  <c r="L206" i="6"/>
  <c r="K206" i="6"/>
  <c r="J206" i="6"/>
  <c r="I206" i="6"/>
  <c r="L205" i="6"/>
  <c r="K205" i="6"/>
  <c r="J205" i="6"/>
  <c r="I205" i="6"/>
  <c r="L204" i="6"/>
  <c r="K204" i="6"/>
  <c r="J204" i="6"/>
  <c r="I204" i="6"/>
  <c r="L203" i="6"/>
  <c r="K203" i="6"/>
  <c r="J203" i="6"/>
  <c r="I203" i="6"/>
  <c r="L202" i="6"/>
  <c r="K202" i="6"/>
  <c r="J202" i="6"/>
  <c r="I202" i="6"/>
  <c r="L201" i="6"/>
  <c r="K201" i="6"/>
  <c r="J201" i="6"/>
  <c r="I201" i="6"/>
  <c r="L200" i="6"/>
  <c r="K200" i="6"/>
  <c r="J200" i="6"/>
  <c r="I200" i="6"/>
  <c r="L199" i="6"/>
  <c r="K199" i="6"/>
  <c r="J199" i="6"/>
  <c r="I199" i="6"/>
  <c r="L198" i="6"/>
  <c r="K198" i="6"/>
  <c r="J198" i="6"/>
  <c r="I198" i="6"/>
  <c r="L197" i="6"/>
  <c r="K197" i="6"/>
  <c r="J197" i="6"/>
  <c r="I197" i="6"/>
  <c r="L196" i="6"/>
  <c r="K196" i="6"/>
  <c r="J196" i="6"/>
  <c r="I196" i="6"/>
  <c r="L195" i="6"/>
  <c r="K195" i="6"/>
  <c r="J195" i="6"/>
  <c r="I195" i="6"/>
  <c r="L194" i="6"/>
  <c r="K194" i="6"/>
  <c r="J194" i="6"/>
  <c r="I194" i="6"/>
  <c r="L193" i="6"/>
  <c r="K193" i="6"/>
  <c r="J193" i="6"/>
  <c r="I193" i="6"/>
  <c r="L192" i="6"/>
  <c r="K192" i="6"/>
  <c r="J192" i="6"/>
  <c r="I192" i="6"/>
  <c r="L191" i="6"/>
  <c r="K191" i="6"/>
  <c r="J191" i="6"/>
  <c r="I191" i="6"/>
  <c r="L190" i="6"/>
  <c r="K190" i="6"/>
  <c r="J190" i="6"/>
  <c r="I190" i="6"/>
  <c r="L189" i="6"/>
  <c r="K189" i="6"/>
  <c r="J189" i="6"/>
  <c r="I189" i="6"/>
  <c r="L188" i="6"/>
  <c r="K188" i="6"/>
  <c r="J188" i="6"/>
  <c r="I188" i="6"/>
  <c r="L187" i="6"/>
  <c r="K187" i="6"/>
  <c r="J187" i="6"/>
  <c r="I187" i="6"/>
  <c r="L186" i="6"/>
  <c r="K186" i="6"/>
  <c r="J186" i="6"/>
  <c r="I186" i="6"/>
  <c r="L185" i="6"/>
  <c r="K185" i="6"/>
  <c r="J185" i="6"/>
  <c r="I185" i="6"/>
  <c r="L184" i="6"/>
  <c r="K184" i="6"/>
  <c r="J184" i="6"/>
  <c r="I184" i="6"/>
  <c r="L183" i="6"/>
  <c r="K183" i="6"/>
  <c r="J183" i="6"/>
  <c r="I183" i="6"/>
  <c r="L182" i="6"/>
  <c r="K182" i="6"/>
  <c r="J182" i="6"/>
  <c r="I182" i="6"/>
  <c r="L181" i="6"/>
  <c r="K181" i="6"/>
  <c r="J181" i="6"/>
  <c r="I181" i="6"/>
  <c r="L180" i="6"/>
  <c r="K180" i="6"/>
  <c r="J180" i="6"/>
  <c r="I180" i="6"/>
  <c r="L179" i="6"/>
  <c r="K179" i="6"/>
  <c r="J179" i="6"/>
  <c r="I179" i="6"/>
  <c r="L178" i="6"/>
  <c r="K178" i="6"/>
  <c r="J178" i="6"/>
  <c r="I178" i="6"/>
  <c r="L177" i="6"/>
  <c r="K177" i="6"/>
  <c r="J177" i="6"/>
  <c r="I177" i="6"/>
  <c r="L176" i="6"/>
  <c r="K176" i="6"/>
  <c r="J176" i="6"/>
  <c r="I176" i="6"/>
  <c r="L175" i="6"/>
  <c r="K175" i="6"/>
  <c r="J175" i="6"/>
  <c r="I175" i="6"/>
  <c r="L174" i="6"/>
  <c r="K174" i="6"/>
  <c r="J174" i="6"/>
  <c r="I174" i="6"/>
  <c r="L173" i="6"/>
  <c r="K173" i="6"/>
  <c r="J173" i="6"/>
  <c r="I173" i="6"/>
  <c r="L172" i="6"/>
  <c r="K172" i="6"/>
  <c r="J172" i="6"/>
  <c r="I172" i="6"/>
  <c r="L171" i="6"/>
  <c r="K171" i="6"/>
  <c r="J171" i="6"/>
  <c r="I171" i="6"/>
  <c r="L170" i="6"/>
  <c r="K170" i="6"/>
  <c r="J170" i="6"/>
  <c r="I170" i="6"/>
  <c r="L169" i="6"/>
  <c r="K169" i="6"/>
  <c r="J169" i="6"/>
  <c r="I169" i="6"/>
  <c r="L168" i="6"/>
  <c r="K168" i="6"/>
  <c r="J168" i="6"/>
  <c r="I168" i="6"/>
  <c r="L167" i="6"/>
  <c r="K167" i="6"/>
  <c r="J167" i="6"/>
  <c r="I167" i="6"/>
  <c r="L166" i="6"/>
  <c r="K166" i="6"/>
  <c r="J166" i="6"/>
  <c r="I166" i="6"/>
  <c r="L165" i="6"/>
  <c r="K165" i="6"/>
  <c r="J165" i="6"/>
  <c r="I165" i="6"/>
  <c r="L164" i="6"/>
  <c r="K164" i="6"/>
  <c r="J164" i="6"/>
  <c r="I164" i="6"/>
  <c r="L163" i="6"/>
  <c r="K163" i="6"/>
  <c r="J163" i="6"/>
  <c r="I163" i="6"/>
  <c r="L162" i="6"/>
  <c r="K162" i="6"/>
  <c r="J162" i="6"/>
  <c r="I162" i="6"/>
  <c r="L161" i="6"/>
  <c r="K161" i="6"/>
  <c r="J161" i="6"/>
  <c r="I161" i="6"/>
  <c r="L160" i="6"/>
  <c r="K160" i="6"/>
  <c r="J160" i="6"/>
  <c r="I160" i="6"/>
  <c r="L159" i="6"/>
  <c r="K159" i="6"/>
  <c r="J159" i="6"/>
  <c r="I159" i="6"/>
  <c r="L158" i="6"/>
  <c r="K158" i="6"/>
  <c r="J158" i="6"/>
  <c r="I158" i="6"/>
  <c r="L157" i="6"/>
  <c r="K157" i="6"/>
  <c r="J157" i="6"/>
  <c r="I157" i="6"/>
  <c r="L156" i="6"/>
  <c r="K156" i="6"/>
  <c r="J156" i="6"/>
  <c r="I156" i="6"/>
  <c r="L155" i="6"/>
  <c r="K155" i="6"/>
  <c r="J155" i="6"/>
  <c r="I155" i="6"/>
  <c r="L154" i="6"/>
  <c r="K154" i="6"/>
  <c r="J154" i="6"/>
  <c r="I154" i="6"/>
  <c r="L153" i="6"/>
  <c r="K153" i="6"/>
  <c r="J153" i="6"/>
  <c r="I153" i="6"/>
  <c r="L152" i="6"/>
  <c r="K152" i="6"/>
  <c r="J152" i="6"/>
  <c r="I152" i="6"/>
  <c r="L151" i="6"/>
  <c r="K151" i="6"/>
  <c r="J151" i="6"/>
  <c r="I151" i="6"/>
  <c r="L150" i="6"/>
  <c r="K150" i="6"/>
  <c r="J150" i="6"/>
  <c r="I150" i="6"/>
  <c r="L149" i="6"/>
  <c r="K149" i="6"/>
  <c r="J149" i="6"/>
  <c r="I149" i="6"/>
  <c r="L148" i="6"/>
  <c r="K148" i="6"/>
  <c r="J148" i="6"/>
  <c r="I148" i="6"/>
  <c r="L147" i="6"/>
  <c r="K147" i="6"/>
  <c r="J147" i="6"/>
  <c r="I147" i="6"/>
  <c r="L146" i="6"/>
  <c r="K146" i="6"/>
  <c r="J146" i="6"/>
  <c r="I146" i="6"/>
  <c r="L145" i="6"/>
  <c r="K145" i="6"/>
  <c r="J145" i="6"/>
  <c r="I145" i="6"/>
  <c r="L144" i="6"/>
  <c r="K144" i="6"/>
  <c r="J144" i="6"/>
  <c r="I144" i="6"/>
  <c r="L143" i="6"/>
  <c r="K143" i="6"/>
  <c r="J143" i="6"/>
  <c r="I143" i="6"/>
  <c r="L142" i="6"/>
  <c r="K142" i="6"/>
  <c r="J142" i="6"/>
  <c r="I142" i="6"/>
  <c r="L141" i="6"/>
  <c r="K141" i="6"/>
  <c r="J141" i="6"/>
  <c r="I141" i="6"/>
  <c r="L140" i="6"/>
  <c r="K140" i="6"/>
  <c r="J140" i="6"/>
  <c r="I140" i="6"/>
  <c r="L139" i="6"/>
  <c r="K139" i="6"/>
  <c r="J139" i="6"/>
  <c r="I139" i="6"/>
  <c r="L138" i="6"/>
  <c r="K138" i="6"/>
  <c r="J138" i="6"/>
  <c r="I138" i="6"/>
  <c r="L137" i="6"/>
  <c r="K137" i="6"/>
  <c r="J137" i="6"/>
  <c r="I137" i="6"/>
  <c r="L136" i="6"/>
  <c r="K136" i="6"/>
  <c r="J136" i="6"/>
  <c r="I136" i="6"/>
  <c r="L135" i="6"/>
  <c r="K135" i="6"/>
  <c r="J135" i="6"/>
  <c r="I135" i="6"/>
  <c r="L134" i="6"/>
  <c r="K134" i="6"/>
  <c r="J134" i="6"/>
  <c r="I134" i="6"/>
  <c r="L133" i="6"/>
  <c r="K133" i="6"/>
  <c r="J133" i="6"/>
  <c r="I133" i="6"/>
  <c r="L132" i="6"/>
  <c r="K132" i="6"/>
  <c r="J132" i="6"/>
  <c r="I132" i="6"/>
  <c r="L131" i="6"/>
  <c r="K131" i="6"/>
  <c r="J131" i="6"/>
  <c r="I131" i="6"/>
  <c r="L130" i="6"/>
  <c r="K130" i="6"/>
  <c r="J130" i="6"/>
  <c r="I130" i="6"/>
  <c r="L129" i="6"/>
  <c r="K129" i="6"/>
  <c r="J129" i="6"/>
  <c r="I129" i="6"/>
  <c r="L128" i="6"/>
  <c r="K128" i="6"/>
  <c r="J128" i="6"/>
  <c r="I128" i="6"/>
  <c r="L127" i="6"/>
  <c r="K127" i="6"/>
  <c r="J127" i="6"/>
  <c r="I127" i="6"/>
  <c r="L126" i="6"/>
  <c r="K126" i="6"/>
  <c r="J126" i="6"/>
  <c r="I126" i="6"/>
  <c r="L125" i="6"/>
  <c r="K125" i="6"/>
  <c r="J125" i="6"/>
  <c r="I125" i="6"/>
  <c r="L124" i="6"/>
  <c r="K124" i="6"/>
  <c r="J124" i="6"/>
  <c r="I124" i="6"/>
  <c r="L123" i="6"/>
  <c r="K123" i="6"/>
  <c r="J123" i="6"/>
  <c r="I123" i="6"/>
  <c r="L122" i="6"/>
  <c r="K122" i="6"/>
  <c r="J122" i="6"/>
  <c r="I122" i="6"/>
  <c r="L121" i="6"/>
  <c r="K121" i="6"/>
  <c r="J121" i="6"/>
  <c r="I121" i="6"/>
  <c r="L120" i="6"/>
  <c r="K120" i="6"/>
  <c r="J120" i="6"/>
  <c r="I120" i="6"/>
  <c r="L119" i="6"/>
  <c r="K119" i="6"/>
  <c r="J119" i="6"/>
  <c r="I119" i="6"/>
  <c r="L118" i="6"/>
  <c r="K118" i="6"/>
  <c r="J118" i="6"/>
  <c r="I118" i="6"/>
  <c r="L117" i="6"/>
  <c r="K117" i="6"/>
  <c r="J117" i="6"/>
  <c r="I117" i="6"/>
  <c r="L116" i="6"/>
  <c r="K116" i="6"/>
  <c r="J116" i="6"/>
  <c r="I116" i="6"/>
  <c r="L115" i="6"/>
  <c r="K115" i="6"/>
  <c r="J115" i="6"/>
  <c r="I115" i="6"/>
  <c r="L114" i="6"/>
  <c r="K114" i="6"/>
  <c r="J114" i="6"/>
  <c r="I114" i="6"/>
  <c r="L113" i="6"/>
  <c r="K113" i="6"/>
  <c r="J113" i="6"/>
  <c r="I113" i="6"/>
  <c r="L112" i="6"/>
  <c r="K112" i="6"/>
  <c r="J112" i="6"/>
  <c r="I112" i="6"/>
  <c r="L111" i="6"/>
  <c r="K111" i="6"/>
  <c r="J111" i="6"/>
  <c r="I111" i="6"/>
  <c r="L110" i="6"/>
  <c r="K110" i="6"/>
  <c r="J110" i="6"/>
  <c r="I110" i="6"/>
  <c r="L109" i="6"/>
  <c r="K109" i="6"/>
  <c r="J109" i="6"/>
  <c r="I109" i="6"/>
  <c r="L108" i="6"/>
  <c r="K108" i="6"/>
  <c r="J108" i="6"/>
  <c r="I108" i="6"/>
  <c r="L107" i="6"/>
  <c r="K107" i="6"/>
  <c r="J107" i="6"/>
  <c r="I107" i="6"/>
  <c r="L106" i="6"/>
  <c r="K106" i="6"/>
  <c r="J106" i="6"/>
  <c r="I106" i="6"/>
  <c r="L105" i="6"/>
  <c r="K105" i="6"/>
  <c r="J105" i="6"/>
  <c r="I105" i="6"/>
  <c r="L104" i="6"/>
  <c r="K104" i="6"/>
  <c r="J104" i="6"/>
  <c r="I104" i="6"/>
  <c r="L103" i="6"/>
  <c r="K103" i="6"/>
  <c r="J103" i="6"/>
  <c r="I103" i="6"/>
  <c r="L102" i="6"/>
  <c r="K102" i="6"/>
  <c r="J102" i="6"/>
  <c r="I102" i="6"/>
  <c r="L101" i="6"/>
  <c r="K101" i="6"/>
  <c r="J101" i="6"/>
  <c r="I101" i="6"/>
  <c r="L100" i="6"/>
  <c r="K100" i="6"/>
  <c r="J100" i="6"/>
  <c r="I100" i="6"/>
  <c r="L99" i="6"/>
  <c r="K99" i="6"/>
  <c r="J99" i="6"/>
  <c r="I99" i="6"/>
  <c r="L98" i="6"/>
  <c r="K98" i="6"/>
  <c r="J98" i="6"/>
  <c r="I98" i="6"/>
  <c r="L97" i="6"/>
  <c r="K97" i="6"/>
  <c r="J97" i="6"/>
  <c r="I97" i="6"/>
  <c r="L96" i="6"/>
  <c r="K96" i="6"/>
  <c r="J96" i="6"/>
  <c r="I96" i="6"/>
  <c r="L95" i="6"/>
  <c r="K95" i="6"/>
  <c r="J95" i="6"/>
  <c r="I95" i="6"/>
  <c r="L94" i="6"/>
  <c r="K94" i="6"/>
  <c r="J94" i="6"/>
  <c r="I94" i="6"/>
  <c r="L93" i="6"/>
  <c r="K93" i="6"/>
  <c r="J93" i="6"/>
  <c r="I93" i="6"/>
  <c r="L92" i="6"/>
  <c r="K92" i="6"/>
  <c r="J92" i="6"/>
  <c r="I92" i="6"/>
  <c r="L91" i="6"/>
  <c r="K91" i="6"/>
  <c r="J91" i="6"/>
  <c r="I91" i="6"/>
  <c r="L90" i="6"/>
  <c r="K90" i="6"/>
  <c r="J90" i="6"/>
  <c r="I90" i="6"/>
  <c r="L89" i="6"/>
  <c r="K89" i="6"/>
  <c r="J89" i="6"/>
  <c r="I89" i="6"/>
  <c r="L88" i="6"/>
  <c r="K88" i="6"/>
  <c r="J88" i="6"/>
  <c r="I88" i="6"/>
  <c r="L87" i="6"/>
  <c r="K87" i="6"/>
  <c r="J87" i="6"/>
  <c r="I87" i="6"/>
  <c r="L86" i="6"/>
  <c r="K86" i="6"/>
  <c r="J86" i="6"/>
  <c r="I86" i="6"/>
  <c r="L85" i="6"/>
  <c r="K85" i="6"/>
  <c r="J85" i="6"/>
  <c r="I85" i="6"/>
  <c r="L84" i="6"/>
  <c r="K84" i="6"/>
  <c r="J84" i="6"/>
  <c r="I84" i="6"/>
  <c r="L83" i="6"/>
  <c r="K83" i="6"/>
  <c r="J83" i="6"/>
  <c r="I83" i="6"/>
  <c r="L82" i="6"/>
  <c r="K82" i="6"/>
  <c r="J82" i="6"/>
  <c r="I82" i="6"/>
  <c r="L81" i="6"/>
  <c r="K81" i="6"/>
  <c r="J81" i="6"/>
  <c r="I81" i="6"/>
  <c r="L80" i="6"/>
  <c r="K80" i="6"/>
  <c r="J80" i="6"/>
  <c r="I80" i="6"/>
  <c r="L79" i="6"/>
  <c r="K79" i="6"/>
  <c r="J79" i="6"/>
  <c r="I79" i="6"/>
  <c r="L78" i="6"/>
  <c r="K78" i="6"/>
  <c r="J78" i="6"/>
  <c r="I78" i="6"/>
  <c r="L77" i="6"/>
  <c r="K77" i="6"/>
  <c r="J77" i="6"/>
  <c r="I77" i="6"/>
  <c r="L76" i="6"/>
  <c r="K76" i="6"/>
  <c r="J76" i="6"/>
  <c r="I76" i="6"/>
  <c r="L75" i="6"/>
  <c r="K75" i="6"/>
  <c r="J75" i="6"/>
  <c r="I75" i="6"/>
  <c r="L74" i="6"/>
  <c r="K74" i="6"/>
  <c r="J74" i="6"/>
  <c r="I74" i="6"/>
  <c r="L73" i="6"/>
  <c r="K73" i="6"/>
  <c r="J73" i="6"/>
  <c r="I73" i="6"/>
  <c r="L72" i="6"/>
  <c r="K72" i="6"/>
  <c r="J72" i="6"/>
  <c r="I72" i="6"/>
  <c r="L71" i="6"/>
  <c r="K71" i="6"/>
  <c r="J71" i="6"/>
  <c r="I71" i="6"/>
  <c r="L70" i="6"/>
  <c r="K70" i="6"/>
  <c r="J70" i="6"/>
  <c r="I70" i="6"/>
  <c r="L69" i="6"/>
  <c r="K69" i="6"/>
  <c r="J69" i="6"/>
  <c r="I69" i="6"/>
  <c r="L68" i="6"/>
  <c r="K68" i="6"/>
  <c r="J68" i="6"/>
  <c r="I68" i="6"/>
  <c r="L67" i="6"/>
  <c r="K67" i="6"/>
  <c r="J67" i="6"/>
  <c r="I67" i="6"/>
  <c r="L66" i="6"/>
  <c r="K66" i="6"/>
  <c r="J66" i="6"/>
  <c r="I66" i="6"/>
  <c r="L65" i="6"/>
  <c r="K65" i="6"/>
  <c r="J65" i="6"/>
  <c r="I65" i="6"/>
  <c r="L64" i="6"/>
  <c r="K64" i="6"/>
  <c r="J64" i="6"/>
  <c r="I64" i="6"/>
  <c r="L63" i="6"/>
  <c r="K63" i="6"/>
  <c r="J63" i="6"/>
  <c r="I63" i="6"/>
  <c r="L62" i="6"/>
  <c r="K62" i="6"/>
  <c r="J62" i="6"/>
  <c r="I62" i="6"/>
  <c r="L61" i="6"/>
  <c r="K61" i="6"/>
  <c r="J61" i="6"/>
  <c r="I61" i="6"/>
  <c r="L60" i="6"/>
  <c r="K60" i="6"/>
  <c r="J60" i="6"/>
  <c r="I60" i="6"/>
  <c r="L59" i="6"/>
  <c r="K59" i="6"/>
  <c r="J59" i="6"/>
  <c r="I59" i="6"/>
  <c r="L58" i="6"/>
  <c r="K58" i="6"/>
  <c r="J58" i="6"/>
  <c r="I58" i="6"/>
  <c r="L57" i="6"/>
  <c r="K57" i="6"/>
  <c r="J57" i="6"/>
  <c r="I57" i="6"/>
  <c r="L56" i="6"/>
  <c r="K56" i="6"/>
  <c r="J56" i="6"/>
  <c r="I56" i="6"/>
  <c r="L55" i="6"/>
  <c r="K55" i="6"/>
  <c r="J55" i="6"/>
  <c r="I55" i="6"/>
  <c r="L54" i="6"/>
  <c r="K54" i="6"/>
  <c r="J54" i="6"/>
  <c r="I54" i="6"/>
  <c r="L53" i="6"/>
  <c r="K53" i="6"/>
  <c r="J53" i="6"/>
  <c r="I53" i="6"/>
  <c r="L52" i="6"/>
  <c r="K52" i="6"/>
  <c r="J52" i="6"/>
  <c r="I52" i="6"/>
  <c r="L51" i="6"/>
  <c r="K51" i="6"/>
  <c r="J51" i="6"/>
  <c r="I51" i="6"/>
  <c r="L50" i="6"/>
  <c r="K50" i="6"/>
  <c r="J50" i="6"/>
  <c r="I50" i="6"/>
  <c r="L49" i="6"/>
  <c r="K49" i="6"/>
  <c r="J49" i="6"/>
  <c r="I49" i="6"/>
  <c r="L48" i="6"/>
  <c r="K48" i="6"/>
  <c r="J48" i="6"/>
  <c r="I48" i="6"/>
  <c r="L47" i="6"/>
  <c r="K47" i="6"/>
  <c r="J47" i="6"/>
  <c r="I47" i="6"/>
  <c r="L46" i="6"/>
  <c r="K46" i="6"/>
  <c r="J46" i="6"/>
  <c r="I46" i="6"/>
  <c r="L45" i="6"/>
  <c r="K45" i="6"/>
  <c r="J45" i="6"/>
  <c r="I45" i="6"/>
  <c r="L44" i="6"/>
  <c r="K44" i="6"/>
  <c r="J44" i="6"/>
  <c r="I44" i="6"/>
  <c r="L43" i="6"/>
  <c r="K43" i="6"/>
  <c r="J43" i="6"/>
  <c r="I43" i="6"/>
  <c r="L42" i="6"/>
  <c r="K42" i="6"/>
  <c r="J42" i="6"/>
  <c r="I42" i="6"/>
  <c r="L41" i="6"/>
  <c r="K41" i="6"/>
  <c r="J41" i="6"/>
  <c r="I41" i="6"/>
  <c r="L40" i="6"/>
  <c r="K40" i="6"/>
  <c r="J40" i="6"/>
  <c r="I40" i="6"/>
  <c r="L39" i="6"/>
  <c r="K39" i="6"/>
  <c r="J39" i="6"/>
  <c r="I39" i="6"/>
  <c r="L38" i="6"/>
  <c r="K38" i="6"/>
  <c r="J38" i="6"/>
  <c r="I38" i="6"/>
  <c r="L37" i="6"/>
  <c r="K37" i="6"/>
  <c r="J37" i="6"/>
  <c r="I37" i="6"/>
  <c r="L36" i="6"/>
  <c r="K36" i="6"/>
  <c r="J36" i="6"/>
  <c r="I36" i="6"/>
  <c r="L35" i="6"/>
  <c r="K35" i="6"/>
  <c r="J35" i="6"/>
  <c r="I35" i="6"/>
  <c r="L34" i="6"/>
  <c r="K34" i="6"/>
  <c r="J34" i="6"/>
  <c r="I34" i="6"/>
  <c r="L33" i="6"/>
  <c r="K33" i="6"/>
  <c r="J33" i="6"/>
  <c r="I33" i="6"/>
  <c r="L32" i="6"/>
  <c r="K32" i="6"/>
  <c r="J32" i="6"/>
  <c r="I32" i="6"/>
  <c r="L31" i="6"/>
  <c r="K31" i="6"/>
  <c r="J31" i="6"/>
  <c r="I31" i="6"/>
  <c r="L30" i="6"/>
  <c r="K30" i="6"/>
  <c r="J30" i="6"/>
  <c r="I30" i="6"/>
  <c r="L29" i="6"/>
  <c r="K29" i="6"/>
  <c r="J29" i="6"/>
  <c r="I29" i="6"/>
  <c r="L28" i="6"/>
  <c r="K28" i="6"/>
  <c r="J28" i="6"/>
  <c r="I28" i="6"/>
  <c r="L27" i="6"/>
  <c r="K27" i="6"/>
  <c r="J27" i="6"/>
  <c r="I27" i="6"/>
  <c r="L26" i="6"/>
  <c r="K26" i="6"/>
  <c r="J26" i="6"/>
  <c r="I26" i="6"/>
  <c r="L25" i="6"/>
  <c r="K25" i="6"/>
  <c r="J25" i="6"/>
  <c r="I25" i="6"/>
  <c r="L24" i="6"/>
  <c r="K24" i="6"/>
  <c r="J24" i="6"/>
  <c r="I24" i="6"/>
  <c r="L23" i="6"/>
  <c r="K23" i="6"/>
  <c r="J23" i="6"/>
  <c r="I23" i="6"/>
  <c r="L22" i="6"/>
  <c r="K22" i="6"/>
  <c r="J22" i="6"/>
  <c r="I22" i="6"/>
  <c r="L21" i="6"/>
  <c r="K21" i="6"/>
  <c r="J21" i="6"/>
  <c r="I21" i="6"/>
  <c r="L20" i="6"/>
  <c r="K20" i="6"/>
  <c r="J20" i="6"/>
  <c r="I20" i="6"/>
  <c r="L19" i="6"/>
  <c r="K19" i="6"/>
  <c r="J19" i="6"/>
  <c r="I19" i="6"/>
  <c r="L18" i="6"/>
  <c r="K18" i="6"/>
  <c r="J18" i="6"/>
  <c r="I18" i="6"/>
  <c r="L17" i="6"/>
  <c r="K17" i="6"/>
  <c r="J17" i="6"/>
  <c r="I17" i="6"/>
  <c r="L16" i="6"/>
  <c r="K16" i="6"/>
  <c r="J16" i="6"/>
  <c r="I16" i="6"/>
  <c r="L15" i="6"/>
  <c r="K15" i="6"/>
  <c r="J15" i="6"/>
  <c r="I15" i="6"/>
  <c r="L14" i="6"/>
  <c r="K14" i="6"/>
  <c r="J14" i="6"/>
  <c r="I14" i="6"/>
  <c r="L13" i="6"/>
  <c r="K13" i="6"/>
  <c r="J13" i="6"/>
  <c r="I13" i="6"/>
  <c r="L12" i="6"/>
  <c r="K12" i="6"/>
  <c r="J12" i="6"/>
  <c r="I12" i="6"/>
  <c r="L11" i="6"/>
  <c r="K11" i="6"/>
  <c r="J11" i="6"/>
  <c r="I11" i="6"/>
  <c r="L10" i="6"/>
  <c r="K10" i="6"/>
  <c r="J10" i="6"/>
  <c r="I10" i="6"/>
  <c r="L9" i="6"/>
  <c r="K9" i="6"/>
  <c r="J9" i="6"/>
  <c r="I9" i="6"/>
  <c r="L8" i="6"/>
  <c r="K8" i="6"/>
  <c r="J8" i="6"/>
  <c r="I8" i="6"/>
  <c r="L7" i="6"/>
  <c r="K7" i="6"/>
  <c r="J7" i="6"/>
  <c r="I7" i="6"/>
  <c r="L6" i="6"/>
  <c r="K6" i="6"/>
  <c r="J6" i="6"/>
  <c r="I6" i="6"/>
  <c r="L5" i="6"/>
  <c r="K5" i="6"/>
  <c r="J5" i="6"/>
  <c r="I5" i="6"/>
  <c r="L4" i="6"/>
  <c r="K4" i="6"/>
  <c r="J4" i="6"/>
  <c r="I4" i="6"/>
  <c r="L3" i="6"/>
  <c r="K3" i="6"/>
  <c r="J3" i="6"/>
  <c r="I3" i="6"/>
  <c r="L2" i="6"/>
  <c r="K2" i="6"/>
  <c r="J2" i="6"/>
  <c r="I2" i="6"/>
  <c r="R4" i="6" l="1"/>
  <c r="S5" i="6"/>
  <c r="R5" i="6"/>
  <c r="S13" i="6"/>
  <c r="S28" i="6"/>
  <c r="S21" i="6"/>
  <c r="R13" i="6"/>
  <c r="S29" i="6"/>
  <c r="S4" i="6"/>
  <c r="S20" i="6"/>
  <c r="S12" i="6"/>
  <c r="R12" i="6"/>
  <c r="R20" i="6"/>
  <c r="R28" i="6"/>
  <c r="R21" i="6"/>
  <c r="R29" i="6"/>
  <c r="S6" i="6" l="1"/>
  <c r="T5" i="6"/>
  <c r="S14" i="6"/>
  <c r="S30" i="6"/>
  <c r="T13" i="6"/>
  <c r="S22" i="6"/>
  <c r="T21" i="6"/>
  <c r="T29" i="6"/>
  <c r="R30" i="6"/>
  <c r="T28" i="6"/>
  <c r="T30" i="6"/>
  <c r="R22" i="6"/>
  <c r="T20" i="6"/>
  <c r="T22" i="6"/>
  <c r="R14" i="6"/>
  <c r="T12" i="6"/>
  <c r="T14" i="6"/>
  <c r="R6" i="6"/>
  <c r="T4" i="6"/>
  <c r="T6" i="6"/>
  <c r="S15" i="6" l="1"/>
  <c r="S23" i="6"/>
  <c r="S7" i="6"/>
  <c r="S31" i="6"/>
  <c r="R15" i="6"/>
  <c r="R23" i="6"/>
  <c r="R31" i="6"/>
</calcChain>
</file>

<file path=xl/sharedStrings.xml><?xml version="1.0" encoding="utf-8"?>
<sst xmlns="http://schemas.openxmlformats.org/spreadsheetml/2006/main" count="5842" uniqueCount="462">
  <si>
    <t>index</t>
  </si>
  <si>
    <t>Project_ID</t>
  </si>
  <si>
    <t>Year</t>
  </si>
  <si>
    <t>N_of_SCI</t>
  </si>
  <si>
    <t>N_of_Paper</t>
  </si>
  <si>
    <t>N_Patent_App</t>
  </si>
  <si>
    <t>N_Patent_Reg</t>
  </si>
  <si>
    <t>N_of_Korean_Patent</t>
  </si>
  <si>
    <t>N_of_Inter_Patent</t>
  </si>
  <si>
    <t>Comm_Success</t>
  </si>
  <si>
    <t>N_of_Patent</t>
  </si>
  <si>
    <t>Multi_Year</t>
  </si>
  <si>
    <t>RnD_Org</t>
  </si>
  <si>
    <t>Region</t>
  </si>
  <si>
    <t>STP_Code_11</t>
  </si>
  <si>
    <t>STP_Code_1_Weight</t>
  </si>
  <si>
    <t>STP_Code_21</t>
  </si>
  <si>
    <t>STP_Code_2_Weight</t>
  </si>
  <si>
    <t>Application_Area_1</t>
  </si>
  <si>
    <t>Application_Area_1_Weight</t>
  </si>
  <si>
    <t>Application_Area_2</t>
  </si>
  <si>
    <t>Application_Area_2_Weight</t>
  </si>
  <si>
    <t>Application_Area_3</t>
  </si>
  <si>
    <t>Application_Area_3_Weight</t>
  </si>
  <si>
    <t>Green_Tech</t>
  </si>
  <si>
    <t>SixT_2</t>
  </si>
  <si>
    <t>Econ_Social</t>
  </si>
  <si>
    <t>National_Strategy_2</t>
  </si>
  <si>
    <t>RnD_Stage</t>
  </si>
  <si>
    <t>Cowork_Cor</t>
  </si>
  <si>
    <t>Cowork_Uni</t>
  </si>
  <si>
    <t>Cowork_Inst</t>
  </si>
  <si>
    <t>Cowork_Abroad</t>
  </si>
  <si>
    <t>Cowork_etc</t>
  </si>
  <si>
    <t>Log_RnD_Fund</t>
  </si>
  <si>
    <t>Log_Duration</t>
  </si>
  <si>
    <t>Comm_Success_Code1_4</t>
  </si>
  <si>
    <t>Comm_Success_Code2_5</t>
  </si>
  <si>
    <t>Comm_Success_Code3_6</t>
  </si>
  <si>
    <t>EF06</t>
  </si>
  <si>
    <t>None</t>
  </si>
  <si>
    <t>X05</t>
  </si>
  <si>
    <t>N</t>
  </si>
  <si>
    <t>EE02</t>
  </si>
  <si>
    <t>Y15</t>
  </si>
  <si>
    <t>Y99</t>
  </si>
  <si>
    <t>Y</t>
  </si>
  <si>
    <t>Y08</t>
  </si>
  <si>
    <t>EC01</t>
  </si>
  <si>
    <t>Y05</t>
  </si>
  <si>
    <t>EE03</t>
  </si>
  <si>
    <t>SE05</t>
  </si>
  <si>
    <t>Y03</t>
  </si>
  <si>
    <t>LB01</t>
  </si>
  <si>
    <t>LB03</t>
  </si>
  <si>
    <t>Y01</t>
  </si>
  <si>
    <t>EE09</t>
  </si>
  <si>
    <t>Y14</t>
  </si>
  <si>
    <t>EE04</t>
  </si>
  <si>
    <t>Y10</t>
  </si>
  <si>
    <t>EB05</t>
  </si>
  <si>
    <t>Y07</t>
  </si>
  <si>
    <t>EA05</t>
  </si>
  <si>
    <t>ED05</t>
  </si>
  <si>
    <t>ED03</t>
  </si>
  <si>
    <t>EI04</t>
  </si>
  <si>
    <t>X99</t>
  </si>
  <si>
    <t>HE04</t>
  </si>
  <si>
    <t>LB02</t>
  </si>
  <si>
    <t>EA09</t>
  </si>
  <si>
    <t>Y11</t>
  </si>
  <si>
    <t>ED08</t>
  </si>
  <si>
    <t>EA03</t>
  </si>
  <si>
    <t>X02</t>
  </si>
  <si>
    <t>EB01</t>
  </si>
  <si>
    <t>EA07</t>
  </si>
  <si>
    <t>EC08</t>
  </si>
  <si>
    <t>X09</t>
  </si>
  <si>
    <t>X10</t>
  </si>
  <si>
    <t>ED02</t>
  </si>
  <si>
    <t>ED04</t>
  </si>
  <si>
    <t>ED09</t>
  </si>
  <si>
    <t>EA10</t>
  </si>
  <si>
    <t>EC03</t>
  </si>
  <si>
    <t>ED01</t>
  </si>
  <si>
    <t>EF04</t>
  </si>
  <si>
    <t>NC05</t>
  </si>
  <si>
    <t>LB17</t>
  </si>
  <si>
    <t>Y02</t>
  </si>
  <si>
    <t>LA09</t>
  </si>
  <si>
    <t>EA06</t>
  </si>
  <si>
    <t>EC05</t>
  </si>
  <si>
    <t>EA04</t>
  </si>
  <si>
    <t>EA08</t>
  </si>
  <si>
    <t>EI11</t>
  </si>
  <si>
    <t>LC04</t>
  </si>
  <si>
    <t>Y06</t>
  </si>
  <si>
    <t>LC05</t>
  </si>
  <si>
    <t>Y09</t>
  </si>
  <si>
    <t>EA02</t>
  </si>
  <si>
    <t>EB06</t>
  </si>
  <si>
    <t>EB03</t>
  </si>
  <si>
    <t>EH02</t>
  </si>
  <si>
    <t>LB18</t>
  </si>
  <si>
    <t>X12</t>
  </si>
  <si>
    <t>Y18</t>
  </si>
  <si>
    <t>Y16</t>
  </si>
  <si>
    <t>EC09</t>
  </si>
  <si>
    <t>EH11</t>
  </si>
  <si>
    <t>LC99</t>
  </si>
  <si>
    <t>Y19</t>
  </si>
  <si>
    <t>LA07</t>
  </si>
  <si>
    <t>LB16</t>
  </si>
  <si>
    <t>LB19</t>
  </si>
  <si>
    <t>LC02</t>
  </si>
  <si>
    <t>HE14</t>
  </si>
  <si>
    <t>LA01</t>
  </si>
  <si>
    <t>LB05</t>
  </si>
  <si>
    <t>EE06</t>
  </si>
  <si>
    <t>ZZ</t>
  </si>
  <si>
    <t>LB13</t>
  </si>
  <si>
    <t>LC01</t>
  </si>
  <si>
    <t>EA01</t>
  </si>
  <si>
    <t>LB07</t>
  </si>
  <si>
    <t>LB08</t>
  </si>
  <si>
    <t>EE10</t>
  </si>
  <si>
    <t>ND07</t>
  </si>
  <si>
    <t>X07</t>
  </si>
  <si>
    <t>LC10</t>
  </si>
  <si>
    <t>LC03</t>
  </si>
  <si>
    <t>ED10</t>
  </si>
  <si>
    <t>EE12</t>
  </si>
  <si>
    <t>ND05</t>
  </si>
  <si>
    <t>LB99</t>
  </si>
  <si>
    <t>EE08</t>
  </si>
  <si>
    <t>ED06</t>
  </si>
  <si>
    <t>LA11</t>
  </si>
  <si>
    <t>EE99</t>
  </si>
  <si>
    <t>EE11</t>
  </si>
  <si>
    <t>EE07</t>
  </si>
  <si>
    <t>NC03</t>
  </si>
  <si>
    <t>EB02</t>
  </si>
  <si>
    <t>EF05</t>
  </si>
  <si>
    <t>ED99</t>
  </si>
  <si>
    <t>EH01</t>
  </si>
  <si>
    <t>Y13</t>
  </si>
  <si>
    <t>EI05</t>
  </si>
  <si>
    <t>EE13</t>
  </si>
  <si>
    <t>X06</t>
  </si>
  <si>
    <t>Y17</t>
  </si>
  <si>
    <t>Model 1</t>
  </si>
  <si>
    <t>Model 4</t>
  </si>
  <si>
    <t>Model 5</t>
  </si>
  <si>
    <t>Model 6</t>
  </si>
  <si>
    <t xml:space="preserve">Prob. Model 1 </t>
  </si>
  <si>
    <t>Prob. Model 4</t>
  </si>
  <si>
    <t>Prob. Model 5</t>
  </si>
  <si>
    <t>Prob. Model 6</t>
  </si>
  <si>
    <t>Bin Model 1</t>
  </si>
  <si>
    <t>Bin Model 4</t>
  </si>
  <si>
    <t>Bin Model 5</t>
  </si>
  <si>
    <t>Bin Model 6</t>
  </si>
  <si>
    <t>Predicted</t>
    <phoneticPr fontId="6" type="noConversion"/>
  </si>
  <si>
    <t>Actual</t>
    <phoneticPr fontId="6" type="noConversion"/>
  </si>
  <si>
    <t>recall</t>
    <phoneticPr fontId="4" type="noConversion"/>
  </si>
  <si>
    <t>precision</t>
    <phoneticPr fontId="4" type="noConversion"/>
  </si>
  <si>
    <t>F1score</t>
  </si>
  <si>
    <t>성공</t>
    <phoneticPr fontId="0" type="noConversion"/>
  </si>
  <si>
    <t>precision</t>
    <phoneticPr fontId="0" type="noConversion"/>
  </si>
  <si>
    <t>recall</t>
  </si>
  <si>
    <t>창업</t>
    <phoneticPr fontId="0" type="noConversion"/>
  </si>
  <si>
    <t>recall</t>
    <phoneticPr fontId="0" type="noConversion"/>
  </si>
  <si>
    <t>상품화</t>
    <phoneticPr fontId="0" type="noConversion"/>
  </si>
  <si>
    <t>공정개선</t>
    <phoneticPr fontId="0" type="noConversion"/>
  </si>
  <si>
    <t>Predicted</t>
    <phoneticPr fontId="2" type="noConversion"/>
  </si>
  <si>
    <t>Actual</t>
    <phoneticPr fontId="2" type="noConversion"/>
  </si>
  <si>
    <t>Dim</t>
  </si>
  <si>
    <t>Dropout</t>
  </si>
  <si>
    <t>Validation</t>
  </si>
  <si>
    <t>Test</t>
  </si>
  <si>
    <t>Precision</t>
  </si>
  <si>
    <t>Recall</t>
  </si>
  <si>
    <t>F1</t>
  </si>
  <si>
    <t>F2</t>
  </si>
  <si>
    <t>No.</t>
  </si>
  <si>
    <t>Pos. Ratio</t>
  </si>
  <si>
    <t>Neg. Ratio</t>
  </si>
  <si>
    <t>Alpha</t>
  </si>
  <si>
    <t>Total Comm.</t>
  </si>
  <si>
    <t>New Venture</t>
  </si>
  <si>
    <t>New Product</t>
  </si>
  <si>
    <t>Process Imp</t>
  </si>
  <si>
    <t>Total. Proj.</t>
  </si>
  <si>
    <t>Sales</t>
  </si>
  <si>
    <t>Income</t>
  </si>
  <si>
    <t>Asset</t>
  </si>
  <si>
    <t>Capital</t>
  </si>
  <si>
    <t>Sales_Income_Ratio</t>
  </si>
  <si>
    <t>Asset_Income_Ratio</t>
  </si>
  <si>
    <t>Sales_Operation_Ratio</t>
  </si>
  <si>
    <t>Expense_Ratio</t>
  </si>
  <si>
    <t>Debt_Ratio</t>
  </si>
  <si>
    <t>IPO</t>
  </si>
  <si>
    <t>Comp_Type</t>
  </si>
  <si>
    <t>Listed_Market</t>
  </si>
  <si>
    <t>Administration</t>
  </si>
  <si>
    <t>External_Audit</t>
  </si>
  <si>
    <t>Survival</t>
  </si>
  <si>
    <t>Venture</t>
  </si>
  <si>
    <t>Innobiz</t>
  </si>
  <si>
    <t>Mainbiz</t>
  </si>
  <si>
    <t>Employees</t>
  </si>
  <si>
    <t>Closed</t>
  </si>
  <si>
    <t>Ten_Industry_1</t>
  </si>
  <si>
    <t>Ten_Industry_11</t>
  </si>
  <si>
    <t>Ten_Industry_111</t>
  </si>
  <si>
    <t>Researcher</t>
  </si>
  <si>
    <t>J</t>
  </si>
  <si>
    <t>J58</t>
  </si>
  <si>
    <t>J58220</t>
  </si>
  <si>
    <t>C</t>
  </si>
  <si>
    <t>C26</t>
  </si>
  <si>
    <t>C26221</t>
  </si>
  <si>
    <t>C29</t>
  </si>
  <si>
    <t>C29291</t>
  </si>
  <si>
    <t>C27</t>
  </si>
  <si>
    <t>C27309</t>
  </si>
  <si>
    <t>N75</t>
  </si>
  <si>
    <t>N75919</t>
  </si>
  <si>
    <t>M</t>
  </si>
  <si>
    <t>M70</t>
  </si>
  <si>
    <t>M70121</t>
  </si>
  <si>
    <t>EA99</t>
  </si>
  <si>
    <t>C30</t>
  </si>
  <si>
    <t>C30399</t>
  </si>
  <si>
    <t>SH99</t>
  </si>
  <si>
    <t>J58222</t>
  </si>
  <si>
    <t>ED07</t>
  </si>
  <si>
    <t>C27219</t>
  </si>
  <si>
    <t>C28</t>
  </si>
  <si>
    <t>C28909</t>
  </si>
  <si>
    <t>C29210</t>
  </si>
  <si>
    <t>C33</t>
  </si>
  <si>
    <t>C33999</t>
  </si>
  <si>
    <t>C27212</t>
  </si>
  <si>
    <t>M70111</t>
  </si>
  <si>
    <t>C29169</t>
  </si>
  <si>
    <t>EA11</t>
  </si>
  <si>
    <t>M73</t>
  </si>
  <si>
    <t>M73302</t>
  </si>
  <si>
    <t>C31</t>
  </si>
  <si>
    <t>C31114</t>
  </si>
  <si>
    <t>C29271</t>
  </si>
  <si>
    <t>J62</t>
  </si>
  <si>
    <t>J62010</t>
  </si>
  <si>
    <t>C29199</t>
  </si>
  <si>
    <t>X08</t>
  </si>
  <si>
    <t>C26519</t>
  </si>
  <si>
    <t>J63</t>
  </si>
  <si>
    <t>J63991</t>
  </si>
  <si>
    <t>C29175</t>
  </si>
  <si>
    <t>C20</t>
  </si>
  <si>
    <t>C20411</t>
  </si>
  <si>
    <t>EC07</t>
  </si>
  <si>
    <t>C13</t>
  </si>
  <si>
    <t>C13402</t>
  </si>
  <si>
    <t>C29132</t>
  </si>
  <si>
    <t>C29193</t>
  </si>
  <si>
    <t>M70119</t>
  </si>
  <si>
    <t>C23</t>
  </si>
  <si>
    <t>C23321</t>
  </si>
  <si>
    <t>EB99</t>
  </si>
  <si>
    <t>C13103</t>
  </si>
  <si>
    <t>C22</t>
  </si>
  <si>
    <t>C22299</t>
  </si>
  <si>
    <t>C23911</t>
  </si>
  <si>
    <t>J58211</t>
  </si>
  <si>
    <t>G</t>
  </si>
  <si>
    <t>G46</t>
  </si>
  <si>
    <t>G46441</t>
  </si>
  <si>
    <t>M73909</t>
  </si>
  <si>
    <t>C20120</t>
  </si>
  <si>
    <t>C13222</t>
  </si>
  <si>
    <t>C26219</t>
  </si>
  <si>
    <t>EC06</t>
  </si>
  <si>
    <t>C28520</t>
  </si>
  <si>
    <t>C28422</t>
  </si>
  <si>
    <t>EH07</t>
  </si>
  <si>
    <t>G46721</t>
  </si>
  <si>
    <t>C29290</t>
  </si>
  <si>
    <t>C27199</t>
  </si>
  <si>
    <t>SE03</t>
  </si>
  <si>
    <t>P</t>
  </si>
  <si>
    <t>P85</t>
  </si>
  <si>
    <t>P85709</t>
  </si>
  <si>
    <t>J59</t>
  </si>
  <si>
    <t>J59114</t>
  </si>
  <si>
    <t>M72</t>
  </si>
  <si>
    <t>M72121</t>
  </si>
  <si>
    <t>C27210</t>
  </si>
  <si>
    <t>C20423</t>
  </si>
  <si>
    <t>C10</t>
  </si>
  <si>
    <t>C10743</t>
  </si>
  <si>
    <t>C29176</t>
  </si>
  <si>
    <t>C27216</t>
  </si>
  <si>
    <t>E</t>
  </si>
  <si>
    <t>E38</t>
  </si>
  <si>
    <t>E38230</t>
  </si>
  <si>
    <t>C23222</t>
  </si>
  <si>
    <t>C27214</t>
  </si>
  <si>
    <t>C23129</t>
  </si>
  <si>
    <t>C25</t>
  </si>
  <si>
    <t>C25912</t>
  </si>
  <si>
    <t>F</t>
  </si>
  <si>
    <t>F41</t>
  </si>
  <si>
    <t>F41226</t>
  </si>
  <si>
    <t>C26421</t>
  </si>
  <si>
    <t>C28410</t>
  </si>
  <si>
    <t>C14</t>
  </si>
  <si>
    <t>C14192</t>
  </si>
  <si>
    <t>C26294</t>
  </si>
  <si>
    <t>G46539</t>
  </si>
  <si>
    <t>C10749</t>
  </si>
  <si>
    <t>C10741</t>
  </si>
  <si>
    <t>LA08</t>
  </si>
  <si>
    <t>C21</t>
  </si>
  <si>
    <t>C21220</t>
  </si>
  <si>
    <t>C27215</t>
  </si>
  <si>
    <t>C20494</t>
  </si>
  <si>
    <t>A</t>
  </si>
  <si>
    <t>A02</t>
  </si>
  <si>
    <t>A02012</t>
  </si>
  <si>
    <t>F42</t>
  </si>
  <si>
    <t>F42204</t>
  </si>
  <si>
    <t>C29299</t>
  </si>
  <si>
    <t>C28519</t>
  </si>
  <si>
    <t>G46593</t>
  </si>
  <si>
    <t>C23231</t>
  </si>
  <si>
    <t>C24</t>
  </si>
  <si>
    <t>C24122</t>
  </si>
  <si>
    <t>C29142</t>
  </si>
  <si>
    <t>C19</t>
  </si>
  <si>
    <t>C19221</t>
  </si>
  <si>
    <t>C29133</t>
  </si>
  <si>
    <t>C28121</t>
  </si>
  <si>
    <t>G47</t>
  </si>
  <si>
    <t>G47190</t>
  </si>
  <si>
    <t>C21300</t>
  </si>
  <si>
    <t>C26121</t>
  </si>
  <si>
    <t>C25922</t>
  </si>
  <si>
    <t>G46799</t>
  </si>
  <si>
    <t>C22190</t>
  </si>
  <si>
    <t>C29294</t>
  </si>
  <si>
    <t>C25920</t>
  </si>
  <si>
    <t>M70129</t>
  </si>
  <si>
    <t>J59112</t>
  </si>
  <si>
    <t>C25921</t>
  </si>
  <si>
    <t>C23999</t>
  </si>
  <si>
    <t>C13225</t>
  </si>
  <si>
    <t>C27213</t>
  </si>
  <si>
    <t>C10792</t>
  </si>
  <si>
    <t>C10309</t>
  </si>
  <si>
    <t>C13999</t>
  </si>
  <si>
    <t>C13221</t>
  </si>
  <si>
    <t>C27192</t>
  </si>
  <si>
    <t>C28123</t>
  </si>
  <si>
    <t>C25923</t>
  </si>
  <si>
    <t>C20499</t>
  </si>
  <si>
    <t>C31311</t>
  </si>
  <si>
    <t>C20119</t>
  </si>
  <si>
    <t>SE99</t>
  </si>
  <si>
    <t>C32</t>
  </si>
  <si>
    <t>C32091</t>
  </si>
  <si>
    <t>C23121</t>
  </si>
  <si>
    <t>C25932</t>
  </si>
  <si>
    <t>C33110</t>
  </si>
  <si>
    <t>C29131</t>
  </si>
  <si>
    <t>C26299</t>
  </si>
  <si>
    <t>C13224</t>
  </si>
  <si>
    <t>M70113</t>
  </si>
  <si>
    <t>HE05</t>
  </si>
  <si>
    <t>C29173</t>
  </si>
  <si>
    <t>C30320</t>
  </si>
  <si>
    <t>C20321</t>
  </si>
  <si>
    <t>F42200</t>
  </si>
  <si>
    <t>C26429</t>
  </si>
  <si>
    <t>C24111</t>
  </si>
  <si>
    <t>C24220</t>
  </si>
  <si>
    <t>C20129</t>
  </si>
  <si>
    <t>C29272</t>
  </si>
  <si>
    <t>C21101</t>
  </si>
  <si>
    <t>M73202</t>
  </si>
  <si>
    <t>C27301</t>
  </si>
  <si>
    <t>C26120</t>
  </si>
  <si>
    <t>EH04</t>
  </si>
  <si>
    <t>F42120</t>
  </si>
  <si>
    <t>M71</t>
  </si>
  <si>
    <t>M71531</t>
  </si>
  <si>
    <t>EI09</t>
  </si>
  <si>
    <t>E36</t>
  </si>
  <si>
    <t>E36010</t>
  </si>
  <si>
    <t>M71201</t>
  </si>
  <si>
    <t>C20493</t>
  </si>
  <si>
    <t>C30201</t>
  </si>
  <si>
    <t>C28112</t>
  </si>
  <si>
    <t>F42121</t>
  </si>
  <si>
    <t>M73203</t>
  </si>
  <si>
    <t>M71600</t>
  </si>
  <si>
    <t>EF99</t>
  </si>
  <si>
    <t>M72919</t>
  </si>
  <si>
    <t>C20490</t>
  </si>
  <si>
    <t>EB04</t>
  </si>
  <si>
    <t>C24311</t>
  </si>
  <si>
    <t>C22212</t>
  </si>
  <si>
    <t>C13104</t>
  </si>
  <si>
    <t>C31322</t>
  </si>
  <si>
    <t>G46510</t>
  </si>
  <si>
    <t>C22291</t>
  </si>
  <si>
    <t>G46595</t>
  </si>
  <si>
    <t>C20422</t>
  </si>
  <si>
    <t>C27300</t>
  </si>
  <si>
    <t>ND09</t>
  </si>
  <si>
    <t>C13921</t>
  </si>
  <si>
    <t>C26292</t>
  </si>
  <si>
    <t>J58221</t>
  </si>
  <si>
    <t>C10797</t>
  </si>
  <si>
    <t>C10219</t>
  </si>
  <si>
    <t>S</t>
  </si>
  <si>
    <t>S94</t>
  </si>
  <si>
    <t>S94110</t>
  </si>
  <si>
    <t>X03</t>
  </si>
  <si>
    <t>C22232</t>
  </si>
  <si>
    <t>C33932</t>
  </si>
  <si>
    <t>OB99</t>
  </si>
  <si>
    <t>C29280</t>
  </si>
  <si>
    <t>F42202</t>
  </si>
  <si>
    <t>C28111</t>
  </si>
  <si>
    <t>M71102</t>
  </si>
  <si>
    <t>C26211</t>
  </si>
  <si>
    <t>C25941</t>
  </si>
  <si>
    <t>G47219</t>
  </si>
  <si>
    <t>C10801</t>
  </si>
  <si>
    <t>C21210</t>
  </si>
  <si>
    <t>C27111</t>
  </si>
  <si>
    <t>J62021</t>
  </si>
  <si>
    <t>D</t>
  </si>
  <si>
    <t>D35</t>
  </si>
  <si>
    <t>D35113</t>
  </si>
  <si>
    <t>J62022</t>
  </si>
  <si>
    <t>C22211</t>
  </si>
  <si>
    <t>M72924</t>
  </si>
  <si>
    <t>C21230</t>
  </si>
  <si>
    <t>A03</t>
  </si>
  <si>
    <t>A03213</t>
  </si>
  <si>
    <t>C26410</t>
  </si>
  <si>
    <t>EC02</t>
  </si>
  <si>
    <t>C25911</t>
  </si>
  <si>
    <t>EH10</t>
  </si>
  <si>
    <t>C29111</t>
  </si>
  <si>
    <t>ND08</t>
  </si>
  <si>
    <t>EH12</t>
  </si>
  <si>
    <t>C29150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</si>
</sst>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(* #,##0_);_(* \(#,##0\);_(* &quot;-&quot;_);_(@_)"/>
    <numFmt numFmtId="164" formatCode="0.0000"/>
    <numFmt numFmtId="165" formatCode="0.00000"/>
    <numFmt numFmtId="166" formatCode="0.0%"/>
    <numFmt numFmtId="167" formatCode="0.000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name val="Calibri"/>
      <family val="2"/>
      <scheme val="minor"/>
    </font>
  </fonts>
  <fills count="4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59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8" borderId="10" xfId="15" applyFont="1" applyBorder="1" applyAlignment="1">
      <alignment horizontal="center" vertical="center"/>
    </xf>
    <xf numFmtId="9" fontId="14" fillId="0" borderId="0" xfId="42" applyFont="1" applyAlignment="1">
      <alignment horizontal="center" vertical="center"/>
    </xf>
    <xf numFmtId="9" fontId="0" fillId="0" borderId="0" xfId="42" applyFont="1" applyAlignment="1">
      <alignment horizontal="center" vertical="center"/>
    </xf>
    <xf numFmtId="9" fontId="14" fillId="0" borderId="0" xfId="0" applyNumberFormat="1" applyFont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4" fillId="40" borderId="10" xfId="0" applyFont="1" applyFill="1" applyBorder="1" applyAlignment="1">
      <alignment horizontal="center" vertical="center"/>
    </xf>
    <xf numFmtId="164" fontId="14" fillId="40" borderId="10" xfId="0" applyNumberFormat="1" applyFont="1" applyFill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164" fontId="14" fillId="0" borderId="10" xfId="0" applyNumberFormat="1" applyFont="1" applyBorder="1" applyAlignment="1">
      <alignment horizontal="center" vertical="center"/>
    </xf>
    <xf numFmtId="165" fontId="14" fillId="40" borderId="10" xfId="0" applyNumberFormat="1" applyFont="1" applyFill="1" applyBorder="1"/>
    <xf numFmtId="167" fontId="0" fillId="41" borderId="10" xfId="42" applyNumberFormat="1" applyFont="1" applyFill="1" applyBorder="1" applyAlignment="1">
      <alignment horizontal="center" vertical="center"/>
    </xf>
    <xf numFmtId="167" fontId="0" fillId="43" borderId="10" xfId="42" applyNumberFormat="1" applyFont="1" applyFill="1" applyBorder="1" applyAlignment="1">
      <alignment horizontal="center" vertical="center"/>
    </xf>
    <xf numFmtId="0" fontId="0" fillId="36" borderId="10" xfId="0" applyFont="1" applyFill="1" applyBorder="1" applyAlignment="1">
      <alignment horizontal="center" vertical="center"/>
    </xf>
    <xf numFmtId="166" fontId="0" fillId="41" borderId="10" xfId="0" applyNumberFormat="1" applyFont="1" applyFill="1" applyBorder="1" applyAlignment="1">
      <alignment vertical="center"/>
    </xf>
    <xf numFmtId="166" fontId="0" fillId="43" borderId="10" xfId="0" applyNumberFormat="1" applyFont="1" applyFill="1" applyBorder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/>
    <xf numFmtId="0" fontId="0" fillId="38" borderId="10" xfId="0" applyFont="1" applyFill="1" applyBorder="1" applyAlignment="1">
      <alignment horizontal="center" vertical="center"/>
    </xf>
    <xf numFmtId="0" fontId="0" fillId="39" borderId="10" xfId="0" applyFont="1" applyFill="1" applyBorder="1" applyAlignment="1">
      <alignment horizontal="center" vertical="center"/>
    </xf>
    <xf numFmtId="0" fontId="0" fillId="40" borderId="10" xfId="0" applyFont="1" applyFill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18" fillId="0" borderId="10" xfId="0" applyFont="1" applyBorder="1" applyAlignment="1">
      <alignment horizontal="left" vertical="center"/>
    </xf>
    <xf numFmtId="0" fontId="18" fillId="36" borderId="10" xfId="0" applyFont="1" applyFill="1" applyBorder="1" applyAlignment="1">
      <alignment horizontal="center" vertical="center"/>
    </xf>
    <xf numFmtId="0" fontId="18" fillId="35" borderId="10" xfId="0" applyFont="1" applyFill="1" applyBorder="1" applyAlignment="1">
      <alignment horizontal="left" vertical="center"/>
    </xf>
    <xf numFmtId="166" fontId="18" fillId="41" borderId="10" xfId="0" applyNumberFormat="1" applyFont="1" applyFill="1" applyBorder="1" applyAlignment="1">
      <alignment horizontal="right" vertical="center"/>
    </xf>
    <xf numFmtId="0" fontId="18" fillId="42" borderId="10" xfId="0" applyFont="1" applyFill="1" applyBorder="1" applyAlignment="1">
      <alignment horizontal="left" vertical="center"/>
    </xf>
    <xf numFmtId="166" fontId="18" fillId="43" borderId="10" xfId="0" applyNumberFormat="1" applyFont="1" applyFill="1" applyBorder="1" applyAlignment="1">
      <alignment horizontal="right" vertical="center"/>
    </xf>
    <xf numFmtId="166" fontId="18" fillId="43" borderId="14" xfId="0" applyNumberFormat="1" applyFont="1" applyFill="1" applyBorder="1" applyAlignment="1">
      <alignment horizontal="right" vertical="center"/>
    </xf>
    <xf numFmtId="0" fontId="18" fillId="44" borderId="10" xfId="0" applyFont="1" applyFill="1" applyBorder="1" applyAlignment="1">
      <alignment horizontal="left" vertical="center"/>
    </xf>
    <xf numFmtId="41" fontId="18" fillId="41" borderId="10" xfId="43" applyFont="1" applyFill="1" applyBorder="1" applyAlignment="1">
      <alignment horizontal="right" vertical="center"/>
    </xf>
    <xf numFmtId="41" fontId="18" fillId="43" borderId="10" xfId="43" applyFont="1" applyFill="1" applyBorder="1" applyAlignment="1">
      <alignment horizontal="right" vertical="center"/>
    </xf>
    <xf numFmtId="41" fontId="0" fillId="45" borderId="10" xfId="43" applyFont="1" applyFill="1" applyBorder="1" applyAlignment="1">
      <alignment vertical="center"/>
    </xf>
    <xf numFmtId="0" fontId="0" fillId="35" borderId="10" xfId="0" applyFont="1" applyFill="1" applyBorder="1" applyAlignment="1">
      <alignment horizontal="center" vertical="center"/>
    </xf>
    <xf numFmtId="0" fontId="0" fillId="36" borderId="10" xfId="0" applyFont="1" applyFill="1" applyBorder="1" applyAlignment="1">
      <alignment horizontal="center" vertical="center"/>
    </xf>
    <xf numFmtId="0" fontId="0" fillId="37" borderId="10" xfId="0" applyFont="1" applyFill="1" applyBorder="1" applyAlignment="1">
      <alignment horizontal="center" vertical="center"/>
    </xf>
    <xf numFmtId="0" fontId="6" fillId="2" borderId="10" xfId="6" applyBorder="1" applyAlignment="1">
      <alignment horizontal="center" vertical="center"/>
    </xf>
    <xf numFmtId="0" fontId="7" fillId="3" borderId="10" xfId="7" applyBorder="1" applyAlignment="1">
      <alignment horizontal="center" vertical="center"/>
    </xf>
    <xf numFmtId="0" fontId="0" fillId="33" borderId="15" xfId="0" applyFill="1" applyBorder="1" applyAlignment="1">
      <alignment horizontal="center" vertical="center"/>
    </xf>
    <xf numFmtId="0" fontId="0" fillId="33" borderId="16" xfId="0" applyFill="1" applyBorder="1" applyAlignment="1">
      <alignment horizontal="center" vertical="center"/>
    </xf>
    <xf numFmtId="0" fontId="0" fillId="33" borderId="17" xfId="0" applyFill="1" applyBorder="1" applyAlignment="1">
      <alignment horizontal="center" vertical="center"/>
    </xf>
    <xf numFmtId="0" fontId="0" fillId="33" borderId="18" xfId="0" applyFill="1" applyBorder="1" applyAlignment="1">
      <alignment horizontal="center" vertical="center"/>
    </xf>
    <xf numFmtId="0" fontId="7" fillId="3" borderId="13" xfId="7" applyBorder="1" applyAlignment="1">
      <alignment horizontal="center" vertical="center"/>
    </xf>
    <xf numFmtId="0" fontId="7" fillId="3" borderId="14" xfId="7" applyBorder="1" applyAlignment="1">
      <alignment horizontal="center" vertical="center"/>
    </xf>
    <xf numFmtId="0" fontId="6" fillId="2" borderId="11" xfId="6" applyBorder="1" applyAlignment="1">
      <alignment horizontal="center" vertical="center"/>
    </xf>
    <xf numFmtId="0" fontId="6" fillId="2" borderId="12" xfId="6" applyBorder="1" applyAlignment="1">
      <alignment horizontal="center" vertical="center"/>
    </xf>
    <xf numFmtId="0" fontId="0" fillId="34" borderId="10" xfId="0" applyFill="1" applyBorder="1" applyAlignment="1">
      <alignment horizontal="center" vertical="center"/>
    </xf>
    <xf numFmtId="0" fontId="0" fillId="33" borderId="10" xfId="0" applyFill="1" applyBorder="1" applyAlignment="1">
      <alignment horizontal="center" vertical="center"/>
    </xf>
    <xf numFmtId="9" fontId="0" fillId="0" borderId="0" xfId="42" applyFont="1"/>
    <xf numFmtId="0" fontId="19" fillId="40" borderId="10" xfId="0" applyFont="1" applyFill="1" applyBorder="1" applyAlignment="1">
      <alignment horizontal="center" vertical="center"/>
    </xf>
    <xf numFmtId="164" fontId="19" fillId="40" borderId="10" xfId="0" applyNumberFormat="1" applyFont="1" applyFill="1" applyBorder="1" applyAlignment="1">
      <alignment horizontal="center" vertical="center"/>
    </xf>
    <xf numFmtId="165" fontId="19" fillId="40" borderId="10" xfId="0" applyNumberFormat="1" applyFont="1" applyFill="1" applyBorder="1"/>
    <xf numFmtId="0" fontId="19" fillId="0" borderId="10" xfId="0" applyFont="1" applyBorder="1" applyAlignment="1">
      <alignment horizontal="center" vertical="center"/>
    </xf>
    <xf numFmtId="164" fontId="19" fillId="0" borderId="10" xfId="0" applyNumberFormat="1" applyFont="1" applyBorder="1" applyAlignment="1">
      <alignment horizontal="center" vertical="center"/>
    </xf>
    <xf numFmtId="165" fontId="19" fillId="0" borderId="10" xfId="0" applyNumberFormat="1" applyFont="1" applyBorder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 [0]" xfId="43" builtinId="6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41050-FFC8-314D-BC71-D91AE33D37AB}">
  <dimension ref="B2:J20"/>
  <sheetViews>
    <sheetView tabSelected="1" workbookViewId="0">
      <selection activeCell="G27" sqref="G27"/>
    </sheetView>
  </sheetViews>
  <sheetFormatPr baseColWidth="10" defaultRowHeight="16" x14ac:dyDescent="0.2"/>
  <cols>
    <col min="1" max="16384" width="10.83203125" style="21"/>
  </cols>
  <sheetData>
    <row r="2" spans="2:10" x14ac:dyDescent="0.2">
      <c r="B2" s="37" t="s">
        <v>176</v>
      </c>
      <c r="C2" s="37" t="s">
        <v>177</v>
      </c>
      <c r="D2" s="38" t="s">
        <v>178</v>
      </c>
      <c r="E2" s="38"/>
      <c r="F2" s="38"/>
      <c r="G2" s="39" t="s">
        <v>179</v>
      </c>
      <c r="H2" s="39"/>
      <c r="I2" s="39"/>
      <c r="J2" s="39"/>
    </row>
    <row r="3" spans="2:10" x14ac:dyDescent="0.2">
      <c r="B3" s="37"/>
      <c r="C3" s="37"/>
      <c r="D3" s="22" t="s">
        <v>180</v>
      </c>
      <c r="E3" s="22" t="s">
        <v>181</v>
      </c>
      <c r="F3" s="22" t="s">
        <v>182</v>
      </c>
      <c r="G3" s="23" t="s">
        <v>180</v>
      </c>
      <c r="H3" s="23" t="s">
        <v>181</v>
      </c>
      <c r="I3" s="23" t="s">
        <v>182</v>
      </c>
      <c r="J3" s="23" t="s">
        <v>183</v>
      </c>
    </row>
    <row r="4" spans="2:10" x14ac:dyDescent="0.2">
      <c r="B4" s="10">
        <v>32</v>
      </c>
      <c r="C4" s="53">
        <v>0.1</v>
      </c>
      <c r="D4" s="54">
        <v>0.42978438735008201</v>
      </c>
      <c r="E4" s="54">
        <v>0.69530057907104403</v>
      </c>
      <c r="F4" s="54">
        <v>0.53048098087310702</v>
      </c>
      <c r="G4" s="54">
        <v>0.42827552556991499</v>
      </c>
      <c r="H4" s="54">
        <v>0.70065462589263905</v>
      </c>
      <c r="I4" s="54">
        <v>0.53116911649703902</v>
      </c>
      <c r="J4" s="55">
        <f>5*G4*H4/(4*G4+H4)</f>
        <v>0.62158962550956431</v>
      </c>
    </row>
    <row r="5" spans="2:10" x14ac:dyDescent="0.2">
      <c r="B5" s="10">
        <v>32</v>
      </c>
      <c r="C5" s="10">
        <v>0.2</v>
      </c>
      <c r="D5" s="11">
        <v>0.33431664109230003</v>
      </c>
      <c r="E5" s="11">
        <v>0.92575669288635198</v>
      </c>
      <c r="F5" s="11">
        <v>0.49091994762420599</v>
      </c>
      <c r="G5" s="11">
        <v>0.33595991134643499</v>
      </c>
      <c r="H5" s="11">
        <v>0.93784314393997104</v>
      </c>
      <c r="I5" s="11">
        <v>0.49447473883628801</v>
      </c>
      <c r="J5" s="14">
        <f t="shared" ref="J5:J9" si="0">5*G5*H5/(4*G5+H5)</f>
        <v>0.69045026979417934</v>
      </c>
    </row>
    <row r="6" spans="2:10" x14ac:dyDescent="0.2">
      <c r="B6" s="24">
        <v>32</v>
      </c>
      <c r="C6" s="53">
        <v>0.3</v>
      </c>
      <c r="D6" s="54">
        <v>0.33691784739494302</v>
      </c>
      <c r="E6" s="54">
        <v>0.93279618024826005</v>
      </c>
      <c r="F6" s="54">
        <v>0.49478033185005099</v>
      </c>
      <c r="G6" s="54">
        <v>0.33295819163322399</v>
      </c>
      <c r="H6" s="54">
        <v>0.92983061075210505</v>
      </c>
      <c r="I6" s="54">
        <v>0.49004235863685602</v>
      </c>
      <c r="J6" s="55">
        <f t="shared" si="0"/>
        <v>0.68444031457256049</v>
      </c>
    </row>
    <row r="7" spans="2:10" x14ac:dyDescent="0.2">
      <c r="B7" s="12">
        <v>64</v>
      </c>
      <c r="C7" s="12">
        <v>0.1</v>
      </c>
      <c r="D7" s="13">
        <v>0.42482107877731301</v>
      </c>
      <c r="E7" s="13">
        <v>0.80489116907119695</v>
      </c>
      <c r="F7" s="13">
        <v>0.55579495429992598</v>
      </c>
      <c r="G7" s="13">
        <v>0.41854873299598599</v>
      </c>
      <c r="H7" s="13">
        <v>0.78628343343734697</v>
      </c>
      <c r="I7" s="13">
        <v>0.54597169160842896</v>
      </c>
      <c r="J7" s="58">
        <f t="shared" si="0"/>
        <v>0.66876819456322689</v>
      </c>
    </row>
    <row r="8" spans="2:10" x14ac:dyDescent="0.2">
      <c r="B8" s="25">
        <v>64</v>
      </c>
      <c r="C8" s="56">
        <v>0.2</v>
      </c>
      <c r="D8" s="57">
        <v>0.40681135654449402</v>
      </c>
      <c r="E8" s="57">
        <v>0.771295845508575</v>
      </c>
      <c r="F8" s="57">
        <v>0.53200054168701105</v>
      </c>
      <c r="G8" s="57">
        <v>0.40933492779731701</v>
      </c>
      <c r="H8" s="57">
        <v>0.775146424770355</v>
      </c>
      <c r="I8" s="57">
        <v>0.53536301851272505</v>
      </c>
      <c r="J8" s="58">
        <f t="shared" si="0"/>
        <v>0.65760897251645822</v>
      </c>
    </row>
    <row r="9" spans="2:10" x14ac:dyDescent="0.2">
      <c r="B9" s="25">
        <v>64</v>
      </c>
      <c r="C9" s="56">
        <v>0.3</v>
      </c>
      <c r="D9" s="57">
        <v>0.414284437894821</v>
      </c>
      <c r="E9" s="57">
        <v>0.74686586856841997</v>
      </c>
      <c r="F9" s="57">
        <v>0.53236675262451105</v>
      </c>
      <c r="G9" s="57">
        <v>0.41632959246635398</v>
      </c>
      <c r="H9" s="57">
        <v>0.75447309017181396</v>
      </c>
      <c r="I9" s="57">
        <v>0.53612881898880005</v>
      </c>
      <c r="J9" s="58">
        <f t="shared" si="0"/>
        <v>0.64904244713969972</v>
      </c>
    </row>
    <row r="15" spans="2:10" x14ac:dyDescent="0.2">
      <c r="B15" s="26"/>
      <c r="C15" s="27" t="s">
        <v>184</v>
      </c>
      <c r="D15" s="27" t="s">
        <v>185</v>
      </c>
      <c r="E15" s="17" t="s">
        <v>186</v>
      </c>
      <c r="F15" s="17" t="s">
        <v>187</v>
      </c>
    </row>
    <row r="16" spans="2:10" x14ac:dyDescent="0.2">
      <c r="B16" s="28" t="s">
        <v>188</v>
      </c>
      <c r="C16" s="34">
        <v>24899</v>
      </c>
      <c r="D16" s="29">
        <v>0.50700000000000001</v>
      </c>
      <c r="E16" s="18">
        <v>0.49299999999999999</v>
      </c>
      <c r="F16" s="15">
        <v>0.5</v>
      </c>
    </row>
    <row r="17" spans="2:6" x14ac:dyDescent="0.2">
      <c r="B17" s="30" t="s">
        <v>189</v>
      </c>
      <c r="C17" s="35">
        <v>1575</v>
      </c>
      <c r="D17" s="31">
        <v>3.2000000000000001E-2</v>
      </c>
      <c r="E17" s="19">
        <v>0.96799999999999997</v>
      </c>
      <c r="F17" s="16">
        <v>0.96499999999999997</v>
      </c>
    </row>
    <row r="18" spans="2:6" x14ac:dyDescent="0.2">
      <c r="B18" s="30" t="s">
        <v>190</v>
      </c>
      <c r="C18" s="35">
        <v>19086</v>
      </c>
      <c r="D18" s="32">
        <v>0.38900000000000001</v>
      </c>
      <c r="E18" s="19">
        <v>0.61099999999999999</v>
      </c>
      <c r="F18" s="16">
        <v>0.6</v>
      </c>
    </row>
    <row r="19" spans="2:6" x14ac:dyDescent="0.2">
      <c r="B19" s="30" t="s">
        <v>191</v>
      </c>
      <c r="C19" s="35">
        <v>4238</v>
      </c>
      <c r="D19" s="32">
        <v>8.5999999999999993E-2</v>
      </c>
      <c r="E19" s="19">
        <v>0.91400000000000003</v>
      </c>
      <c r="F19" s="16">
        <v>0.93</v>
      </c>
    </row>
    <row r="20" spans="2:6" x14ac:dyDescent="0.2">
      <c r="B20" s="33" t="s">
        <v>192</v>
      </c>
      <c r="C20" s="36">
        <v>49085</v>
      </c>
      <c r="D20" s="20"/>
      <c r="E20" s="20"/>
      <c r="F20" s="20"/>
    </row>
  </sheetData>
  <mergeCells count="4">
    <mergeCell ref="B2:B3"/>
    <mergeCell ref="C2:C3"/>
    <mergeCell ref="D2:F2"/>
    <mergeCell ref="G2:J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K301"/>
  <sheetViews>
    <sheetView topLeftCell="AV1" workbookViewId="0">
      <selection activeCell="BB37" sqref="BB37"/>
    </sheetView>
  </sheetViews>
  <sheetFormatPr baseColWidth="10" defaultRowHeight="16" x14ac:dyDescent="0.2"/>
  <sheetData>
    <row r="1" spans="1:6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  <c r="AC1" t="s">
        <v>29</v>
      </c>
      <c r="AD1" t="s">
        <v>30</v>
      </c>
      <c r="AE1" t="s">
        <v>31</v>
      </c>
      <c r="AF1" t="s">
        <v>32</v>
      </c>
      <c r="AG1" t="s">
        <v>34</v>
      </c>
      <c r="AH1" t="s">
        <v>35</v>
      </c>
      <c r="AI1" t="s">
        <v>33</v>
      </c>
      <c r="AJ1" t="s">
        <v>193</v>
      </c>
      <c r="AK1" t="s">
        <v>194</v>
      </c>
      <c r="AL1" t="s">
        <v>195</v>
      </c>
      <c r="AM1" t="s">
        <v>196</v>
      </c>
      <c r="AN1" t="s">
        <v>197</v>
      </c>
      <c r="AO1" t="s">
        <v>198</v>
      </c>
      <c r="AP1" t="s">
        <v>199</v>
      </c>
      <c r="AQ1" t="s">
        <v>200</v>
      </c>
      <c r="AR1" t="s">
        <v>201</v>
      </c>
      <c r="AS1" t="s">
        <v>202</v>
      </c>
      <c r="AT1" t="s">
        <v>203</v>
      </c>
      <c r="AU1" t="s">
        <v>204</v>
      </c>
      <c r="AV1" t="s">
        <v>205</v>
      </c>
      <c r="AW1" t="s">
        <v>206</v>
      </c>
      <c r="AX1" t="s">
        <v>207</v>
      </c>
      <c r="AY1" t="s">
        <v>208</v>
      </c>
      <c r="AZ1" t="s">
        <v>209</v>
      </c>
      <c r="BA1" t="s">
        <v>210</v>
      </c>
      <c r="BB1" t="s">
        <v>211</v>
      </c>
      <c r="BC1" t="s">
        <v>212</v>
      </c>
      <c r="BD1" t="s">
        <v>213</v>
      </c>
      <c r="BE1" t="s">
        <v>214</v>
      </c>
      <c r="BF1" t="s">
        <v>215</v>
      </c>
      <c r="BG1" t="s">
        <v>216</v>
      </c>
      <c r="BH1" t="s">
        <v>9</v>
      </c>
      <c r="BI1" t="s">
        <v>36</v>
      </c>
      <c r="BJ1" t="s">
        <v>37</v>
      </c>
      <c r="BK1" t="s">
        <v>38</v>
      </c>
    </row>
    <row r="2" spans="1:63" x14ac:dyDescent="0.2">
      <c r="A2">
        <v>0</v>
      </c>
      <c r="B2">
        <v>1425082701</v>
      </c>
      <c r="C2">
        <v>2013</v>
      </c>
      <c r="D2">
        <v>0</v>
      </c>
      <c r="E2">
        <v>0</v>
      </c>
      <c r="F2">
        <v>1</v>
      </c>
      <c r="G2">
        <v>1</v>
      </c>
      <c r="H2">
        <v>2</v>
      </c>
      <c r="I2">
        <v>0</v>
      </c>
      <c r="J2">
        <v>2</v>
      </c>
      <c r="K2">
        <v>1</v>
      </c>
      <c r="L2">
        <v>5</v>
      </c>
      <c r="M2">
        <v>1</v>
      </c>
      <c r="N2" t="s">
        <v>43</v>
      </c>
      <c r="O2">
        <v>100</v>
      </c>
      <c r="P2" t="s">
        <v>40</v>
      </c>
      <c r="Q2">
        <v>0</v>
      </c>
      <c r="R2" t="s">
        <v>47</v>
      </c>
      <c r="S2">
        <v>100</v>
      </c>
      <c r="T2" t="s">
        <v>40</v>
      </c>
      <c r="U2">
        <v>0</v>
      </c>
      <c r="V2" t="s">
        <v>40</v>
      </c>
      <c r="W2">
        <v>0</v>
      </c>
      <c r="X2">
        <v>999</v>
      </c>
      <c r="Y2">
        <v>10300</v>
      </c>
      <c r="Z2">
        <v>7</v>
      </c>
      <c r="AA2">
        <v>60000</v>
      </c>
      <c r="AB2">
        <v>3</v>
      </c>
      <c r="AC2" t="s">
        <v>42</v>
      </c>
      <c r="AD2" t="s">
        <v>42</v>
      </c>
      <c r="AE2" t="s">
        <v>42</v>
      </c>
      <c r="AF2" t="s">
        <v>42</v>
      </c>
      <c r="AG2">
        <v>19.074681608596599</v>
      </c>
      <c r="AH2">
        <v>5.8971566148857102</v>
      </c>
      <c r="AI2" t="s">
        <v>42</v>
      </c>
      <c r="AJ2">
        <v>264773</v>
      </c>
      <c r="AK2">
        <v>79437</v>
      </c>
      <c r="AL2">
        <v>98905</v>
      </c>
      <c r="AM2">
        <v>86018</v>
      </c>
      <c r="AN2">
        <v>30.0019261782735</v>
      </c>
      <c r="AO2">
        <v>80.316465294980006</v>
      </c>
      <c r="AP2">
        <v>20.792150257012601</v>
      </c>
      <c r="AQ2">
        <v>0.76734032548636</v>
      </c>
      <c r="AR2">
        <v>0.130296749405995</v>
      </c>
      <c r="AS2">
        <v>1</v>
      </c>
      <c r="AT2">
        <v>1</v>
      </c>
      <c r="AU2">
        <v>1</v>
      </c>
      <c r="AV2" t="s">
        <v>42</v>
      </c>
      <c r="AW2" t="s">
        <v>42</v>
      </c>
      <c r="AX2" t="s">
        <v>46</v>
      </c>
      <c r="AY2" t="s">
        <v>46</v>
      </c>
      <c r="AZ2" t="s">
        <v>42</v>
      </c>
      <c r="BA2" t="s">
        <v>42</v>
      </c>
      <c r="BB2">
        <v>5</v>
      </c>
      <c r="BC2">
        <v>1</v>
      </c>
      <c r="BD2" t="s">
        <v>217</v>
      </c>
      <c r="BE2" t="s">
        <v>218</v>
      </c>
      <c r="BF2" t="s">
        <v>219</v>
      </c>
      <c r="BG2">
        <v>3</v>
      </c>
      <c r="BH2">
        <v>1</v>
      </c>
      <c r="BI2">
        <v>1</v>
      </c>
      <c r="BJ2">
        <v>0</v>
      </c>
      <c r="BK2">
        <v>0</v>
      </c>
    </row>
    <row r="3" spans="1:63" x14ac:dyDescent="0.2">
      <c r="A3">
        <v>1</v>
      </c>
      <c r="B3">
        <v>1415150256</v>
      </c>
      <c r="C3">
        <v>2016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5</v>
      </c>
      <c r="M3">
        <v>14</v>
      </c>
      <c r="N3" t="s">
        <v>92</v>
      </c>
      <c r="O3">
        <v>100</v>
      </c>
      <c r="P3" t="s">
        <v>40</v>
      </c>
      <c r="Q3">
        <v>0</v>
      </c>
      <c r="R3" t="s">
        <v>59</v>
      </c>
      <c r="S3">
        <v>100</v>
      </c>
      <c r="T3" t="s">
        <v>40</v>
      </c>
      <c r="U3">
        <v>0</v>
      </c>
      <c r="V3" t="s">
        <v>40</v>
      </c>
      <c r="W3">
        <v>0</v>
      </c>
      <c r="X3">
        <v>999</v>
      </c>
      <c r="Y3">
        <v>70000</v>
      </c>
      <c r="Z3">
        <v>7</v>
      </c>
      <c r="AA3">
        <v>60000</v>
      </c>
      <c r="AB3">
        <v>3</v>
      </c>
      <c r="AC3" t="s">
        <v>46</v>
      </c>
      <c r="AD3" t="s">
        <v>42</v>
      </c>
      <c r="AE3" t="s">
        <v>42</v>
      </c>
      <c r="AF3" t="s">
        <v>42</v>
      </c>
      <c r="AG3">
        <v>19.238476229081801</v>
      </c>
      <c r="AH3">
        <v>5.8971566148857102</v>
      </c>
      <c r="AI3" t="s">
        <v>42</v>
      </c>
      <c r="AJ3">
        <v>3069272</v>
      </c>
      <c r="AK3">
        <v>13057</v>
      </c>
      <c r="AL3">
        <v>2254120</v>
      </c>
      <c r="AM3">
        <v>1081106</v>
      </c>
      <c r="AN3">
        <v>0.42541032531492801</v>
      </c>
      <c r="AO3">
        <v>0.57925043919578401</v>
      </c>
      <c r="AP3">
        <v>0.33001311060082</v>
      </c>
      <c r="AQ3">
        <v>0.107236178481411</v>
      </c>
      <c r="AR3">
        <v>0.52038666974251502</v>
      </c>
      <c r="AS3">
        <v>1</v>
      </c>
      <c r="AT3">
        <v>1</v>
      </c>
      <c r="AU3">
        <v>1</v>
      </c>
      <c r="AV3" t="s">
        <v>42</v>
      </c>
      <c r="AW3" t="s">
        <v>42</v>
      </c>
      <c r="AX3" t="s">
        <v>46</v>
      </c>
      <c r="AY3" t="s">
        <v>42</v>
      </c>
      <c r="AZ3" t="s">
        <v>42</v>
      </c>
      <c r="BA3" t="s">
        <v>46</v>
      </c>
      <c r="BB3">
        <v>47</v>
      </c>
      <c r="BC3">
        <v>1</v>
      </c>
      <c r="BD3" t="s">
        <v>220</v>
      </c>
      <c r="BE3" t="s">
        <v>221</v>
      </c>
      <c r="BF3" t="s">
        <v>222</v>
      </c>
      <c r="BG3">
        <v>3</v>
      </c>
      <c r="BH3">
        <v>1</v>
      </c>
      <c r="BI3">
        <v>1</v>
      </c>
      <c r="BJ3">
        <v>0</v>
      </c>
      <c r="BK3">
        <v>0</v>
      </c>
    </row>
    <row r="4" spans="1:63" x14ac:dyDescent="0.2">
      <c r="A4">
        <v>2</v>
      </c>
      <c r="B4">
        <v>1415143290</v>
      </c>
      <c r="C4">
        <v>2015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2</v>
      </c>
      <c r="L4">
        <v>5</v>
      </c>
      <c r="M4">
        <v>8</v>
      </c>
      <c r="N4" t="s">
        <v>93</v>
      </c>
      <c r="O4">
        <v>100</v>
      </c>
      <c r="P4" t="s">
        <v>40</v>
      </c>
      <c r="Q4">
        <v>0</v>
      </c>
      <c r="R4" t="s">
        <v>59</v>
      </c>
      <c r="S4">
        <v>100</v>
      </c>
      <c r="T4" t="s">
        <v>40</v>
      </c>
      <c r="U4">
        <v>0</v>
      </c>
      <c r="V4" t="s">
        <v>40</v>
      </c>
      <c r="W4">
        <v>0</v>
      </c>
      <c r="X4">
        <v>999</v>
      </c>
      <c r="Y4">
        <v>70000</v>
      </c>
      <c r="Z4">
        <v>7</v>
      </c>
      <c r="AA4">
        <v>60000</v>
      </c>
      <c r="AB4">
        <v>4</v>
      </c>
      <c r="AC4" t="s">
        <v>46</v>
      </c>
      <c r="AD4" t="s">
        <v>46</v>
      </c>
      <c r="AE4" t="s">
        <v>42</v>
      </c>
      <c r="AF4" t="s">
        <v>42</v>
      </c>
      <c r="AG4">
        <v>19.840965819441902</v>
      </c>
      <c r="AH4">
        <v>6.5930459040045104</v>
      </c>
      <c r="AI4" t="s">
        <v>42</v>
      </c>
      <c r="AJ4">
        <v>6499154</v>
      </c>
      <c r="AK4">
        <v>228339</v>
      </c>
      <c r="AL4">
        <v>5281562</v>
      </c>
      <c r="AM4">
        <v>2709437</v>
      </c>
      <c r="AN4">
        <v>3.5133649702715202</v>
      </c>
      <c r="AO4">
        <v>4.3233232895874396</v>
      </c>
      <c r="AP4">
        <v>1.0378273849180999</v>
      </c>
      <c r="AQ4">
        <v>0.14241192007452</v>
      </c>
      <c r="AR4">
        <v>0.48700081528911299</v>
      </c>
      <c r="AS4">
        <v>1</v>
      </c>
      <c r="AT4">
        <v>1</v>
      </c>
      <c r="AU4">
        <v>1</v>
      </c>
      <c r="AV4" t="s">
        <v>42</v>
      </c>
      <c r="AW4" t="s">
        <v>42</v>
      </c>
      <c r="AX4" t="s">
        <v>46</v>
      </c>
      <c r="AY4" t="s">
        <v>42</v>
      </c>
      <c r="AZ4" t="s">
        <v>46</v>
      </c>
      <c r="BA4" t="s">
        <v>42</v>
      </c>
      <c r="BB4">
        <v>21</v>
      </c>
      <c r="BC4">
        <v>1</v>
      </c>
      <c r="BD4" t="s">
        <v>220</v>
      </c>
      <c r="BE4" t="s">
        <v>223</v>
      </c>
      <c r="BF4" t="s">
        <v>224</v>
      </c>
      <c r="BG4">
        <v>3</v>
      </c>
      <c r="BH4">
        <v>1</v>
      </c>
      <c r="BI4">
        <v>1</v>
      </c>
      <c r="BJ4">
        <v>0</v>
      </c>
      <c r="BK4">
        <v>0</v>
      </c>
    </row>
    <row r="5" spans="1:63" x14ac:dyDescent="0.2">
      <c r="A5">
        <v>3</v>
      </c>
      <c r="B5">
        <v>1425087805</v>
      </c>
      <c r="C5">
        <v>2014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1</v>
      </c>
      <c r="L5">
        <v>5</v>
      </c>
      <c r="M5">
        <v>10</v>
      </c>
      <c r="N5" t="s">
        <v>84</v>
      </c>
      <c r="O5">
        <v>100</v>
      </c>
      <c r="P5" t="s">
        <v>40</v>
      </c>
      <c r="Q5">
        <v>0</v>
      </c>
      <c r="R5" t="s">
        <v>47</v>
      </c>
      <c r="S5">
        <v>100</v>
      </c>
      <c r="T5" t="s">
        <v>40</v>
      </c>
      <c r="U5">
        <v>0</v>
      </c>
      <c r="V5" t="s">
        <v>40</v>
      </c>
      <c r="W5">
        <v>0</v>
      </c>
      <c r="X5">
        <v>999</v>
      </c>
      <c r="Y5">
        <v>10100</v>
      </c>
      <c r="Z5">
        <v>7</v>
      </c>
      <c r="AA5">
        <v>10500</v>
      </c>
      <c r="AB5">
        <v>3</v>
      </c>
      <c r="AC5" t="s">
        <v>42</v>
      </c>
      <c r="AD5" t="s">
        <v>42</v>
      </c>
      <c r="AE5" t="s">
        <v>42</v>
      </c>
      <c r="AF5" t="s">
        <v>42</v>
      </c>
      <c r="AG5">
        <v>19.002896363810599</v>
      </c>
      <c r="AH5">
        <v>5.8971566148857102</v>
      </c>
      <c r="AI5" t="s">
        <v>42</v>
      </c>
      <c r="AJ5">
        <v>3297002</v>
      </c>
      <c r="AK5">
        <v>213698</v>
      </c>
      <c r="AL5">
        <v>2010836</v>
      </c>
      <c r="AM5">
        <v>486048</v>
      </c>
      <c r="AN5">
        <v>6.4815853918195998</v>
      </c>
      <c r="AO5">
        <v>10.627321173879899</v>
      </c>
      <c r="AP5">
        <v>4.2473131651118203</v>
      </c>
      <c r="AQ5">
        <v>0.235273742630426</v>
      </c>
      <c r="AR5">
        <v>0.75828560857275196</v>
      </c>
      <c r="AS5">
        <v>1</v>
      </c>
      <c r="AT5">
        <v>1</v>
      </c>
      <c r="AU5">
        <v>1</v>
      </c>
      <c r="AV5" t="s">
        <v>42</v>
      </c>
      <c r="AW5" t="s">
        <v>42</v>
      </c>
      <c r="AX5" t="s">
        <v>46</v>
      </c>
      <c r="AY5" t="s">
        <v>46</v>
      </c>
      <c r="AZ5" t="s">
        <v>42</v>
      </c>
      <c r="BA5" t="s">
        <v>42</v>
      </c>
      <c r="BB5">
        <v>8</v>
      </c>
      <c r="BC5">
        <v>1</v>
      </c>
      <c r="BD5" t="s">
        <v>220</v>
      </c>
      <c r="BE5" t="s">
        <v>225</v>
      </c>
      <c r="BF5" t="s">
        <v>226</v>
      </c>
      <c r="BG5">
        <v>3</v>
      </c>
      <c r="BH5">
        <v>1</v>
      </c>
      <c r="BI5">
        <v>1</v>
      </c>
      <c r="BJ5">
        <v>0</v>
      </c>
      <c r="BK5">
        <v>0</v>
      </c>
    </row>
    <row r="6" spans="1:63" x14ac:dyDescent="0.2">
      <c r="A6">
        <v>4</v>
      </c>
      <c r="B6">
        <v>1425091857</v>
      </c>
      <c r="C6">
        <v>2014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1</v>
      </c>
      <c r="L6">
        <v>3</v>
      </c>
      <c r="M6">
        <v>1</v>
      </c>
      <c r="N6" t="s">
        <v>43</v>
      </c>
      <c r="O6">
        <v>100</v>
      </c>
      <c r="P6" t="s">
        <v>40</v>
      </c>
      <c r="Q6">
        <v>0</v>
      </c>
      <c r="R6" t="s">
        <v>106</v>
      </c>
      <c r="S6">
        <v>100</v>
      </c>
      <c r="T6" t="s">
        <v>40</v>
      </c>
      <c r="U6">
        <v>0</v>
      </c>
      <c r="V6" t="s">
        <v>40</v>
      </c>
      <c r="W6">
        <v>0</v>
      </c>
      <c r="X6">
        <v>999</v>
      </c>
      <c r="Y6">
        <v>10300</v>
      </c>
      <c r="Z6">
        <v>7</v>
      </c>
      <c r="AA6">
        <v>10100</v>
      </c>
      <c r="AB6">
        <v>3</v>
      </c>
      <c r="AC6" t="s">
        <v>42</v>
      </c>
      <c r="AD6" t="s">
        <v>42</v>
      </c>
      <c r="AE6" t="s">
        <v>42</v>
      </c>
      <c r="AF6" t="s">
        <v>42</v>
      </c>
      <c r="AG6">
        <v>17.686711568892999</v>
      </c>
      <c r="AH6">
        <v>5.7137361058339504</v>
      </c>
      <c r="AI6" t="s">
        <v>42</v>
      </c>
      <c r="AJ6">
        <v>72984397</v>
      </c>
      <c r="AK6">
        <v>-2552625</v>
      </c>
      <c r="AL6">
        <v>46510255</v>
      </c>
      <c r="AM6">
        <v>25660435</v>
      </c>
      <c r="AN6">
        <v>-3.49749412877933</v>
      </c>
      <c r="AO6">
        <v>-5.4883057510650097</v>
      </c>
      <c r="AP6">
        <v>8.2561591897511999</v>
      </c>
      <c r="AQ6">
        <v>4.9763129508352301E-2</v>
      </c>
      <c r="AR6">
        <v>0.44828436223366203</v>
      </c>
      <c r="AS6">
        <v>8</v>
      </c>
      <c r="AT6">
        <v>99</v>
      </c>
      <c r="AU6">
        <v>1</v>
      </c>
      <c r="AV6" t="s">
        <v>42</v>
      </c>
      <c r="AW6" t="s">
        <v>42</v>
      </c>
      <c r="AX6" t="s">
        <v>46</v>
      </c>
      <c r="AY6" t="s">
        <v>42</v>
      </c>
      <c r="AZ6" t="s">
        <v>42</v>
      </c>
      <c r="BA6" t="s">
        <v>42</v>
      </c>
      <c r="BB6">
        <v>37</v>
      </c>
      <c r="BC6">
        <v>1</v>
      </c>
      <c r="BD6" t="s">
        <v>42</v>
      </c>
      <c r="BE6" t="s">
        <v>227</v>
      </c>
      <c r="BF6" t="s">
        <v>228</v>
      </c>
      <c r="BG6">
        <v>4</v>
      </c>
      <c r="BH6">
        <v>1</v>
      </c>
      <c r="BI6">
        <v>1</v>
      </c>
      <c r="BJ6">
        <v>0</v>
      </c>
      <c r="BK6">
        <v>0</v>
      </c>
    </row>
    <row r="7" spans="1:63" x14ac:dyDescent="0.2">
      <c r="A7">
        <v>5</v>
      </c>
      <c r="B7">
        <v>1425080390</v>
      </c>
      <c r="C7">
        <v>2013</v>
      </c>
      <c r="D7">
        <v>0</v>
      </c>
      <c r="E7">
        <v>0</v>
      </c>
      <c r="F7">
        <v>1</v>
      </c>
      <c r="G7">
        <v>0</v>
      </c>
      <c r="H7">
        <v>1</v>
      </c>
      <c r="I7">
        <v>0</v>
      </c>
      <c r="J7">
        <v>1</v>
      </c>
      <c r="K7">
        <v>1</v>
      </c>
      <c r="L7">
        <v>5</v>
      </c>
      <c r="M7">
        <v>8</v>
      </c>
      <c r="N7" t="s">
        <v>71</v>
      </c>
      <c r="O7">
        <v>100</v>
      </c>
      <c r="P7" t="s">
        <v>40</v>
      </c>
      <c r="Q7">
        <v>0</v>
      </c>
      <c r="R7" t="s">
        <v>47</v>
      </c>
      <c r="S7">
        <v>100</v>
      </c>
      <c r="T7" t="s">
        <v>40</v>
      </c>
      <c r="U7">
        <v>0</v>
      </c>
      <c r="V7" t="s">
        <v>40</v>
      </c>
      <c r="W7">
        <v>0</v>
      </c>
      <c r="X7">
        <v>999</v>
      </c>
      <c r="Y7">
        <v>70000</v>
      </c>
      <c r="Z7">
        <v>7</v>
      </c>
      <c r="AA7">
        <v>60000</v>
      </c>
      <c r="AB7">
        <v>3</v>
      </c>
      <c r="AC7" t="s">
        <v>42</v>
      </c>
      <c r="AD7" t="s">
        <v>42</v>
      </c>
      <c r="AE7" t="s">
        <v>42</v>
      </c>
      <c r="AF7" t="s">
        <v>42</v>
      </c>
      <c r="AG7">
        <v>19.153625394391099</v>
      </c>
      <c r="AH7">
        <v>5.8971566148857102</v>
      </c>
      <c r="AI7" t="s">
        <v>42</v>
      </c>
      <c r="AJ7">
        <v>195000</v>
      </c>
      <c r="AK7">
        <v>80803</v>
      </c>
      <c r="AL7">
        <v>1383292</v>
      </c>
      <c r="AM7">
        <v>500513</v>
      </c>
      <c r="AN7">
        <v>41.437435897435897</v>
      </c>
      <c r="AO7">
        <v>5.8413552597716203</v>
      </c>
      <c r="AP7">
        <v>-80.397948717948694</v>
      </c>
      <c r="AQ7">
        <v>1.8039794871794801</v>
      </c>
      <c r="AR7">
        <v>0.63817256226451102</v>
      </c>
      <c r="AS7">
        <v>1</v>
      </c>
      <c r="AT7">
        <v>1</v>
      </c>
      <c r="AU7">
        <v>1</v>
      </c>
      <c r="AV7" t="s">
        <v>42</v>
      </c>
      <c r="AW7" t="s">
        <v>42</v>
      </c>
      <c r="AX7" t="s">
        <v>46</v>
      </c>
      <c r="AY7" t="s">
        <v>42</v>
      </c>
      <c r="AZ7" t="s">
        <v>42</v>
      </c>
      <c r="BA7" t="s">
        <v>42</v>
      </c>
      <c r="BB7">
        <v>6</v>
      </c>
      <c r="BC7">
        <v>1</v>
      </c>
      <c r="BD7" t="s">
        <v>229</v>
      </c>
      <c r="BE7" t="s">
        <v>230</v>
      </c>
      <c r="BF7" t="s">
        <v>231</v>
      </c>
      <c r="BG7">
        <v>3</v>
      </c>
      <c r="BH7">
        <v>1</v>
      </c>
      <c r="BI7">
        <v>1</v>
      </c>
      <c r="BJ7">
        <v>0</v>
      </c>
      <c r="BK7">
        <v>0</v>
      </c>
    </row>
    <row r="8" spans="1:63" x14ac:dyDescent="0.2">
      <c r="A8">
        <v>6</v>
      </c>
      <c r="B8">
        <v>1415141062</v>
      </c>
      <c r="C8">
        <v>2015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1</v>
      </c>
      <c r="L8">
        <v>5</v>
      </c>
      <c r="M8">
        <v>3</v>
      </c>
      <c r="N8" t="s">
        <v>232</v>
      </c>
      <c r="O8">
        <v>100</v>
      </c>
      <c r="P8" t="s">
        <v>40</v>
      </c>
      <c r="Q8">
        <v>0</v>
      </c>
      <c r="R8" t="s">
        <v>59</v>
      </c>
      <c r="S8">
        <v>100</v>
      </c>
      <c r="T8" t="s">
        <v>40</v>
      </c>
      <c r="U8">
        <v>0</v>
      </c>
      <c r="V8" t="s">
        <v>40</v>
      </c>
      <c r="W8">
        <v>0</v>
      </c>
      <c r="X8">
        <v>999</v>
      </c>
      <c r="Y8">
        <v>70000</v>
      </c>
      <c r="Z8">
        <v>7</v>
      </c>
      <c r="AA8">
        <v>60000</v>
      </c>
      <c r="AB8">
        <v>3</v>
      </c>
      <c r="AC8" t="s">
        <v>46</v>
      </c>
      <c r="AD8" t="s">
        <v>46</v>
      </c>
      <c r="AE8" t="s">
        <v>42</v>
      </c>
      <c r="AF8" t="s">
        <v>42</v>
      </c>
      <c r="AG8">
        <v>18.472523387429501</v>
      </c>
      <c r="AH8">
        <v>5.8999000933047601</v>
      </c>
      <c r="AI8" t="s">
        <v>42</v>
      </c>
      <c r="AJ8">
        <v>5838010</v>
      </c>
      <c r="AK8">
        <v>266658</v>
      </c>
      <c r="AL8">
        <v>11931054</v>
      </c>
      <c r="AM8">
        <v>5067239</v>
      </c>
      <c r="AN8">
        <v>4.5676180753373199</v>
      </c>
      <c r="AO8">
        <v>2.23499114160408</v>
      </c>
      <c r="AP8">
        <v>7.5940089174222001</v>
      </c>
      <c r="AQ8">
        <v>0.35988787275116002</v>
      </c>
      <c r="AR8">
        <v>0.57528999533486302</v>
      </c>
      <c r="AS8">
        <v>1</v>
      </c>
      <c r="AT8">
        <v>1</v>
      </c>
      <c r="AU8">
        <v>1</v>
      </c>
      <c r="AV8" t="s">
        <v>42</v>
      </c>
      <c r="AW8" t="s">
        <v>42</v>
      </c>
      <c r="AX8" t="s">
        <v>46</v>
      </c>
      <c r="AY8" t="s">
        <v>46</v>
      </c>
      <c r="AZ8" t="s">
        <v>46</v>
      </c>
      <c r="BA8" t="s">
        <v>42</v>
      </c>
      <c r="BB8">
        <v>0</v>
      </c>
      <c r="BC8">
        <v>1</v>
      </c>
      <c r="BD8" t="s">
        <v>220</v>
      </c>
      <c r="BE8" t="s">
        <v>233</v>
      </c>
      <c r="BF8" t="s">
        <v>234</v>
      </c>
      <c r="BG8">
        <v>3</v>
      </c>
      <c r="BH8">
        <v>1</v>
      </c>
      <c r="BI8">
        <v>1</v>
      </c>
      <c r="BJ8">
        <v>0</v>
      </c>
      <c r="BK8">
        <v>0</v>
      </c>
    </row>
    <row r="9" spans="1:63" x14ac:dyDescent="0.2">
      <c r="A9">
        <v>7</v>
      </c>
      <c r="B9">
        <v>1425092022</v>
      </c>
      <c r="C9">
        <v>2014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1</v>
      </c>
      <c r="L9">
        <v>5</v>
      </c>
      <c r="M9">
        <v>1</v>
      </c>
      <c r="N9" t="s">
        <v>235</v>
      </c>
      <c r="O9">
        <v>100</v>
      </c>
      <c r="P9" t="s">
        <v>40</v>
      </c>
      <c r="Q9">
        <v>0</v>
      </c>
      <c r="R9" t="s">
        <v>149</v>
      </c>
      <c r="S9">
        <v>100</v>
      </c>
      <c r="T9" t="s">
        <v>40</v>
      </c>
      <c r="U9">
        <v>0</v>
      </c>
      <c r="V9" t="s">
        <v>40</v>
      </c>
      <c r="W9">
        <v>0</v>
      </c>
      <c r="X9">
        <v>511</v>
      </c>
      <c r="Y9">
        <v>60100</v>
      </c>
      <c r="Z9">
        <v>7</v>
      </c>
      <c r="AA9">
        <v>10300</v>
      </c>
      <c r="AB9">
        <v>3</v>
      </c>
      <c r="AC9" t="s">
        <v>42</v>
      </c>
      <c r="AD9" t="s">
        <v>42</v>
      </c>
      <c r="AE9" t="s">
        <v>42</v>
      </c>
      <c r="AF9" t="s">
        <v>42</v>
      </c>
      <c r="AG9">
        <v>17.341871082609799</v>
      </c>
      <c r="AH9">
        <v>5.0238870997719998</v>
      </c>
      <c r="AI9" t="s">
        <v>42</v>
      </c>
      <c r="AJ9">
        <v>4184426</v>
      </c>
      <c r="AK9">
        <v>27062</v>
      </c>
      <c r="AL9">
        <v>1702529</v>
      </c>
      <c r="AM9">
        <v>1003192</v>
      </c>
      <c r="AN9">
        <v>0.64673147523698504</v>
      </c>
      <c r="AO9">
        <v>1.58951771159258</v>
      </c>
      <c r="AP9">
        <v>1.7637783533512099</v>
      </c>
      <c r="AQ9">
        <v>0.44260407520649098</v>
      </c>
      <c r="AR9">
        <v>0.41076363456951298</v>
      </c>
      <c r="AS9">
        <v>1</v>
      </c>
      <c r="AT9">
        <v>1</v>
      </c>
      <c r="AU9">
        <v>1</v>
      </c>
      <c r="AV9" t="s">
        <v>42</v>
      </c>
      <c r="AW9" t="s">
        <v>42</v>
      </c>
      <c r="AX9" t="s">
        <v>46</v>
      </c>
      <c r="AY9" t="s">
        <v>42</v>
      </c>
      <c r="AZ9" t="s">
        <v>46</v>
      </c>
      <c r="BA9" t="s">
        <v>42</v>
      </c>
      <c r="BB9">
        <v>50</v>
      </c>
      <c r="BC9">
        <v>1</v>
      </c>
      <c r="BD9" t="s">
        <v>217</v>
      </c>
      <c r="BE9" t="s">
        <v>218</v>
      </c>
      <c r="BF9" t="s">
        <v>236</v>
      </c>
      <c r="BG9">
        <v>3</v>
      </c>
      <c r="BH9">
        <v>1</v>
      </c>
      <c r="BI9">
        <v>1</v>
      </c>
      <c r="BJ9">
        <v>0</v>
      </c>
      <c r="BK9">
        <v>0</v>
      </c>
    </row>
    <row r="10" spans="1:63" x14ac:dyDescent="0.2">
      <c r="A10">
        <v>8</v>
      </c>
      <c r="B10">
        <v>1425080250</v>
      </c>
      <c r="C10">
        <v>2013</v>
      </c>
      <c r="D10">
        <v>0</v>
      </c>
      <c r="E10">
        <v>0</v>
      </c>
      <c r="F10">
        <v>1</v>
      </c>
      <c r="G10">
        <v>1</v>
      </c>
      <c r="H10">
        <v>2</v>
      </c>
      <c r="I10">
        <v>0</v>
      </c>
      <c r="J10">
        <v>2</v>
      </c>
      <c r="K10">
        <v>1</v>
      </c>
      <c r="L10">
        <v>5</v>
      </c>
      <c r="M10">
        <v>8</v>
      </c>
      <c r="N10" t="s">
        <v>237</v>
      </c>
      <c r="O10">
        <v>100</v>
      </c>
      <c r="P10" t="s">
        <v>40</v>
      </c>
      <c r="Q10">
        <v>0</v>
      </c>
      <c r="R10" t="s">
        <v>59</v>
      </c>
      <c r="S10">
        <v>100</v>
      </c>
      <c r="T10" t="s">
        <v>40</v>
      </c>
      <c r="U10">
        <v>0</v>
      </c>
      <c r="V10" t="s">
        <v>40</v>
      </c>
      <c r="W10">
        <v>0</v>
      </c>
      <c r="X10">
        <v>421</v>
      </c>
      <c r="Y10">
        <v>50100</v>
      </c>
      <c r="Z10">
        <v>7</v>
      </c>
      <c r="AA10">
        <v>60000</v>
      </c>
      <c r="AB10">
        <v>3</v>
      </c>
      <c r="AC10" t="s">
        <v>42</v>
      </c>
      <c r="AD10" t="s">
        <v>42</v>
      </c>
      <c r="AE10" t="s">
        <v>42</v>
      </c>
      <c r="AF10" t="s">
        <v>42</v>
      </c>
      <c r="AG10">
        <v>19.113827924517299</v>
      </c>
      <c r="AH10">
        <v>5.8971566148857102</v>
      </c>
      <c r="AI10" t="s">
        <v>42</v>
      </c>
      <c r="AJ10">
        <v>2144154</v>
      </c>
      <c r="AK10">
        <v>551512</v>
      </c>
      <c r="AL10">
        <v>1576461</v>
      </c>
      <c r="AM10">
        <v>1339733</v>
      </c>
      <c r="AN10">
        <v>25.7216599180841</v>
      </c>
      <c r="AO10">
        <v>34.984182926187202</v>
      </c>
      <c r="AP10">
        <v>25.4683665445672</v>
      </c>
      <c r="AQ10">
        <v>0.25729681729950299</v>
      </c>
      <c r="AR10">
        <v>0.15016483122639801</v>
      </c>
      <c r="AS10">
        <v>1</v>
      </c>
      <c r="AT10">
        <v>1</v>
      </c>
      <c r="AU10">
        <v>1</v>
      </c>
      <c r="AV10" t="s">
        <v>42</v>
      </c>
      <c r="AW10" t="s">
        <v>42</v>
      </c>
      <c r="AX10" t="s">
        <v>46</v>
      </c>
      <c r="AY10" t="s">
        <v>42</v>
      </c>
      <c r="AZ10" t="s">
        <v>46</v>
      </c>
      <c r="BA10" t="s">
        <v>42</v>
      </c>
      <c r="BB10">
        <v>14</v>
      </c>
      <c r="BC10">
        <v>1</v>
      </c>
      <c r="BD10" t="s">
        <v>220</v>
      </c>
      <c r="BE10" t="s">
        <v>225</v>
      </c>
      <c r="BF10" t="s">
        <v>238</v>
      </c>
      <c r="BG10">
        <v>3</v>
      </c>
      <c r="BH10">
        <v>1</v>
      </c>
      <c r="BI10">
        <v>1</v>
      </c>
      <c r="BJ10">
        <v>0</v>
      </c>
      <c r="BK10">
        <v>0</v>
      </c>
    </row>
    <row r="11" spans="1:63" x14ac:dyDescent="0.2">
      <c r="A11">
        <v>9</v>
      </c>
      <c r="B11">
        <v>1425086419</v>
      </c>
      <c r="C11">
        <v>2014</v>
      </c>
      <c r="D11">
        <v>0</v>
      </c>
      <c r="E11">
        <v>0</v>
      </c>
      <c r="F11">
        <v>1</v>
      </c>
      <c r="G11">
        <v>1</v>
      </c>
      <c r="H11">
        <v>2</v>
      </c>
      <c r="I11">
        <v>0</v>
      </c>
      <c r="J11">
        <v>2</v>
      </c>
      <c r="K11">
        <v>1</v>
      </c>
      <c r="L11">
        <v>5</v>
      </c>
      <c r="M11">
        <v>5</v>
      </c>
      <c r="N11" t="s">
        <v>109</v>
      </c>
      <c r="O11">
        <v>100</v>
      </c>
      <c r="P11" t="s">
        <v>40</v>
      </c>
      <c r="Q11">
        <v>0</v>
      </c>
      <c r="R11" t="s">
        <v>105</v>
      </c>
      <c r="S11">
        <v>100</v>
      </c>
      <c r="T11" t="s">
        <v>40</v>
      </c>
      <c r="U11">
        <v>0</v>
      </c>
      <c r="V11" t="s">
        <v>40</v>
      </c>
      <c r="W11">
        <v>0</v>
      </c>
      <c r="X11">
        <v>999</v>
      </c>
      <c r="Y11">
        <v>20200</v>
      </c>
      <c r="Z11">
        <v>7</v>
      </c>
      <c r="AA11">
        <v>30200</v>
      </c>
      <c r="AB11">
        <v>3</v>
      </c>
      <c r="AC11" t="s">
        <v>42</v>
      </c>
      <c r="AD11" t="s">
        <v>42</v>
      </c>
      <c r="AE11" t="s">
        <v>42</v>
      </c>
      <c r="AF11" t="s">
        <v>42</v>
      </c>
      <c r="AG11">
        <v>18.665820593146201</v>
      </c>
      <c r="AH11">
        <v>6.1420395561226702</v>
      </c>
      <c r="AI11" t="s">
        <v>42</v>
      </c>
      <c r="AJ11">
        <v>308714</v>
      </c>
      <c r="AK11">
        <v>5411</v>
      </c>
      <c r="AL11">
        <v>299246</v>
      </c>
      <c r="AM11">
        <v>74912</v>
      </c>
      <c r="AN11">
        <v>1.75275497709854</v>
      </c>
      <c r="AO11">
        <v>1.80821130441175</v>
      </c>
      <c r="AP11">
        <v>18.921396502912099</v>
      </c>
      <c r="AQ11">
        <v>0.81078603497087898</v>
      </c>
      <c r="AR11">
        <v>0.74966415591185798</v>
      </c>
      <c r="AS11">
        <v>1</v>
      </c>
      <c r="AT11">
        <v>1</v>
      </c>
      <c r="AU11">
        <v>1</v>
      </c>
      <c r="AV11" t="s">
        <v>42</v>
      </c>
      <c r="AW11" t="s">
        <v>42</v>
      </c>
      <c r="AX11" t="s">
        <v>46</v>
      </c>
      <c r="AY11" t="s">
        <v>42</v>
      </c>
      <c r="AZ11" t="s">
        <v>42</v>
      </c>
      <c r="BA11" t="s">
        <v>42</v>
      </c>
      <c r="BB11">
        <v>4</v>
      </c>
      <c r="BC11">
        <v>1</v>
      </c>
      <c r="BD11" t="s">
        <v>217</v>
      </c>
      <c r="BE11" t="s">
        <v>218</v>
      </c>
      <c r="BF11" t="s">
        <v>236</v>
      </c>
      <c r="BG11">
        <v>3</v>
      </c>
      <c r="BH11">
        <v>1</v>
      </c>
      <c r="BI11">
        <v>1</v>
      </c>
      <c r="BJ11">
        <v>0</v>
      </c>
      <c r="BK11">
        <v>0</v>
      </c>
    </row>
    <row r="12" spans="1:63" x14ac:dyDescent="0.2">
      <c r="A12">
        <v>10</v>
      </c>
      <c r="B12">
        <v>1425091853</v>
      </c>
      <c r="C12">
        <v>2014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</v>
      </c>
      <c r="L12">
        <v>3</v>
      </c>
      <c r="M12">
        <v>1</v>
      </c>
      <c r="N12" t="s">
        <v>43</v>
      </c>
      <c r="O12">
        <v>100</v>
      </c>
      <c r="P12" t="s">
        <v>40</v>
      </c>
      <c r="Q12">
        <v>0</v>
      </c>
      <c r="R12" t="s">
        <v>57</v>
      </c>
      <c r="S12">
        <v>100</v>
      </c>
      <c r="T12" t="s">
        <v>40</v>
      </c>
      <c r="U12">
        <v>0</v>
      </c>
      <c r="V12" t="s">
        <v>40</v>
      </c>
      <c r="W12">
        <v>0</v>
      </c>
      <c r="X12">
        <v>999</v>
      </c>
      <c r="Y12">
        <v>10300</v>
      </c>
      <c r="Z12">
        <v>7</v>
      </c>
      <c r="AA12">
        <v>10100</v>
      </c>
      <c r="AB12">
        <v>3</v>
      </c>
      <c r="AC12" t="s">
        <v>42</v>
      </c>
      <c r="AD12" t="s">
        <v>42</v>
      </c>
      <c r="AE12" t="s">
        <v>42</v>
      </c>
      <c r="AF12" t="s">
        <v>42</v>
      </c>
      <c r="AG12">
        <v>17.5531801762714</v>
      </c>
      <c r="AH12">
        <v>5.7137361058339504</v>
      </c>
      <c r="AI12" t="s">
        <v>42</v>
      </c>
      <c r="AJ12">
        <v>35953305</v>
      </c>
      <c r="AK12">
        <v>3283573</v>
      </c>
      <c r="AL12">
        <v>33135856</v>
      </c>
      <c r="AM12">
        <v>21284695</v>
      </c>
      <c r="AN12">
        <v>9.1328822204245199</v>
      </c>
      <c r="AO12">
        <v>9.9094256083198804</v>
      </c>
      <c r="AP12">
        <v>9.1247466679349802</v>
      </c>
      <c r="AQ12">
        <v>1.99542990553997E-2</v>
      </c>
      <c r="AR12">
        <v>0.35765368487839799</v>
      </c>
      <c r="AS12">
        <v>8</v>
      </c>
      <c r="AT12">
        <v>99</v>
      </c>
      <c r="AU12">
        <v>1</v>
      </c>
      <c r="AV12" t="s">
        <v>42</v>
      </c>
      <c r="AW12" t="s">
        <v>42</v>
      </c>
      <c r="AX12" t="s">
        <v>46</v>
      </c>
      <c r="AY12" t="s">
        <v>42</v>
      </c>
      <c r="AZ12" t="s">
        <v>42</v>
      </c>
      <c r="BA12" t="s">
        <v>42</v>
      </c>
      <c r="BB12">
        <v>45</v>
      </c>
      <c r="BC12">
        <v>1</v>
      </c>
      <c r="BD12" t="s">
        <v>42</v>
      </c>
      <c r="BE12" t="s">
        <v>227</v>
      </c>
      <c r="BF12" t="s">
        <v>228</v>
      </c>
      <c r="BG12">
        <v>4</v>
      </c>
      <c r="BH12">
        <v>1</v>
      </c>
      <c r="BI12">
        <v>1</v>
      </c>
      <c r="BJ12">
        <v>0</v>
      </c>
      <c r="BK12">
        <v>0</v>
      </c>
    </row>
    <row r="13" spans="1:63" x14ac:dyDescent="0.2">
      <c r="A13">
        <v>11</v>
      </c>
      <c r="B13">
        <v>1425088744</v>
      </c>
      <c r="C13">
        <v>2014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1</v>
      </c>
      <c r="L13">
        <v>2</v>
      </c>
      <c r="M13">
        <v>6</v>
      </c>
      <c r="N13" t="s">
        <v>84</v>
      </c>
      <c r="O13">
        <v>100</v>
      </c>
      <c r="P13" t="s">
        <v>40</v>
      </c>
      <c r="Q13">
        <v>0</v>
      </c>
      <c r="R13" t="s">
        <v>98</v>
      </c>
      <c r="S13">
        <v>100</v>
      </c>
      <c r="T13" t="s">
        <v>40</v>
      </c>
      <c r="U13">
        <v>0</v>
      </c>
      <c r="V13" t="s">
        <v>40</v>
      </c>
      <c r="W13">
        <v>0</v>
      </c>
      <c r="X13">
        <v>999</v>
      </c>
      <c r="Y13">
        <v>70000</v>
      </c>
      <c r="Z13">
        <v>7</v>
      </c>
      <c r="AA13">
        <v>20400</v>
      </c>
      <c r="AB13">
        <v>3</v>
      </c>
      <c r="AC13" t="s">
        <v>42</v>
      </c>
      <c r="AD13" t="s">
        <v>42</v>
      </c>
      <c r="AE13" t="s">
        <v>42</v>
      </c>
      <c r="AF13" t="s">
        <v>42</v>
      </c>
      <c r="AG13">
        <v>18.7083528163616</v>
      </c>
      <c r="AH13">
        <v>6.5930459040045104</v>
      </c>
      <c r="AI13" t="s">
        <v>42</v>
      </c>
      <c r="AJ13">
        <v>160209</v>
      </c>
      <c r="AK13">
        <v>2885</v>
      </c>
      <c r="AL13">
        <v>406015</v>
      </c>
      <c r="AM13">
        <v>143995</v>
      </c>
      <c r="AN13">
        <v>1.80077274060758</v>
      </c>
      <c r="AO13">
        <v>0.71056488060785905</v>
      </c>
      <c r="AP13">
        <v>8.3353619334744007</v>
      </c>
      <c r="AQ13">
        <v>0.26665792808144301</v>
      </c>
      <c r="AR13">
        <v>0.64534561530977896</v>
      </c>
      <c r="AS13">
        <v>1</v>
      </c>
      <c r="AT13">
        <v>1</v>
      </c>
      <c r="AU13">
        <v>1</v>
      </c>
      <c r="AV13" t="s">
        <v>42</v>
      </c>
      <c r="AW13" t="s">
        <v>42</v>
      </c>
      <c r="AX13" t="s">
        <v>46</v>
      </c>
      <c r="AY13" t="s">
        <v>46</v>
      </c>
      <c r="AZ13" t="s">
        <v>42</v>
      </c>
      <c r="BA13" t="s">
        <v>42</v>
      </c>
      <c r="BB13">
        <v>6</v>
      </c>
      <c r="BC13">
        <v>1</v>
      </c>
      <c r="BD13" t="s">
        <v>220</v>
      </c>
      <c r="BE13" t="s">
        <v>239</v>
      </c>
      <c r="BF13" t="s">
        <v>240</v>
      </c>
      <c r="BG13">
        <v>5</v>
      </c>
      <c r="BH13">
        <v>1</v>
      </c>
      <c r="BI13">
        <v>1</v>
      </c>
      <c r="BJ13">
        <v>0</v>
      </c>
      <c r="BK13">
        <v>0</v>
      </c>
    </row>
    <row r="14" spans="1:63" x14ac:dyDescent="0.2">
      <c r="A14">
        <v>12</v>
      </c>
      <c r="B14">
        <v>1425085673</v>
      </c>
      <c r="C14">
        <v>2013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5</v>
      </c>
      <c r="M14">
        <v>12</v>
      </c>
      <c r="N14" t="s">
        <v>124</v>
      </c>
      <c r="O14">
        <v>100</v>
      </c>
      <c r="P14" t="s">
        <v>40</v>
      </c>
      <c r="Q14">
        <v>0</v>
      </c>
      <c r="R14" t="s">
        <v>59</v>
      </c>
      <c r="S14">
        <v>100</v>
      </c>
      <c r="T14" t="s">
        <v>40</v>
      </c>
      <c r="U14">
        <v>0</v>
      </c>
      <c r="V14" t="s">
        <v>40</v>
      </c>
      <c r="W14">
        <v>0</v>
      </c>
      <c r="X14">
        <v>999</v>
      </c>
      <c r="Y14">
        <v>70000</v>
      </c>
      <c r="Z14">
        <v>7</v>
      </c>
      <c r="AA14">
        <v>60000</v>
      </c>
      <c r="AB14">
        <v>3</v>
      </c>
      <c r="AC14" t="s">
        <v>42</v>
      </c>
      <c r="AD14" t="s">
        <v>42</v>
      </c>
      <c r="AE14" t="s">
        <v>42</v>
      </c>
      <c r="AF14" t="s">
        <v>42</v>
      </c>
      <c r="AG14">
        <v>20.212440213181999</v>
      </c>
      <c r="AH14">
        <v>6.5916751037498296</v>
      </c>
      <c r="AI14" t="s">
        <v>42</v>
      </c>
      <c r="AJ14">
        <v>8382464</v>
      </c>
      <c r="AK14">
        <v>136493</v>
      </c>
      <c r="AL14">
        <v>9405725</v>
      </c>
      <c r="AM14">
        <v>4269181</v>
      </c>
      <c r="AN14">
        <v>1.6283159701013801</v>
      </c>
      <c r="AO14">
        <v>1.4511693675926101</v>
      </c>
      <c r="AP14">
        <v>1.66874560988273</v>
      </c>
      <c r="AQ14">
        <v>0.27712209679635902</v>
      </c>
      <c r="AR14">
        <v>0.54610824790220802</v>
      </c>
      <c r="AS14">
        <v>1</v>
      </c>
      <c r="AT14">
        <v>1</v>
      </c>
      <c r="AU14">
        <v>1</v>
      </c>
      <c r="AV14" t="s">
        <v>42</v>
      </c>
      <c r="AW14" t="s">
        <v>42</v>
      </c>
      <c r="AX14" t="s">
        <v>46</v>
      </c>
      <c r="AY14" t="s">
        <v>42</v>
      </c>
      <c r="AZ14" t="s">
        <v>46</v>
      </c>
      <c r="BA14" t="s">
        <v>42</v>
      </c>
      <c r="BB14">
        <v>22</v>
      </c>
      <c r="BC14">
        <v>1</v>
      </c>
      <c r="BD14" t="s">
        <v>220</v>
      </c>
      <c r="BE14" t="s">
        <v>223</v>
      </c>
      <c r="BF14" t="s">
        <v>241</v>
      </c>
      <c r="BG14">
        <v>3</v>
      </c>
      <c r="BH14">
        <v>1</v>
      </c>
      <c r="BI14">
        <v>1</v>
      </c>
      <c r="BJ14">
        <v>0</v>
      </c>
      <c r="BK14">
        <v>0</v>
      </c>
    </row>
    <row r="15" spans="1:63" x14ac:dyDescent="0.2">
      <c r="A15">
        <v>13</v>
      </c>
      <c r="B15">
        <v>1711046872</v>
      </c>
      <c r="C15">
        <v>2016</v>
      </c>
      <c r="D15">
        <v>0</v>
      </c>
      <c r="E15">
        <v>0</v>
      </c>
      <c r="F15">
        <v>5</v>
      </c>
      <c r="G15">
        <v>4</v>
      </c>
      <c r="H15">
        <v>9</v>
      </c>
      <c r="I15">
        <v>0</v>
      </c>
      <c r="J15">
        <v>9</v>
      </c>
      <c r="K15">
        <v>1</v>
      </c>
      <c r="L15">
        <v>3</v>
      </c>
      <c r="M15">
        <v>6</v>
      </c>
      <c r="N15" t="s">
        <v>81</v>
      </c>
      <c r="O15">
        <v>100</v>
      </c>
      <c r="P15" t="s">
        <v>40</v>
      </c>
      <c r="Q15">
        <v>0</v>
      </c>
      <c r="R15" t="s">
        <v>41</v>
      </c>
      <c r="S15">
        <v>100</v>
      </c>
      <c r="T15" t="s">
        <v>40</v>
      </c>
      <c r="U15">
        <v>0</v>
      </c>
      <c r="V15" t="s">
        <v>40</v>
      </c>
      <c r="W15">
        <v>0</v>
      </c>
      <c r="X15">
        <v>326</v>
      </c>
      <c r="Y15">
        <v>50200</v>
      </c>
      <c r="Z15">
        <v>5</v>
      </c>
      <c r="AA15">
        <v>60000</v>
      </c>
      <c r="AB15">
        <v>3</v>
      </c>
      <c r="AC15" t="s">
        <v>42</v>
      </c>
      <c r="AD15" t="s">
        <v>42</v>
      </c>
      <c r="AE15" t="s">
        <v>42</v>
      </c>
      <c r="AF15" t="s">
        <v>42</v>
      </c>
      <c r="AG15">
        <v>20.276978734319499</v>
      </c>
      <c r="AH15">
        <v>6.9975968970582896</v>
      </c>
      <c r="AI15" t="s">
        <v>42</v>
      </c>
      <c r="AJ15">
        <v>47664</v>
      </c>
      <c r="AK15">
        <v>-446291</v>
      </c>
      <c r="AL15">
        <v>421795</v>
      </c>
      <c r="AM15">
        <v>-98060</v>
      </c>
      <c r="AN15">
        <v>-936.32720711648199</v>
      </c>
      <c r="AO15">
        <v>-105.807560544814</v>
      </c>
      <c r="AP15">
        <v>-2141.89535078886</v>
      </c>
      <c r="AQ15">
        <v>21.603285498489399</v>
      </c>
      <c r="AR15">
        <v>1.2324826041086301</v>
      </c>
      <c r="AS15">
        <v>1</v>
      </c>
      <c r="AT15">
        <v>1</v>
      </c>
      <c r="AU15">
        <v>1</v>
      </c>
      <c r="AV15" t="s">
        <v>42</v>
      </c>
      <c r="AW15" t="s">
        <v>42</v>
      </c>
      <c r="AX15" t="s">
        <v>46</v>
      </c>
      <c r="AY15" t="s">
        <v>46</v>
      </c>
      <c r="AZ15" t="s">
        <v>42</v>
      </c>
      <c r="BA15" t="s">
        <v>42</v>
      </c>
      <c r="BB15">
        <v>0</v>
      </c>
      <c r="BC15">
        <v>1</v>
      </c>
      <c r="BD15" t="s">
        <v>220</v>
      </c>
      <c r="BE15" t="s">
        <v>242</v>
      </c>
      <c r="BF15" t="s">
        <v>243</v>
      </c>
      <c r="BG15">
        <v>4</v>
      </c>
      <c r="BH15">
        <v>1</v>
      </c>
      <c r="BI15">
        <v>1</v>
      </c>
      <c r="BJ15">
        <v>0</v>
      </c>
      <c r="BK15">
        <v>0</v>
      </c>
    </row>
    <row r="16" spans="1:63" x14ac:dyDescent="0.2">
      <c r="A16">
        <v>14</v>
      </c>
      <c r="B16">
        <v>1425079143</v>
      </c>
      <c r="C16">
        <v>2013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</v>
      </c>
      <c r="L16">
        <v>3</v>
      </c>
      <c r="M16">
        <v>14</v>
      </c>
      <c r="N16" t="s">
        <v>122</v>
      </c>
      <c r="O16">
        <v>100</v>
      </c>
      <c r="P16" t="s">
        <v>40</v>
      </c>
      <c r="Q16">
        <v>0</v>
      </c>
      <c r="R16" t="s">
        <v>59</v>
      </c>
      <c r="S16">
        <v>100</v>
      </c>
      <c r="T16" t="s">
        <v>40</v>
      </c>
      <c r="U16">
        <v>0</v>
      </c>
      <c r="V16" t="s">
        <v>40</v>
      </c>
      <c r="W16">
        <v>0</v>
      </c>
      <c r="X16">
        <v>999</v>
      </c>
      <c r="Y16">
        <v>20200</v>
      </c>
      <c r="Z16">
        <v>7</v>
      </c>
      <c r="AA16">
        <v>60000</v>
      </c>
      <c r="AB16">
        <v>3</v>
      </c>
      <c r="AC16" t="s">
        <v>42</v>
      </c>
      <c r="AD16" t="s">
        <v>42</v>
      </c>
      <c r="AE16" t="s">
        <v>42</v>
      </c>
      <c r="AF16" t="s">
        <v>42</v>
      </c>
      <c r="AG16">
        <v>18.325358564087001</v>
      </c>
      <c r="AH16">
        <v>5.8971566148857102</v>
      </c>
      <c r="AI16" t="s">
        <v>42</v>
      </c>
      <c r="AJ16">
        <v>618317</v>
      </c>
      <c r="AK16">
        <v>19053</v>
      </c>
      <c r="AL16">
        <v>1173232</v>
      </c>
      <c r="AM16">
        <v>500523</v>
      </c>
      <c r="AN16">
        <v>3.0814291051353901</v>
      </c>
      <c r="AO16">
        <v>1.6239754797005199</v>
      </c>
      <c r="AP16">
        <v>-36.5817210265932</v>
      </c>
      <c r="AQ16">
        <v>0.45807732926637901</v>
      </c>
      <c r="AR16">
        <v>0.57338105336369904</v>
      </c>
      <c r="AS16">
        <v>1</v>
      </c>
      <c r="AT16">
        <v>1</v>
      </c>
      <c r="AU16">
        <v>1</v>
      </c>
      <c r="AV16" t="s">
        <v>42</v>
      </c>
      <c r="AW16" t="s">
        <v>42</v>
      </c>
      <c r="AX16" t="s">
        <v>46</v>
      </c>
      <c r="AY16" t="s">
        <v>46</v>
      </c>
      <c r="AZ16" t="s">
        <v>42</v>
      </c>
      <c r="BA16" t="s">
        <v>46</v>
      </c>
      <c r="BB16">
        <v>9</v>
      </c>
      <c r="BC16">
        <v>1</v>
      </c>
      <c r="BD16" t="s">
        <v>220</v>
      </c>
      <c r="BE16" t="s">
        <v>225</v>
      </c>
      <c r="BF16" t="s">
        <v>244</v>
      </c>
      <c r="BG16">
        <v>4</v>
      </c>
      <c r="BH16">
        <v>1</v>
      </c>
      <c r="BI16">
        <v>1</v>
      </c>
      <c r="BJ16">
        <v>0</v>
      </c>
      <c r="BK16">
        <v>0</v>
      </c>
    </row>
    <row r="17" spans="1:63" x14ac:dyDescent="0.2">
      <c r="A17">
        <v>15</v>
      </c>
      <c r="B17">
        <v>1415138551</v>
      </c>
      <c r="C17">
        <v>2014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2</v>
      </c>
      <c r="L17">
        <v>5</v>
      </c>
      <c r="M17">
        <v>9</v>
      </c>
      <c r="N17" t="s">
        <v>89</v>
      </c>
      <c r="O17">
        <v>60</v>
      </c>
      <c r="P17" t="s">
        <v>124</v>
      </c>
      <c r="Q17">
        <v>40</v>
      </c>
      <c r="R17" t="s">
        <v>73</v>
      </c>
      <c r="S17">
        <v>50</v>
      </c>
      <c r="T17" t="s">
        <v>55</v>
      </c>
      <c r="U17">
        <v>30</v>
      </c>
      <c r="V17" t="s">
        <v>88</v>
      </c>
      <c r="W17">
        <v>20</v>
      </c>
      <c r="X17">
        <v>999</v>
      </c>
      <c r="Y17">
        <v>20200</v>
      </c>
      <c r="Z17">
        <v>4</v>
      </c>
      <c r="AA17">
        <v>20300</v>
      </c>
      <c r="AB17">
        <v>3</v>
      </c>
      <c r="AC17" t="s">
        <v>46</v>
      </c>
      <c r="AD17" t="s">
        <v>42</v>
      </c>
      <c r="AE17" t="s">
        <v>42</v>
      </c>
      <c r="AF17" t="s">
        <v>42</v>
      </c>
      <c r="AG17">
        <v>19.113827924517299</v>
      </c>
      <c r="AH17">
        <v>6.5916751037498296</v>
      </c>
      <c r="AI17" t="s">
        <v>46</v>
      </c>
      <c r="AJ17">
        <v>542086</v>
      </c>
      <c r="AK17">
        <v>2062</v>
      </c>
      <c r="AL17">
        <v>598529</v>
      </c>
      <c r="AM17">
        <v>155462</v>
      </c>
      <c r="AN17">
        <v>0.38038244854137498</v>
      </c>
      <c r="AO17">
        <v>0.34451129352128301</v>
      </c>
      <c r="AP17">
        <v>0.85226329401607903</v>
      </c>
      <c r="AQ17">
        <v>0.762753511435454</v>
      </c>
      <c r="AR17">
        <v>0.74025987044905095</v>
      </c>
      <c r="AS17">
        <v>1</v>
      </c>
      <c r="AT17">
        <v>1</v>
      </c>
      <c r="AU17">
        <v>1</v>
      </c>
      <c r="AV17" t="s">
        <v>42</v>
      </c>
      <c r="AW17" t="s">
        <v>42</v>
      </c>
      <c r="AX17" t="s">
        <v>46</v>
      </c>
      <c r="AY17" t="s">
        <v>46</v>
      </c>
      <c r="AZ17" t="s">
        <v>42</v>
      </c>
      <c r="BA17" t="s">
        <v>42</v>
      </c>
      <c r="BB17">
        <v>4</v>
      </c>
      <c r="BC17">
        <v>1</v>
      </c>
      <c r="BD17" t="s">
        <v>229</v>
      </c>
      <c r="BE17" t="s">
        <v>230</v>
      </c>
      <c r="BF17" t="s">
        <v>245</v>
      </c>
      <c r="BG17">
        <v>3</v>
      </c>
      <c r="BH17">
        <v>1</v>
      </c>
      <c r="BI17">
        <v>1</v>
      </c>
      <c r="BJ17">
        <v>0</v>
      </c>
      <c r="BK17">
        <v>0</v>
      </c>
    </row>
    <row r="18" spans="1:63" x14ac:dyDescent="0.2">
      <c r="A18">
        <v>16</v>
      </c>
      <c r="B18">
        <v>1425081161</v>
      </c>
      <c r="C18">
        <v>2013</v>
      </c>
      <c r="D18">
        <v>0</v>
      </c>
      <c r="E18">
        <v>0</v>
      </c>
      <c r="F18">
        <v>1</v>
      </c>
      <c r="G18">
        <v>0</v>
      </c>
      <c r="H18">
        <v>1</v>
      </c>
      <c r="I18">
        <v>0</v>
      </c>
      <c r="J18">
        <v>1</v>
      </c>
      <c r="K18">
        <v>1</v>
      </c>
      <c r="L18">
        <v>5</v>
      </c>
      <c r="M18">
        <v>15</v>
      </c>
      <c r="N18" t="s">
        <v>93</v>
      </c>
      <c r="O18">
        <v>100</v>
      </c>
      <c r="P18" t="s">
        <v>40</v>
      </c>
      <c r="Q18">
        <v>0</v>
      </c>
      <c r="R18" t="s">
        <v>59</v>
      </c>
      <c r="S18">
        <v>100</v>
      </c>
      <c r="T18" t="s">
        <v>40</v>
      </c>
      <c r="U18">
        <v>0</v>
      </c>
      <c r="V18" t="s">
        <v>40</v>
      </c>
      <c r="W18">
        <v>0</v>
      </c>
      <c r="X18">
        <v>999</v>
      </c>
      <c r="Y18">
        <v>70000</v>
      </c>
      <c r="Z18">
        <v>7</v>
      </c>
      <c r="AA18">
        <v>60000</v>
      </c>
      <c r="AB18">
        <v>3</v>
      </c>
      <c r="AC18" t="s">
        <v>42</v>
      </c>
      <c r="AD18" t="s">
        <v>46</v>
      </c>
      <c r="AE18" t="s">
        <v>42</v>
      </c>
      <c r="AF18" t="s">
        <v>42</v>
      </c>
      <c r="AG18">
        <v>18.647282309445799</v>
      </c>
      <c r="AH18">
        <v>5.8971566148857102</v>
      </c>
      <c r="AI18" t="s">
        <v>42</v>
      </c>
      <c r="AJ18">
        <v>21232490</v>
      </c>
      <c r="AK18">
        <v>1156823</v>
      </c>
      <c r="AL18">
        <v>26345711</v>
      </c>
      <c r="AM18">
        <v>20193308</v>
      </c>
      <c r="AN18">
        <v>5.4483623917872999</v>
      </c>
      <c r="AO18">
        <v>4.39093482806366</v>
      </c>
      <c r="AP18">
        <v>6.0657699591522096</v>
      </c>
      <c r="AQ18">
        <v>5.5831887828511798E-2</v>
      </c>
      <c r="AR18">
        <v>0.2335257909722</v>
      </c>
      <c r="AS18">
        <v>2</v>
      </c>
      <c r="AT18">
        <v>1</v>
      </c>
      <c r="AU18">
        <v>1</v>
      </c>
      <c r="AV18" t="s">
        <v>42</v>
      </c>
      <c r="AW18" t="s">
        <v>46</v>
      </c>
      <c r="AX18" t="s">
        <v>46</v>
      </c>
      <c r="AY18" t="s">
        <v>42</v>
      </c>
      <c r="AZ18" t="s">
        <v>46</v>
      </c>
      <c r="BA18" t="s">
        <v>42</v>
      </c>
      <c r="BB18">
        <v>35</v>
      </c>
      <c r="BC18">
        <v>1</v>
      </c>
      <c r="BD18" t="s">
        <v>220</v>
      </c>
      <c r="BE18" t="s">
        <v>223</v>
      </c>
      <c r="BF18" t="s">
        <v>246</v>
      </c>
      <c r="BG18">
        <v>3</v>
      </c>
      <c r="BH18">
        <v>1</v>
      </c>
      <c r="BI18">
        <v>1</v>
      </c>
      <c r="BJ18">
        <v>0</v>
      </c>
      <c r="BK18">
        <v>0</v>
      </c>
    </row>
    <row r="19" spans="1:63" x14ac:dyDescent="0.2">
      <c r="A19">
        <v>17</v>
      </c>
      <c r="B19">
        <v>1425084928</v>
      </c>
      <c r="C19">
        <v>2013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1</v>
      </c>
      <c r="L19">
        <v>3</v>
      </c>
      <c r="M19">
        <v>8</v>
      </c>
      <c r="N19" t="s">
        <v>247</v>
      </c>
      <c r="O19">
        <v>100</v>
      </c>
      <c r="P19" t="s">
        <v>40</v>
      </c>
      <c r="Q19">
        <v>0</v>
      </c>
      <c r="R19" t="s">
        <v>148</v>
      </c>
      <c r="S19">
        <v>100</v>
      </c>
      <c r="T19" t="s">
        <v>40</v>
      </c>
      <c r="U19">
        <v>0</v>
      </c>
      <c r="V19" t="s">
        <v>40</v>
      </c>
      <c r="W19">
        <v>0</v>
      </c>
      <c r="X19">
        <v>999</v>
      </c>
      <c r="Y19">
        <v>70000</v>
      </c>
      <c r="Z19">
        <v>9</v>
      </c>
      <c r="AA19">
        <v>60000</v>
      </c>
      <c r="AB19">
        <v>3</v>
      </c>
      <c r="AC19" t="s">
        <v>42</v>
      </c>
      <c r="AD19" t="s">
        <v>42</v>
      </c>
      <c r="AE19" t="s">
        <v>42</v>
      </c>
      <c r="AF19" t="s">
        <v>42</v>
      </c>
      <c r="AG19">
        <v>18.3603254608716</v>
      </c>
      <c r="AH19">
        <v>5.8971566148857102</v>
      </c>
      <c r="AI19" t="s">
        <v>42</v>
      </c>
      <c r="AJ19">
        <v>252035</v>
      </c>
      <c r="AK19">
        <v>-241722</v>
      </c>
      <c r="AL19">
        <v>413352</v>
      </c>
      <c r="AM19">
        <v>167766</v>
      </c>
      <c r="AN19">
        <v>-95.9081080008729</v>
      </c>
      <c r="AO19">
        <v>-58.478488068280697</v>
      </c>
      <c r="AP19">
        <v>-98.8327018072887</v>
      </c>
      <c r="AQ19">
        <v>1.8435217330926199</v>
      </c>
      <c r="AR19">
        <v>0.59413042636784097</v>
      </c>
      <c r="AS19">
        <v>1</v>
      </c>
      <c r="AT19">
        <v>1</v>
      </c>
      <c r="AU19">
        <v>1</v>
      </c>
      <c r="AV19" t="s">
        <v>42</v>
      </c>
      <c r="AW19" t="s">
        <v>42</v>
      </c>
      <c r="AX19" t="s">
        <v>46</v>
      </c>
      <c r="AY19" t="s">
        <v>42</v>
      </c>
      <c r="AZ19" t="s">
        <v>42</v>
      </c>
      <c r="BA19" t="s">
        <v>42</v>
      </c>
      <c r="BB19">
        <v>6</v>
      </c>
      <c r="BC19">
        <v>1</v>
      </c>
      <c r="BD19" t="s">
        <v>229</v>
      </c>
      <c r="BE19" t="s">
        <v>248</v>
      </c>
      <c r="BF19" t="s">
        <v>249</v>
      </c>
      <c r="BG19">
        <v>4</v>
      </c>
      <c r="BH19">
        <v>1</v>
      </c>
      <c r="BI19">
        <v>1</v>
      </c>
      <c r="BJ19">
        <v>0</v>
      </c>
      <c r="BK19">
        <v>0</v>
      </c>
    </row>
    <row r="20" spans="1:63" x14ac:dyDescent="0.2">
      <c r="A20">
        <v>18</v>
      </c>
      <c r="B20">
        <v>1425091410</v>
      </c>
      <c r="C20">
        <v>2014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1</v>
      </c>
      <c r="L20">
        <v>3</v>
      </c>
      <c r="M20">
        <v>2</v>
      </c>
      <c r="N20" t="s">
        <v>82</v>
      </c>
      <c r="O20">
        <v>100</v>
      </c>
      <c r="P20" t="s">
        <v>40</v>
      </c>
      <c r="Q20">
        <v>0</v>
      </c>
      <c r="R20" t="s">
        <v>70</v>
      </c>
      <c r="S20">
        <v>100</v>
      </c>
      <c r="T20" t="s">
        <v>40</v>
      </c>
      <c r="U20">
        <v>0</v>
      </c>
      <c r="V20" t="s">
        <v>40</v>
      </c>
      <c r="W20">
        <v>0</v>
      </c>
      <c r="X20">
        <v>999</v>
      </c>
      <c r="Y20">
        <v>10400</v>
      </c>
      <c r="Z20">
        <v>7</v>
      </c>
      <c r="AA20">
        <v>50100</v>
      </c>
      <c r="AB20">
        <v>3</v>
      </c>
      <c r="AC20" t="s">
        <v>42</v>
      </c>
      <c r="AD20" t="s">
        <v>42</v>
      </c>
      <c r="AE20" t="s">
        <v>42</v>
      </c>
      <c r="AF20" t="s">
        <v>42</v>
      </c>
      <c r="AG20">
        <v>18.3516735866598</v>
      </c>
      <c r="AH20">
        <v>5.8971566148857102</v>
      </c>
      <c r="AI20" t="s">
        <v>42</v>
      </c>
      <c r="AJ20">
        <v>2035548</v>
      </c>
      <c r="AK20">
        <v>738013</v>
      </c>
      <c r="AL20">
        <v>4931498</v>
      </c>
      <c r="AM20">
        <v>4291150</v>
      </c>
      <c r="AN20">
        <v>36.256231737104699</v>
      </c>
      <c r="AO20">
        <v>14.9652904654934</v>
      </c>
      <c r="AP20">
        <v>37.410810258466</v>
      </c>
      <c r="AQ20">
        <v>0.10477915529380701</v>
      </c>
      <c r="AR20">
        <v>0.12984857745050199</v>
      </c>
      <c r="AS20">
        <v>1</v>
      </c>
      <c r="AT20">
        <v>1</v>
      </c>
      <c r="AU20">
        <v>1</v>
      </c>
      <c r="AV20" t="s">
        <v>42</v>
      </c>
      <c r="AW20" t="s">
        <v>42</v>
      </c>
      <c r="AX20" t="s">
        <v>46</v>
      </c>
      <c r="AY20" t="s">
        <v>42</v>
      </c>
      <c r="AZ20" t="s">
        <v>46</v>
      </c>
      <c r="BA20" t="s">
        <v>42</v>
      </c>
      <c r="BB20">
        <v>11</v>
      </c>
      <c r="BC20">
        <v>1</v>
      </c>
      <c r="BD20" t="s">
        <v>220</v>
      </c>
      <c r="BE20" t="s">
        <v>250</v>
      </c>
      <c r="BF20" t="s">
        <v>251</v>
      </c>
      <c r="BG20">
        <v>4</v>
      </c>
      <c r="BH20">
        <v>1</v>
      </c>
      <c r="BI20">
        <v>1</v>
      </c>
      <c r="BJ20">
        <v>0</v>
      </c>
      <c r="BK20">
        <v>0</v>
      </c>
    </row>
    <row r="21" spans="1:63" x14ac:dyDescent="0.2">
      <c r="A21">
        <v>19</v>
      </c>
      <c r="B21">
        <v>1425080373</v>
      </c>
      <c r="C21">
        <v>2013</v>
      </c>
      <c r="D21">
        <v>0</v>
      </c>
      <c r="E21">
        <v>0</v>
      </c>
      <c r="F21">
        <v>1</v>
      </c>
      <c r="G21">
        <v>1</v>
      </c>
      <c r="H21">
        <v>2</v>
      </c>
      <c r="I21">
        <v>0</v>
      </c>
      <c r="J21">
        <v>2</v>
      </c>
      <c r="K21">
        <v>1</v>
      </c>
      <c r="L21">
        <v>5</v>
      </c>
      <c r="M21">
        <v>8</v>
      </c>
      <c r="N21" t="s">
        <v>72</v>
      </c>
      <c r="O21">
        <v>100</v>
      </c>
      <c r="P21" t="s">
        <v>40</v>
      </c>
      <c r="Q21">
        <v>0</v>
      </c>
      <c r="R21" t="s">
        <v>47</v>
      </c>
      <c r="S21">
        <v>100</v>
      </c>
      <c r="T21" t="s">
        <v>40</v>
      </c>
      <c r="U21">
        <v>0</v>
      </c>
      <c r="V21" t="s">
        <v>40</v>
      </c>
      <c r="W21">
        <v>0</v>
      </c>
      <c r="X21">
        <v>999</v>
      </c>
      <c r="Y21">
        <v>10100</v>
      </c>
      <c r="Z21">
        <v>7</v>
      </c>
      <c r="AA21">
        <v>60000</v>
      </c>
      <c r="AB21">
        <v>3</v>
      </c>
      <c r="AC21" t="s">
        <v>42</v>
      </c>
      <c r="AD21" t="s">
        <v>42</v>
      </c>
      <c r="AE21" t="s">
        <v>42</v>
      </c>
      <c r="AF21" t="s">
        <v>42</v>
      </c>
      <c r="AG21">
        <v>19.010908870510001</v>
      </c>
      <c r="AH21">
        <v>5.8971566148857102</v>
      </c>
      <c r="AI21" t="s">
        <v>42</v>
      </c>
      <c r="AJ21">
        <v>408070</v>
      </c>
      <c r="AK21">
        <v>8974</v>
      </c>
      <c r="AL21">
        <v>581645</v>
      </c>
      <c r="AM21">
        <v>166178</v>
      </c>
      <c r="AN21">
        <v>2.1991325017766599</v>
      </c>
      <c r="AO21">
        <v>1.54286549355707</v>
      </c>
      <c r="AP21">
        <v>-9.8012595878158209</v>
      </c>
      <c r="AQ21">
        <v>0.57482294704339898</v>
      </c>
      <c r="AR21">
        <v>0.71429652107385</v>
      </c>
      <c r="AS21">
        <v>1</v>
      </c>
      <c r="AT21">
        <v>1</v>
      </c>
      <c r="AU21">
        <v>1</v>
      </c>
      <c r="AV21" t="s">
        <v>42</v>
      </c>
      <c r="AW21" t="s">
        <v>42</v>
      </c>
      <c r="AX21" t="s">
        <v>46</v>
      </c>
      <c r="AY21" t="s">
        <v>42</v>
      </c>
      <c r="AZ21" t="s">
        <v>42</v>
      </c>
      <c r="BA21" t="s">
        <v>42</v>
      </c>
      <c r="BB21">
        <v>4</v>
      </c>
      <c r="BC21">
        <v>1</v>
      </c>
      <c r="BD21" t="s">
        <v>220</v>
      </c>
      <c r="BE21" t="s">
        <v>223</v>
      </c>
      <c r="BF21" t="s">
        <v>252</v>
      </c>
      <c r="BG21">
        <v>3</v>
      </c>
      <c r="BH21">
        <v>1</v>
      </c>
      <c r="BI21">
        <v>1</v>
      </c>
      <c r="BJ21">
        <v>0</v>
      </c>
      <c r="BK21">
        <v>0</v>
      </c>
    </row>
    <row r="22" spans="1:63" x14ac:dyDescent="0.2">
      <c r="A22">
        <v>20</v>
      </c>
      <c r="B22">
        <v>1425082025</v>
      </c>
      <c r="C22">
        <v>2013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1</v>
      </c>
      <c r="L22">
        <v>3</v>
      </c>
      <c r="M22">
        <v>11</v>
      </c>
      <c r="N22" t="s">
        <v>43</v>
      </c>
      <c r="O22">
        <v>100</v>
      </c>
      <c r="P22" t="s">
        <v>40</v>
      </c>
      <c r="Q22">
        <v>0</v>
      </c>
      <c r="R22" t="s">
        <v>47</v>
      </c>
      <c r="S22">
        <v>100</v>
      </c>
      <c r="T22" t="s">
        <v>40</v>
      </c>
      <c r="U22">
        <v>0</v>
      </c>
      <c r="V22" t="s">
        <v>40</v>
      </c>
      <c r="W22">
        <v>0</v>
      </c>
      <c r="X22">
        <v>999</v>
      </c>
      <c r="Y22">
        <v>10400</v>
      </c>
      <c r="Z22">
        <v>7</v>
      </c>
      <c r="AA22">
        <v>60000</v>
      </c>
      <c r="AB22">
        <v>3</v>
      </c>
      <c r="AC22" t="s">
        <v>42</v>
      </c>
      <c r="AD22" t="s">
        <v>42</v>
      </c>
      <c r="AE22" t="s">
        <v>42</v>
      </c>
      <c r="AF22" t="s">
        <v>42</v>
      </c>
      <c r="AG22">
        <v>18.381939915646299</v>
      </c>
      <c r="AH22">
        <v>5.8971566148857102</v>
      </c>
      <c r="AI22" t="s">
        <v>42</v>
      </c>
      <c r="AJ22">
        <v>399719</v>
      </c>
      <c r="AK22">
        <v>28044</v>
      </c>
      <c r="AL22">
        <v>322334</v>
      </c>
      <c r="AM22">
        <v>79234</v>
      </c>
      <c r="AN22">
        <v>7.0159286899046602</v>
      </c>
      <c r="AO22">
        <v>8.7002922434493399</v>
      </c>
      <c r="AP22">
        <v>-19.733362687287801</v>
      </c>
      <c r="AQ22">
        <v>1.19733362687287</v>
      </c>
      <c r="AR22">
        <v>0.75418665111344096</v>
      </c>
      <c r="AS22">
        <v>1</v>
      </c>
      <c r="AT22">
        <v>1</v>
      </c>
      <c r="AU22">
        <v>1</v>
      </c>
      <c r="AV22" t="s">
        <v>42</v>
      </c>
      <c r="AW22" t="s">
        <v>42</v>
      </c>
      <c r="AX22" t="s">
        <v>46</v>
      </c>
      <c r="AY22" t="s">
        <v>46</v>
      </c>
      <c r="AZ22" t="s">
        <v>42</v>
      </c>
      <c r="BA22" t="s">
        <v>42</v>
      </c>
      <c r="BB22">
        <v>12</v>
      </c>
      <c r="BC22">
        <v>1</v>
      </c>
      <c r="BD22" t="s">
        <v>217</v>
      </c>
      <c r="BE22" t="s">
        <v>253</v>
      </c>
      <c r="BF22" t="s">
        <v>254</v>
      </c>
      <c r="BG22">
        <v>4</v>
      </c>
      <c r="BH22">
        <v>1</v>
      </c>
      <c r="BI22">
        <v>1</v>
      </c>
      <c r="BJ22">
        <v>0</v>
      </c>
      <c r="BK22">
        <v>0</v>
      </c>
    </row>
    <row r="23" spans="1:63" x14ac:dyDescent="0.2">
      <c r="A23">
        <v>21</v>
      </c>
      <c r="B23">
        <v>1425091964</v>
      </c>
      <c r="C23">
        <v>2014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1</v>
      </c>
      <c r="L23">
        <v>5</v>
      </c>
      <c r="M23">
        <v>1</v>
      </c>
      <c r="N23" t="s">
        <v>135</v>
      </c>
      <c r="O23">
        <v>100</v>
      </c>
      <c r="P23" t="s">
        <v>40</v>
      </c>
      <c r="Q23">
        <v>0</v>
      </c>
      <c r="R23" t="s">
        <v>59</v>
      </c>
      <c r="S23">
        <v>100</v>
      </c>
      <c r="T23" t="s">
        <v>40</v>
      </c>
      <c r="U23">
        <v>0</v>
      </c>
      <c r="V23" t="s">
        <v>40</v>
      </c>
      <c r="W23">
        <v>0</v>
      </c>
      <c r="X23">
        <v>322</v>
      </c>
      <c r="Y23">
        <v>10400</v>
      </c>
      <c r="Z23">
        <v>7</v>
      </c>
      <c r="AA23">
        <v>10100</v>
      </c>
      <c r="AB23">
        <v>3</v>
      </c>
      <c r="AC23" t="s">
        <v>42</v>
      </c>
      <c r="AD23" t="s">
        <v>42</v>
      </c>
      <c r="AE23" t="s">
        <v>42</v>
      </c>
      <c r="AF23" t="s">
        <v>42</v>
      </c>
      <c r="AG23">
        <v>17.341871082609799</v>
      </c>
      <c r="AH23">
        <v>4.7957988100254001</v>
      </c>
      <c r="AI23" t="s">
        <v>42</v>
      </c>
      <c r="AJ23">
        <v>456183</v>
      </c>
      <c r="AK23">
        <v>44205</v>
      </c>
      <c r="AL23">
        <v>740177</v>
      </c>
      <c r="AM23">
        <v>203717</v>
      </c>
      <c r="AN23">
        <v>9.6901901210698291</v>
      </c>
      <c r="AO23">
        <v>5.9722201581513596</v>
      </c>
      <c r="AP23">
        <v>4.3020016090034003</v>
      </c>
      <c r="AQ23">
        <v>0.13248849694091999</v>
      </c>
      <c r="AR23">
        <v>0.72477393920643296</v>
      </c>
      <c r="AS23">
        <v>1</v>
      </c>
      <c r="AT23">
        <v>1</v>
      </c>
      <c r="AU23">
        <v>1</v>
      </c>
      <c r="AV23" t="s">
        <v>42</v>
      </c>
      <c r="AW23" t="s">
        <v>42</v>
      </c>
      <c r="AX23" t="s">
        <v>46</v>
      </c>
      <c r="AY23" t="s">
        <v>46</v>
      </c>
      <c r="AZ23" t="s">
        <v>46</v>
      </c>
      <c r="BA23" t="s">
        <v>42</v>
      </c>
      <c r="BB23">
        <v>11</v>
      </c>
      <c r="BC23">
        <v>1</v>
      </c>
      <c r="BD23" t="s">
        <v>217</v>
      </c>
      <c r="BE23" t="s">
        <v>218</v>
      </c>
      <c r="BF23" t="s">
        <v>236</v>
      </c>
      <c r="BG23">
        <v>3</v>
      </c>
      <c r="BH23">
        <v>1</v>
      </c>
      <c r="BI23">
        <v>1</v>
      </c>
      <c r="BJ23">
        <v>0</v>
      </c>
      <c r="BK23">
        <v>0</v>
      </c>
    </row>
    <row r="24" spans="1:63" x14ac:dyDescent="0.2">
      <c r="A24">
        <v>22</v>
      </c>
      <c r="B24">
        <v>1415139613</v>
      </c>
      <c r="C24">
        <v>2014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1</v>
      </c>
      <c r="L24">
        <v>5</v>
      </c>
      <c r="M24">
        <v>15</v>
      </c>
      <c r="N24" t="s">
        <v>99</v>
      </c>
      <c r="O24">
        <v>100</v>
      </c>
      <c r="P24" t="s">
        <v>40</v>
      </c>
      <c r="Q24">
        <v>0</v>
      </c>
      <c r="R24" t="s">
        <v>66</v>
      </c>
      <c r="S24">
        <v>100</v>
      </c>
      <c r="T24" t="s">
        <v>40</v>
      </c>
      <c r="U24">
        <v>0</v>
      </c>
      <c r="V24" t="s">
        <v>40</v>
      </c>
      <c r="W24">
        <v>0</v>
      </c>
      <c r="X24">
        <v>999</v>
      </c>
      <c r="Y24">
        <v>70000</v>
      </c>
      <c r="Z24">
        <v>13</v>
      </c>
      <c r="AA24">
        <v>60000</v>
      </c>
      <c r="AB24">
        <v>3</v>
      </c>
      <c r="AC24" t="s">
        <v>42</v>
      </c>
      <c r="AD24" t="s">
        <v>42</v>
      </c>
      <c r="AE24" t="s">
        <v>42</v>
      </c>
      <c r="AF24" t="s">
        <v>42</v>
      </c>
      <c r="AG24">
        <v>19.5192930326238</v>
      </c>
      <c r="AH24">
        <v>5.8971566148857102</v>
      </c>
      <c r="AI24" t="s">
        <v>42</v>
      </c>
      <c r="AJ24">
        <v>1054502</v>
      </c>
      <c r="AK24">
        <v>96445</v>
      </c>
      <c r="AL24">
        <v>1059239</v>
      </c>
      <c r="AM24">
        <v>198748</v>
      </c>
      <c r="AN24">
        <v>9.14602343096551</v>
      </c>
      <c r="AO24">
        <v>9.10512169585901</v>
      </c>
      <c r="AP24">
        <v>10.3671685781535</v>
      </c>
      <c r="AQ24">
        <v>0.202732664328754</v>
      </c>
      <c r="AR24">
        <v>0.812366236515083</v>
      </c>
      <c r="AS24">
        <v>1</v>
      </c>
      <c r="AT24">
        <v>1</v>
      </c>
      <c r="AU24">
        <v>1</v>
      </c>
      <c r="AV24" t="s">
        <v>42</v>
      </c>
      <c r="AW24" t="s">
        <v>42</v>
      </c>
      <c r="AX24" t="s">
        <v>46</v>
      </c>
      <c r="AY24" t="s">
        <v>46</v>
      </c>
      <c r="AZ24" t="s">
        <v>42</v>
      </c>
      <c r="BA24" t="s">
        <v>42</v>
      </c>
      <c r="BB24">
        <v>3</v>
      </c>
      <c r="BC24">
        <v>1</v>
      </c>
      <c r="BD24" t="s">
        <v>220</v>
      </c>
      <c r="BE24" t="s">
        <v>223</v>
      </c>
      <c r="BF24" t="s">
        <v>255</v>
      </c>
      <c r="BG24">
        <v>3</v>
      </c>
      <c r="BH24">
        <v>1</v>
      </c>
      <c r="BI24">
        <v>1</v>
      </c>
      <c r="BJ24">
        <v>0</v>
      </c>
      <c r="BK24">
        <v>0</v>
      </c>
    </row>
    <row r="25" spans="1:63" x14ac:dyDescent="0.2">
      <c r="A25">
        <v>23</v>
      </c>
      <c r="B25">
        <v>1425090763</v>
      </c>
      <c r="C25">
        <v>2014</v>
      </c>
      <c r="D25">
        <v>0</v>
      </c>
      <c r="E25">
        <v>0</v>
      </c>
      <c r="F25">
        <v>1</v>
      </c>
      <c r="G25">
        <v>0</v>
      </c>
      <c r="H25">
        <v>1</v>
      </c>
      <c r="I25">
        <v>0</v>
      </c>
      <c r="J25">
        <v>1</v>
      </c>
      <c r="K25">
        <v>1</v>
      </c>
      <c r="L25">
        <v>5</v>
      </c>
      <c r="M25">
        <v>1</v>
      </c>
      <c r="N25" t="s">
        <v>43</v>
      </c>
      <c r="O25">
        <v>100</v>
      </c>
      <c r="P25" t="s">
        <v>40</v>
      </c>
      <c r="Q25">
        <v>0</v>
      </c>
      <c r="R25" t="s">
        <v>47</v>
      </c>
      <c r="S25">
        <v>100</v>
      </c>
      <c r="T25" t="s">
        <v>40</v>
      </c>
      <c r="U25">
        <v>0</v>
      </c>
      <c r="V25" t="s">
        <v>40</v>
      </c>
      <c r="W25">
        <v>0</v>
      </c>
      <c r="X25">
        <v>999</v>
      </c>
      <c r="Y25">
        <v>10300</v>
      </c>
      <c r="Z25">
        <v>7</v>
      </c>
      <c r="AA25">
        <v>10100</v>
      </c>
      <c r="AB25">
        <v>3</v>
      </c>
      <c r="AC25" t="s">
        <v>42</v>
      </c>
      <c r="AD25" t="s">
        <v>42</v>
      </c>
      <c r="AE25" t="s">
        <v>42</v>
      </c>
      <c r="AF25" t="s">
        <v>42</v>
      </c>
      <c r="AG25">
        <v>18.949248049200399</v>
      </c>
      <c r="AH25">
        <v>5.8971566148857102</v>
      </c>
      <c r="AI25" t="s">
        <v>42</v>
      </c>
      <c r="AJ25">
        <v>115400</v>
      </c>
      <c r="AK25">
        <v>47804</v>
      </c>
      <c r="AL25">
        <v>306695</v>
      </c>
      <c r="AM25">
        <v>187007</v>
      </c>
      <c r="AN25">
        <v>41.424610051993099</v>
      </c>
      <c r="AO25">
        <v>15.5868207828625</v>
      </c>
      <c r="AP25">
        <v>-73.551993067590999</v>
      </c>
      <c r="AQ25">
        <v>1.2932149046793699</v>
      </c>
      <c r="AR25">
        <v>0.39025090073199697</v>
      </c>
      <c r="AS25">
        <v>1</v>
      </c>
      <c r="AT25">
        <v>1</v>
      </c>
      <c r="AU25">
        <v>1</v>
      </c>
      <c r="AV25" t="s">
        <v>42</v>
      </c>
      <c r="AW25" t="s">
        <v>42</v>
      </c>
      <c r="AX25" t="s">
        <v>46</v>
      </c>
      <c r="AY25" t="s">
        <v>46</v>
      </c>
      <c r="AZ25" t="s">
        <v>42</v>
      </c>
      <c r="BA25" t="s">
        <v>42</v>
      </c>
      <c r="BB25">
        <v>18</v>
      </c>
      <c r="BC25">
        <v>1</v>
      </c>
      <c r="BD25" t="s">
        <v>217</v>
      </c>
      <c r="BE25" t="s">
        <v>218</v>
      </c>
      <c r="BF25" t="s">
        <v>236</v>
      </c>
      <c r="BG25">
        <v>3</v>
      </c>
      <c r="BH25">
        <v>1</v>
      </c>
      <c r="BI25">
        <v>1</v>
      </c>
      <c r="BJ25">
        <v>0</v>
      </c>
      <c r="BK25">
        <v>0</v>
      </c>
    </row>
    <row r="26" spans="1:63" x14ac:dyDescent="0.2">
      <c r="A26">
        <v>24</v>
      </c>
      <c r="B26">
        <v>1425087589</v>
      </c>
      <c r="C26">
        <v>2014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1</v>
      </c>
      <c r="L26">
        <v>3</v>
      </c>
      <c r="M26">
        <v>8</v>
      </c>
      <c r="N26" t="s">
        <v>71</v>
      </c>
      <c r="O26">
        <v>100</v>
      </c>
      <c r="P26" t="s">
        <v>40</v>
      </c>
      <c r="Q26">
        <v>0</v>
      </c>
      <c r="R26" t="s">
        <v>256</v>
      </c>
      <c r="S26">
        <v>100</v>
      </c>
      <c r="T26" t="s">
        <v>40</v>
      </c>
      <c r="U26">
        <v>0</v>
      </c>
      <c r="V26" t="s">
        <v>40</v>
      </c>
      <c r="W26">
        <v>0</v>
      </c>
      <c r="X26">
        <v>332</v>
      </c>
      <c r="Y26">
        <v>10100</v>
      </c>
      <c r="Z26">
        <v>2</v>
      </c>
      <c r="AA26">
        <v>10400</v>
      </c>
      <c r="AB26">
        <v>3</v>
      </c>
      <c r="AC26" t="s">
        <v>42</v>
      </c>
      <c r="AD26" t="s">
        <v>42</v>
      </c>
      <c r="AE26" t="s">
        <v>42</v>
      </c>
      <c r="AF26" t="s">
        <v>42</v>
      </c>
      <c r="AG26">
        <v>18.1688804834012</v>
      </c>
      <c r="AH26">
        <v>5.8971566148857102</v>
      </c>
      <c r="AI26" t="s">
        <v>42</v>
      </c>
      <c r="AJ26">
        <v>2510446</v>
      </c>
      <c r="AK26">
        <v>76044</v>
      </c>
      <c r="AL26">
        <v>6166735</v>
      </c>
      <c r="AM26">
        <v>3247367</v>
      </c>
      <c r="AN26">
        <v>3.0291031952091401</v>
      </c>
      <c r="AO26">
        <v>1.2331322815071499</v>
      </c>
      <c r="AP26">
        <v>7.4757234371900401</v>
      </c>
      <c r="AQ26">
        <v>0.34805727747181098</v>
      </c>
      <c r="AR26">
        <v>0.473405943339546</v>
      </c>
      <c r="AS26">
        <v>1</v>
      </c>
      <c r="AT26">
        <v>1</v>
      </c>
      <c r="AU26">
        <v>1</v>
      </c>
      <c r="AV26" t="s">
        <v>42</v>
      </c>
      <c r="AW26" t="s">
        <v>42</v>
      </c>
      <c r="AX26" t="s">
        <v>46</v>
      </c>
      <c r="AY26" t="s">
        <v>42</v>
      </c>
      <c r="AZ26" t="s">
        <v>42</v>
      </c>
      <c r="BA26" t="s">
        <v>42</v>
      </c>
      <c r="BB26">
        <v>12</v>
      </c>
      <c r="BC26">
        <v>1</v>
      </c>
      <c r="BD26" t="s">
        <v>220</v>
      </c>
      <c r="BE26" t="s">
        <v>221</v>
      </c>
      <c r="BF26" t="s">
        <v>257</v>
      </c>
      <c r="BG26">
        <v>4</v>
      </c>
      <c r="BH26">
        <v>1</v>
      </c>
      <c r="BI26">
        <v>1</v>
      </c>
      <c r="BJ26">
        <v>0</v>
      </c>
      <c r="BK26">
        <v>0</v>
      </c>
    </row>
    <row r="27" spans="1:63" x14ac:dyDescent="0.2">
      <c r="A27">
        <v>25</v>
      </c>
      <c r="B27">
        <v>1711021813</v>
      </c>
      <c r="C27">
        <v>2014</v>
      </c>
      <c r="D27">
        <v>0</v>
      </c>
      <c r="E27">
        <v>0</v>
      </c>
      <c r="F27">
        <v>4</v>
      </c>
      <c r="G27">
        <v>3</v>
      </c>
      <c r="H27">
        <v>6</v>
      </c>
      <c r="I27">
        <v>1</v>
      </c>
      <c r="J27">
        <v>7</v>
      </c>
      <c r="K27">
        <v>1</v>
      </c>
      <c r="L27">
        <v>5</v>
      </c>
      <c r="M27">
        <v>1</v>
      </c>
      <c r="N27" t="s">
        <v>125</v>
      </c>
      <c r="O27">
        <v>90</v>
      </c>
      <c r="P27" t="s">
        <v>134</v>
      </c>
      <c r="Q27">
        <v>10</v>
      </c>
      <c r="R27" t="s">
        <v>47</v>
      </c>
      <c r="S27">
        <v>100</v>
      </c>
      <c r="T27" t="s">
        <v>40</v>
      </c>
      <c r="U27">
        <v>0</v>
      </c>
      <c r="V27" t="s">
        <v>40</v>
      </c>
      <c r="W27">
        <v>0</v>
      </c>
      <c r="X27">
        <v>999</v>
      </c>
      <c r="Y27">
        <v>10300</v>
      </c>
      <c r="Z27">
        <v>7</v>
      </c>
      <c r="AA27">
        <v>10200</v>
      </c>
      <c r="AB27">
        <v>3</v>
      </c>
      <c r="AC27" t="s">
        <v>42</v>
      </c>
      <c r="AD27" t="s">
        <v>42</v>
      </c>
      <c r="AE27" t="s">
        <v>42</v>
      </c>
      <c r="AF27" t="s">
        <v>42</v>
      </c>
      <c r="AG27">
        <v>19.620645526883699</v>
      </c>
      <c r="AH27">
        <v>6.5930459040045104</v>
      </c>
      <c r="AI27" t="s">
        <v>42</v>
      </c>
      <c r="AJ27">
        <v>133000</v>
      </c>
      <c r="AK27">
        <v>190676</v>
      </c>
      <c r="AL27">
        <v>825511</v>
      </c>
      <c r="AM27">
        <v>482345</v>
      </c>
      <c r="AN27">
        <v>143.36541353383399</v>
      </c>
      <c r="AO27">
        <v>23.097935702855601</v>
      </c>
      <c r="AP27">
        <v>-19.188721804511299</v>
      </c>
      <c r="AQ27">
        <v>1.1918872180451101</v>
      </c>
      <c r="AR27">
        <v>0.41570130500986602</v>
      </c>
      <c r="AS27">
        <v>1</v>
      </c>
      <c r="AT27">
        <v>1</v>
      </c>
      <c r="AU27">
        <v>1</v>
      </c>
      <c r="AV27" t="s">
        <v>42</v>
      </c>
      <c r="AW27" t="s">
        <v>42</v>
      </c>
      <c r="AX27" t="s">
        <v>46</v>
      </c>
      <c r="AY27" t="s">
        <v>46</v>
      </c>
      <c r="AZ27" t="s">
        <v>42</v>
      </c>
      <c r="BA27" t="s">
        <v>42</v>
      </c>
      <c r="BB27">
        <v>3</v>
      </c>
      <c r="BC27">
        <v>1</v>
      </c>
      <c r="BD27" t="s">
        <v>217</v>
      </c>
      <c r="BE27" t="s">
        <v>218</v>
      </c>
      <c r="BF27" t="s">
        <v>236</v>
      </c>
      <c r="BG27">
        <v>3</v>
      </c>
      <c r="BH27">
        <v>1</v>
      </c>
      <c r="BI27">
        <v>1</v>
      </c>
      <c r="BJ27">
        <v>0</v>
      </c>
      <c r="BK27">
        <v>0</v>
      </c>
    </row>
    <row r="28" spans="1:63" x14ac:dyDescent="0.2">
      <c r="A28">
        <v>26</v>
      </c>
      <c r="B28">
        <v>1425089158</v>
      </c>
      <c r="C28">
        <v>2014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1</v>
      </c>
      <c r="L28">
        <v>5</v>
      </c>
      <c r="M28">
        <v>1</v>
      </c>
      <c r="N28" t="s">
        <v>43</v>
      </c>
      <c r="O28">
        <v>100</v>
      </c>
      <c r="P28" t="s">
        <v>40</v>
      </c>
      <c r="Q28">
        <v>0</v>
      </c>
      <c r="R28" t="s">
        <v>44</v>
      </c>
      <c r="S28">
        <v>100</v>
      </c>
      <c r="T28" t="s">
        <v>40</v>
      </c>
      <c r="U28">
        <v>0</v>
      </c>
      <c r="V28" t="s">
        <v>40</v>
      </c>
      <c r="W28">
        <v>0</v>
      </c>
      <c r="X28">
        <v>999</v>
      </c>
      <c r="Y28">
        <v>10300</v>
      </c>
      <c r="Z28">
        <v>7</v>
      </c>
      <c r="AA28">
        <v>10100</v>
      </c>
      <c r="AB28">
        <v>3</v>
      </c>
      <c r="AC28" t="s">
        <v>42</v>
      </c>
      <c r="AD28" t="s">
        <v>42</v>
      </c>
      <c r="AE28" t="s">
        <v>42</v>
      </c>
      <c r="AF28" t="s">
        <v>42</v>
      </c>
      <c r="AG28">
        <v>19.344939645479599</v>
      </c>
      <c r="AH28">
        <v>5.8971566148857102</v>
      </c>
      <c r="AI28" t="s">
        <v>42</v>
      </c>
      <c r="AJ28">
        <v>6927</v>
      </c>
      <c r="AK28">
        <v>-549487</v>
      </c>
      <c r="AL28">
        <v>428079</v>
      </c>
      <c r="AM28">
        <v>50039</v>
      </c>
      <c r="AN28">
        <v>-7932.5393388190996</v>
      </c>
      <c r="AO28">
        <v>-128.36112026051299</v>
      </c>
      <c r="AP28">
        <v>-8983.2394976180203</v>
      </c>
      <c r="AQ28">
        <v>90.832250613541206</v>
      </c>
      <c r="AR28">
        <v>0.88310802445342995</v>
      </c>
      <c r="AS28">
        <v>1</v>
      </c>
      <c r="AT28">
        <v>1</v>
      </c>
      <c r="AU28">
        <v>1</v>
      </c>
      <c r="AV28" t="s">
        <v>42</v>
      </c>
      <c r="AW28" t="s">
        <v>42</v>
      </c>
      <c r="AX28" t="s">
        <v>46</v>
      </c>
      <c r="AY28" t="s">
        <v>46</v>
      </c>
      <c r="AZ28" t="s">
        <v>46</v>
      </c>
      <c r="BA28" t="s">
        <v>42</v>
      </c>
      <c r="BB28">
        <v>75</v>
      </c>
      <c r="BC28">
        <v>1</v>
      </c>
      <c r="BD28" t="s">
        <v>217</v>
      </c>
      <c r="BE28" t="s">
        <v>258</v>
      </c>
      <c r="BF28" t="s">
        <v>259</v>
      </c>
      <c r="BG28">
        <v>3</v>
      </c>
      <c r="BH28">
        <v>1</v>
      </c>
      <c r="BI28">
        <v>1</v>
      </c>
      <c r="BJ28">
        <v>0</v>
      </c>
      <c r="BK28">
        <v>0</v>
      </c>
    </row>
    <row r="29" spans="1:63" x14ac:dyDescent="0.2">
      <c r="A29">
        <v>27</v>
      </c>
      <c r="B29">
        <v>1425087562</v>
      </c>
      <c r="C29">
        <v>2014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1</v>
      </c>
      <c r="L29">
        <v>3</v>
      </c>
      <c r="M29">
        <v>1</v>
      </c>
      <c r="N29" t="s">
        <v>102</v>
      </c>
      <c r="O29">
        <v>100</v>
      </c>
      <c r="P29" t="s">
        <v>40</v>
      </c>
      <c r="Q29">
        <v>0</v>
      </c>
      <c r="R29" t="s">
        <v>77</v>
      </c>
      <c r="S29">
        <v>100</v>
      </c>
      <c r="T29" t="s">
        <v>40</v>
      </c>
      <c r="U29">
        <v>0</v>
      </c>
      <c r="V29" t="s">
        <v>40</v>
      </c>
      <c r="W29">
        <v>0</v>
      </c>
      <c r="X29">
        <v>424</v>
      </c>
      <c r="Y29">
        <v>50100</v>
      </c>
      <c r="Z29">
        <v>3</v>
      </c>
      <c r="AA29">
        <v>30200</v>
      </c>
      <c r="AB29">
        <v>3</v>
      </c>
      <c r="AC29" t="s">
        <v>42</v>
      </c>
      <c r="AD29" t="s">
        <v>42</v>
      </c>
      <c r="AE29" t="s">
        <v>42</v>
      </c>
      <c r="AF29" t="s">
        <v>42</v>
      </c>
      <c r="AG29">
        <v>18.624372326490601</v>
      </c>
      <c r="AH29">
        <v>5.8971566148857102</v>
      </c>
      <c r="AI29" t="s">
        <v>42</v>
      </c>
      <c r="AJ29">
        <v>6113037</v>
      </c>
      <c r="AK29">
        <v>596781</v>
      </c>
      <c r="AL29">
        <v>6219606</v>
      </c>
      <c r="AM29">
        <v>4235665</v>
      </c>
      <c r="AN29">
        <v>9.7624306870709301</v>
      </c>
      <c r="AO29">
        <v>9.5951576353871797</v>
      </c>
      <c r="AP29">
        <v>10.627254505411999</v>
      </c>
      <c r="AQ29">
        <v>0.25350394574742402</v>
      </c>
      <c r="AR29">
        <v>0.31898178116105702</v>
      </c>
      <c r="AS29">
        <v>1</v>
      </c>
      <c r="AT29">
        <v>1</v>
      </c>
      <c r="AU29">
        <v>1</v>
      </c>
      <c r="AV29" t="s">
        <v>42</v>
      </c>
      <c r="AW29" t="s">
        <v>42</v>
      </c>
      <c r="AX29" t="s">
        <v>46</v>
      </c>
      <c r="AY29" t="s">
        <v>42</v>
      </c>
      <c r="AZ29" t="s">
        <v>46</v>
      </c>
      <c r="BA29" t="s">
        <v>42</v>
      </c>
      <c r="BB29">
        <v>17</v>
      </c>
      <c r="BC29">
        <v>1</v>
      </c>
      <c r="BD29" t="s">
        <v>220</v>
      </c>
      <c r="BE29" t="s">
        <v>223</v>
      </c>
      <c r="BF29" t="s">
        <v>260</v>
      </c>
      <c r="BG29">
        <v>4</v>
      </c>
      <c r="BH29">
        <v>1</v>
      </c>
      <c r="BI29">
        <v>1</v>
      </c>
      <c r="BJ29">
        <v>0</v>
      </c>
      <c r="BK29">
        <v>0</v>
      </c>
    </row>
    <row r="30" spans="1:63" x14ac:dyDescent="0.2">
      <c r="A30">
        <v>28</v>
      </c>
      <c r="B30">
        <v>1425090731</v>
      </c>
      <c r="C30">
        <v>2014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1</v>
      </c>
      <c r="L30">
        <v>5</v>
      </c>
      <c r="M30">
        <v>8</v>
      </c>
      <c r="N30" t="s">
        <v>74</v>
      </c>
      <c r="O30">
        <v>100</v>
      </c>
      <c r="P30" t="s">
        <v>40</v>
      </c>
      <c r="Q30">
        <v>0</v>
      </c>
      <c r="R30" t="s">
        <v>61</v>
      </c>
      <c r="S30">
        <v>100</v>
      </c>
      <c r="T30" t="s">
        <v>40</v>
      </c>
      <c r="U30">
        <v>0</v>
      </c>
      <c r="V30" t="s">
        <v>40</v>
      </c>
      <c r="W30">
        <v>0</v>
      </c>
      <c r="X30">
        <v>999</v>
      </c>
      <c r="Y30">
        <v>30200</v>
      </c>
      <c r="Z30">
        <v>7</v>
      </c>
      <c r="AA30">
        <v>20100</v>
      </c>
      <c r="AB30">
        <v>3</v>
      </c>
      <c r="AC30" t="s">
        <v>42</v>
      </c>
      <c r="AD30" t="s">
        <v>42</v>
      </c>
      <c r="AE30" t="s">
        <v>42</v>
      </c>
      <c r="AF30" t="s">
        <v>42</v>
      </c>
      <c r="AG30">
        <v>18.9394745373734</v>
      </c>
      <c r="AH30">
        <v>5.8971566148857102</v>
      </c>
      <c r="AI30" t="s">
        <v>42</v>
      </c>
      <c r="AJ30">
        <v>1277388</v>
      </c>
      <c r="AK30">
        <v>15395</v>
      </c>
      <c r="AL30">
        <v>703224</v>
      </c>
      <c r="AM30">
        <v>208922</v>
      </c>
      <c r="AN30">
        <v>1.2051937234418999</v>
      </c>
      <c r="AO30">
        <v>2.1892028713468301</v>
      </c>
      <c r="AP30">
        <v>1.81808502976386</v>
      </c>
      <c r="AQ30">
        <v>0.98181914970236095</v>
      </c>
      <c r="AR30">
        <v>0.70290689737551604</v>
      </c>
      <c r="AS30">
        <v>11</v>
      </c>
      <c r="AT30">
        <v>1</v>
      </c>
      <c r="AU30">
        <v>1</v>
      </c>
      <c r="AV30" t="s">
        <v>42</v>
      </c>
      <c r="AW30" t="s">
        <v>42</v>
      </c>
      <c r="AX30" t="s">
        <v>42</v>
      </c>
      <c r="AY30" t="s">
        <v>42</v>
      </c>
      <c r="AZ30" t="s">
        <v>42</v>
      </c>
      <c r="BA30" t="s">
        <v>42</v>
      </c>
      <c r="BB30">
        <v>22</v>
      </c>
      <c r="BC30">
        <v>2</v>
      </c>
      <c r="BD30" t="s">
        <v>217</v>
      </c>
      <c r="BE30" t="s">
        <v>218</v>
      </c>
      <c r="BF30" t="s">
        <v>236</v>
      </c>
      <c r="BG30">
        <v>3</v>
      </c>
      <c r="BH30">
        <v>1</v>
      </c>
      <c r="BI30">
        <v>1</v>
      </c>
      <c r="BJ30">
        <v>0</v>
      </c>
      <c r="BK30">
        <v>0</v>
      </c>
    </row>
    <row r="31" spans="1:63" x14ac:dyDescent="0.2">
      <c r="A31">
        <v>29</v>
      </c>
      <c r="B31">
        <v>1425090722</v>
      </c>
      <c r="C31">
        <v>2014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1</v>
      </c>
      <c r="L31">
        <v>5</v>
      </c>
      <c r="M31">
        <v>8</v>
      </c>
      <c r="N31" t="s">
        <v>140</v>
      </c>
      <c r="O31">
        <v>100</v>
      </c>
      <c r="P31" t="s">
        <v>40</v>
      </c>
      <c r="Q31">
        <v>0</v>
      </c>
      <c r="R31" t="s">
        <v>49</v>
      </c>
      <c r="S31">
        <v>100</v>
      </c>
      <c r="T31" t="s">
        <v>40</v>
      </c>
      <c r="U31">
        <v>0</v>
      </c>
      <c r="V31" t="s">
        <v>40</v>
      </c>
      <c r="W31">
        <v>0</v>
      </c>
      <c r="X31">
        <v>999</v>
      </c>
      <c r="Y31">
        <v>30200</v>
      </c>
      <c r="Z31">
        <v>7</v>
      </c>
      <c r="AA31">
        <v>20100</v>
      </c>
      <c r="AB31">
        <v>3</v>
      </c>
      <c r="AC31" t="s">
        <v>42</v>
      </c>
      <c r="AD31" t="s">
        <v>42</v>
      </c>
      <c r="AE31" t="s">
        <v>42</v>
      </c>
      <c r="AF31" t="s">
        <v>42</v>
      </c>
      <c r="AG31">
        <v>18.7098367296676</v>
      </c>
      <c r="AH31">
        <v>5.8971566148857102</v>
      </c>
      <c r="AI31" t="s">
        <v>42</v>
      </c>
      <c r="AJ31">
        <v>77115</v>
      </c>
      <c r="AK31">
        <v>-130816</v>
      </c>
      <c r="AL31">
        <v>229429</v>
      </c>
      <c r="AM31">
        <v>-187577</v>
      </c>
      <c r="AN31">
        <v>-169.63755430201499</v>
      </c>
      <c r="AO31">
        <v>-57.018075308701199</v>
      </c>
      <c r="AP31">
        <v>-162.61816767165899</v>
      </c>
      <c r="AQ31">
        <v>1.80940154314984</v>
      </c>
      <c r="AR31">
        <v>1.8175862685188</v>
      </c>
      <c r="AS31">
        <v>1</v>
      </c>
      <c r="AT31">
        <v>1</v>
      </c>
      <c r="AU31">
        <v>1</v>
      </c>
      <c r="AV31" t="s">
        <v>42</v>
      </c>
      <c r="AW31" t="s">
        <v>42</v>
      </c>
      <c r="AX31" t="s">
        <v>46</v>
      </c>
      <c r="AY31" t="s">
        <v>42</v>
      </c>
      <c r="AZ31" t="s">
        <v>42</v>
      </c>
      <c r="BA31" t="s">
        <v>42</v>
      </c>
      <c r="BB31">
        <v>4</v>
      </c>
      <c r="BC31">
        <v>1</v>
      </c>
      <c r="BD31" t="s">
        <v>220</v>
      </c>
      <c r="BE31" t="s">
        <v>261</v>
      </c>
      <c r="BF31" t="s">
        <v>262</v>
      </c>
      <c r="BG31">
        <v>3</v>
      </c>
      <c r="BH31">
        <v>1</v>
      </c>
      <c r="BI31">
        <v>1</v>
      </c>
      <c r="BJ31">
        <v>0</v>
      </c>
      <c r="BK31">
        <v>0</v>
      </c>
    </row>
    <row r="32" spans="1:63" x14ac:dyDescent="0.2">
      <c r="A32">
        <v>30</v>
      </c>
      <c r="B32">
        <v>1415129826</v>
      </c>
      <c r="C32">
        <v>2013</v>
      </c>
      <c r="D32">
        <v>0</v>
      </c>
      <c r="E32">
        <v>0</v>
      </c>
      <c r="F32">
        <v>1</v>
      </c>
      <c r="G32">
        <v>1</v>
      </c>
      <c r="H32">
        <v>2</v>
      </c>
      <c r="I32">
        <v>0</v>
      </c>
      <c r="J32">
        <v>2</v>
      </c>
      <c r="K32">
        <v>2</v>
      </c>
      <c r="L32">
        <v>5</v>
      </c>
      <c r="M32">
        <v>8</v>
      </c>
      <c r="N32" t="s">
        <v>107</v>
      </c>
      <c r="O32">
        <v>50</v>
      </c>
      <c r="P32" t="s">
        <v>263</v>
      </c>
      <c r="Q32">
        <v>30</v>
      </c>
      <c r="R32" t="s">
        <v>52</v>
      </c>
      <c r="S32">
        <v>100</v>
      </c>
      <c r="T32" t="s">
        <v>40</v>
      </c>
      <c r="U32">
        <v>0</v>
      </c>
      <c r="V32" t="s">
        <v>40</v>
      </c>
      <c r="W32">
        <v>0</v>
      </c>
      <c r="X32">
        <v>999</v>
      </c>
      <c r="Y32">
        <v>60200</v>
      </c>
      <c r="Z32">
        <v>7</v>
      </c>
      <c r="AA32">
        <v>60000</v>
      </c>
      <c r="AB32">
        <v>2</v>
      </c>
      <c r="AC32" t="s">
        <v>46</v>
      </c>
      <c r="AD32" t="s">
        <v>42</v>
      </c>
      <c r="AE32" t="s">
        <v>42</v>
      </c>
      <c r="AF32" t="s">
        <v>42</v>
      </c>
      <c r="AG32">
        <v>20.7010202280001</v>
      </c>
      <c r="AH32">
        <v>6.5916751037498296</v>
      </c>
      <c r="AI32" t="s">
        <v>46</v>
      </c>
      <c r="AJ32">
        <v>13878823</v>
      </c>
      <c r="AK32">
        <v>-1172669</v>
      </c>
      <c r="AL32">
        <v>20205541</v>
      </c>
      <c r="AM32">
        <v>-8626712</v>
      </c>
      <c r="AN32">
        <v>-8.4493404087652095</v>
      </c>
      <c r="AO32">
        <v>-5.8037000840511999</v>
      </c>
      <c r="AP32">
        <v>-3.9406439580647401</v>
      </c>
      <c r="AQ32">
        <v>5.5540876917300502E-2</v>
      </c>
      <c r="AR32">
        <v>1.4269478357446601</v>
      </c>
      <c r="AS32">
        <v>2</v>
      </c>
      <c r="AT32">
        <v>1</v>
      </c>
      <c r="AU32">
        <v>1</v>
      </c>
      <c r="AV32" t="s">
        <v>42</v>
      </c>
      <c r="AW32" t="s">
        <v>46</v>
      </c>
      <c r="AX32" t="s">
        <v>46</v>
      </c>
      <c r="AY32" t="s">
        <v>42</v>
      </c>
      <c r="AZ32" t="s">
        <v>46</v>
      </c>
      <c r="BA32" t="s">
        <v>42</v>
      </c>
      <c r="BB32">
        <v>48</v>
      </c>
      <c r="BC32">
        <v>1</v>
      </c>
      <c r="BD32" t="s">
        <v>220</v>
      </c>
      <c r="BE32" t="s">
        <v>264</v>
      </c>
      <c r="BF32" t="s">
        <v>265</v>
      </c>
      <c r="BG32">
        <v>3</v>
      </c>
      <c r="BH32">
        <v>1</v>
      </c>
      <c r="BI32">
        <v>1</v>
      </c>
      <c r="BJ32">
        <v>0</v>
      </c>
      <c r="BK32">
        <v>0</v>
      </c>
    </row>
    <row r="33" spans="1:63" x14ac:dyDescent="0.2">
      <c r="A33">
        <v>31</v>
      </c>
      <c r="B33">
        <v>1425088809</v>
      </c>
      <c r="C33">
        <v>2014</v>
      </c>
      <c r="D33">
        <v>0</v>
      </c>
      <c r="E33">
        <v>0</v>
      </c>
      <c r="F33">
        <v>1</v>
      </c>
      <c r="G33">
        <v>1</v>
      </c>
      <c r="H33">
        <v>2</v>
      </c>
      <c r="I33">
        <v>0</v>
      </c>
      <c r="J33">
        <v>2</v>
      </c>
      <c r="K33">
        <v>1</v>
      </c>
      <c r="L33">
        <v>3</v>
      </c>
      <c r="M33">
        <v>2</v>
      </c>
      <c r="N33" t="s">
        <v>39</v>
      </c>
      <c r="O33">
        <v>100</v>
      </c>
      <c r="P33" t="s">
        <v>40</v>
      </c>
      <c r="Q33">
        <v>0</v>
      </c>
      <c r="R33" t="s">
        <v>41</v>
      </c>
      <c r="S33">
        <v>100</v>
      </c>
      <c r="T33" t="s">
        <v>40</v>
      </c>
      <c r="U33">
        <v>0</v>
      </c>
      <c r="V33" t="s">
        <v>40</v>
      </c>
      <c r="W33">
        <v>0</v>
      </c>
      <c r="X33">
        <v>900</v>
      </c>
      <c r="Y33">
        <v>50200</v>
      </c>
      <c r="Z33">
        <v>5</v>
      </c>
      <c r="AA33">
        <v>20100</v>
      </c>
      <c r="AB33">
        <v>3</v>
      </c>
      <c r="AC33" t="s">
        <v>42</v>
      </c>
      <c r="AD33" t="s">
        <v>42</v>
      </c>
      <c r="AE33" t="s">
        <v>42</v>
      </c>
      <c r="AF33" t="s">
        <v>42</v>
      </c>
      <c r="AG33">
        <v>18.6437602932264</v>
      </c>
      <c r="AH33">
        <v>5.8971566148857102</v>
      </c>
      <c r="AI33" t="s">
        <v>42</v>
      </c>
      <c r="AJ33">
        <v>972067</v>
      </c>
      <c r="AK33">
        <v>119475</v>
      </c>
      <c r="AL33">
        <v>506526</v>
      </c>
      <c r="AM33">
        <v>257052</v>
      </c>
      <c r="AN33">
        <v>12.2908194599755</v>
      </c>
      <c r="AO33">
        <v>23.587140640362001</v>
      </c>
      <c r="AP33">
        <v>9.7015946431675992</v>
      </c>
      <c r="AQ33">
        <v>0.37515623923042302</v>
      </c>
      <c r="AR33">
        <v>0.49251963374041902</v>
      </c>
      <c r="AS33">
        <v>1</v>
      </c>
      <c r="AT33">
        <v>1</v>
      </c>
      <c r="AU33">
        <v>1</v>
      </c>
      <c r="AV33" t="s">
        <v>42</v>
      </c>
      <c r="AW33" t="s">
        <v>42</v>
      </c>
      <c r="AX33" t="s">
        <v>46</v>
      </c>
      <c r="AY33" t="s">
        <v>42</v>
      </c>
      <c r="AZ33" t="s">
        <v>42</v>
      </c>
      <c r="BA33" t="s">
        <v>42</v>
      </c>
      <c r="BB33">
        <v>7</v>
      </c>
      <c r="BC33">
        <v>1</v>
      </c>
      <c r="BD33" t="s">
        <v>220</v>
      </c>
      <c r="BE33" t="s">
        <v>223</v>
      </c>
      <c r="BF33" t="s">
        <v>266</v>
      </c>
      <c r="BG33">
        <v>4</v>
      </c>
      <c r="BH33">
        <v>1</v>
      </c>
      <c r="BI33">
        <v>1</v>
      </c>
      <c r="BJ33">
        <v>0</v>
      </c>
      <c r="BK33">
        <v>0</v>
      </c>
    </row>
    <row r="34" spans="1:63" x14ac:dyDescent="0.2">
      <c r="A34">
        <v>32</v>
      </c>
      <c r="B34">
        <v>1425095022</v>
      </c>
      <c r="C34">
        <v>2015</v>
      </c>
      <c r="D34">
        <v>0</v>
      </c>
      <c r="E34">
        <v>0</v>
      </c>
      <c r="F34">
        <v>1</v>
      </c>
      <c r="G34">
        <v>1</v>
      </c>
      <c r="H34">
        <v>2</v>
      </c>
      <c r="I34">
        <v>0</v>
      </c>
      <c r="J34">
        <v>2</v>
      </c>
      <c r="K34">
        <v>1</v>
      </c>
      <c r="L34">
        <v>2</v>
      </c>
      <c r="M34">
        <v>1</v>
      </c>
      <c r="N34" t="s">
        <v>72</v>
      </c>
      <c r="O34">
        <v>100</v>
      </c>
      <c r="P34" t="s">
        <v>40</v>
      </c>
      <c r="Q34">
        <v>0</v>
      </c>
      <c r="R34" t="s">
        <v>59</v>
      </c>
      <c r="S34">
        <v>100</v>
      </c>
      <c r="T34" t="s">
        <v>40</v>
      </c>
      <c r="U34">
        <v>0</v>
      </c>
      <c r="V34" t="s">
        <v>40</v>
      </c>
      <c r="W34">
        <v>0</v>
      </c>
      <c r="X34">
        <v>352</v>
      </c>
      <c r="Y34">
        <v>50200</v>
      </c>
      <c r="Z34">
        <v>7</v>
      </c>
      <c r="AA34">
        <v>10500</v>
      </c>
      <c r="AB34">
        <v>3</v>
      </c>
      <c r="AC34" t="s">
        <v>46</v>
      </c>
      <c r="AD34" t="s">
        <v>42</v>
      </c>
      <c r="AE34" t="s">
        <v>42</v>
      </c>
      <c r="AF34" t="s">
        <v>42</v>
      </c>
      <c r="AG34">
        <v>18.871514295806399</v>
      </c>
      <c r="AH34">
        <v>5.8999000933047601</v>
      </c>
      <c r="AI34" t="s">
        <v>42</v>
      </c>
      <c r="AJ34">
        <v>25186902</v>
      </c>
      <c r="AK34">
        <v>750089</v>
      </c>
      <c r="AL34">
        <v>31269800</v>
      </c>
      <c r="AM34">
        <v>11201614</v>
      </c>
      <c r="AN34">
        <v>2.9780915493298901</v>
      </c>
      <c r="AO34">
        <v>2.3987649425324098</v>
      </c>
      <c r="AP34">
        <v>3.4250222595855599</v>
      </c>
      <c r="AQ34">
        <v>0.24241615741388101</v>
      </c>
      <c r="AR34">
        <v>0.64177532315524799</v>
      </c>
      <c r="AS34">
        <v>2</v>
      </c>
      <c r="AT34">
        <v>1</v>
      </c>
      <c r="AU34">
        <v>1</v>
      </c>
      <c r="AV34" t="s">
        <v>42</v>
      </c>
      <c r="AW34" t="s">
        <v>46</v>
      </c>
      <c r="AX34" t="s">
        <v>46</v>
      </c>
      <c r="AY34" t="s">
        <v>42</v>
      </c>
      <c r="AZ34" t="s">
        <v>42</v>
      </c>
      <c r="BA34" t="s">
        <v>46</v>
      </c>
      <c r="BB34">
        <v>117</v>
      </c>
      <c r="BC34">
        <v>1</v>
      </c>
      <c r="BD34" t="s">
        <v>220</v>
      </c>
      <c r="BE34" t="s">
        <v>223</v>
      </c>
      <c r="BF34" t="s">
        <v>267</v>
      </c>
      <c r="BG34">
        <v>5</v>
      </c>
      <c r="BH34">
        <v>1</v>
      </c>
      <c r="BI34">
        <v>1</v>
      </c>
      <c r="BJ34">
        <v>0</v>
      </c>
      <c r="BK34">
        <v>0</v>
      </c>
    </row>
    <row r="35" spans="1:63" x14ac:dyDescent="0.2">
      <c r="A35">
        <v>33</v>
      </c>
      <c r="B35">
        <v>1425079996</v>
      </c>
      <c r="C35">
        <v>2013</v>
      </c>
      <c r="D35">
        <v>0</v>
      </c>
      <c r="E35">
        <v>0</v>
      </c>
      <c r="F35">
        <v>2</v>
      </c>
      <c r="G35">
        <v>2</v>
      </c>
      <c r="H35">
        <v>4</v>
      </c>
      <c r="I35">
        <v>0</v>
      </c>
      <c r="J35">
        <v>4</v>
      </c>
      <c r="K35">
        <v>1</v>
      </c>
      <c r="L35">
        <v>5</v>
      </c>
      <c r="M35">
        <v>8</v>
      </c>
      <c r="N35" t="s">
        <v>86</v>
      </c>
      <c r="O35">
        <v>100</v>
      </c>
      <c r="P35" t="s">
        <v>40</v>
      </c>
      <c r="Q35">
        <v>0</v>
      </c>
      <c r="R35" t="s">
        <v>49</v>
      </c>
      <c r="S35">
        <v>100</v>
      </c>
      <c r="T35" t="s">
        <v>40</v>
      </c>
      <c r="U35">
        <v>0</v>
      </c>
      <c r="V35" t="s">
        <v>40</v>
      </c>
      <c r="W35">
        <v>0</v>
      </c>
      <c r="X35">
        <v>326</v>
      </c>
      <c r="Y35">
        <v>30200</v>
      </c>
      <c r="Z35">
        <v>7</v>
      </c>
      <c r="AA35">
        <v>60000</v>
      </c>
      <c r="AB35">
        <v>3</v>
      </c>
      <c r="AC35" t="s">
        <v>42</v>
      </c>
      <c r="AD35" t="s">
        <v>42</v>
      </c>
      <c r="AE35" t="s">
        <v>46</v>
      </c>
      <c r="AF35" t="s">
        <v>42</v>
      </c>
      <c r="AG35">
        <v>19.9117854694268</v>
      </c>
      <c r="AH35">
        <v>6.5916751037498296</v>
      </c>
      <c r="AI35" t="s">
        <v>42</v>
      </c>
      <c r="AJ35">
        <v>248310891</v>
      </c>
      <c r="AK35">
        <v>366420</v>
      </c>
      <c r="AL35">
        <v>452053694</v>
      </c>
      <c r="AM35">
        <v>341844297</v>
      </c>
      <c r="AN35">
        <v>0.14756501357002499</v>
      </c>
      <c r="AO35">
        <v>8.1056742785957606E-2</v>
      </c>
      <c r="AP35">
        <v>-1.0440697907205401</v>
      </c>
      <c r="AQ35">
        <v>0.15866484084260299</v>
      </c>
      <c r="AR35">
        <v>0.24379713839922701</v>
      </c>
      <c r="AS35">
        <v>9</v>
      </c>
      <c r="AT35">
        <v>3</v>
      </c>
      <c r="AU35">
        <v>1</v>
      </c>
      <c r="AV35" t="s">
        <v>42</v>
      </c>
      <c r="AW35" t="s">
        <v>42</v>
      </c>
      <c r="AX35" t="s">
        <v>46</v>
      </c>
      <c r="AY35" t="s">
        <v>42</v>
      </c>
      <c r="AZ35" t="s">
        <v>42</v>
      </c>
      <c r="BA35" t="s">
        <v>42</v>
      </c>
      <c r="BB35">
        <v>805</v>
      </c>
      <c r="BC35">
        <v>1</v>
      </c>
      <c r="BD35" t="s">
        <v>229</v>
      </c>
      <c r="BE35" t="s">
        <v>230</v>
      </c>
      <c r="BF35" t="s">
        <v>268</v>
      </c>
      <c r="BG35">
        <v>3</v>
      </c>
      <c r="BH35">
        <v>1</v>
      </c>
      <c r="BI35">
        <v>1</v>
      </c>
      <c r="BJ35">
        <v>0</v>
      </c>
      <c r="BK35">
        <v>0</v>
      </c>
    </row>
    <row r="36" spans="1:63" x14ac:dyDescent="0.2">
      <c r="A36">
        <v>34</v>
      </c>
      <c r="B36">
        <v>1425087494</v>
      </c>
      <c r="C36">
        <v>2014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1</v>
      </c>
      <c r="L36">
        <v>3</v>
      </c>
      <c r="M36">
        <v>1</v>
      </c>
      <c r="N36" t="s">
        <v>65</v>
      </c>
      <c r="O36">
        <v>100</v>
      </c>
      <c r="P36" t="s">
        <v>40</v>
      </c>
      <c r="Q36">
        <v>0</v>
      </c>
      <c r="R36" t="s">
        <v>57</v>
      </c>
      <c r="S36">
        <v>100</v>
      </c>
      <c r="T36" t="s">
        <v>40</v>
      </c>
      <c r="U36">
        <v>0</v>
      </c>
      <c r="V36" t="s">
        <v>40</v>
      </c>
      <c r="W36">
        <v>0</v>
      </c>
      <c r="X36">
        <v>432</v>
      </c>
      <c r="Y36">
        <v>50100</v>
      </c>
      <c r="Z36">
        <v>7</v>
      </c>
      <c r="AA36">
        <v>30200</v>
      </c>
      <c r="AB36">
        <v>3</v>
      </c>
      <c r="AC36" t="s">
        <v>42</v>
      </c>
      <c r="AD36" t="s">
        <v>42</v>
      </c>
      <c r="AE36" t="s">
        <v>42</v>
      </c>
      <c r="AF36" t="s">
        <v>42</v>
      </c>
      <c r="AG36">
        <v>18.339286289758501</v>
      </c>
      <c r="AH36">
        <v>5.8971566148857102</v>
      </c>
      <c r="AI36" t="s">
        <v>42</v>
      </c>
      <c r="AJ36">
        <v>9184432</v>
      </c>
      <c r="AK36">
        <v>-1507699</v>
      </c>
      <c r="AL36">
        <v>11685625</v>
      </c>
      <c r="AM36">
        <v>6497328</v>
      </c>
      <c r="AN36">
        <v>-16.4158110158581</v>
      </c>
      <c r="AO36">
        <v>-12.9021682622881</v>
      </c>
      <c r="AP36">
        <v>5.4358505784571101</v>
      </c>
      <c r="AQ36">
        <v>0.25936388880662398</v>
      </c>
      <c r="AR36">
        <v>0.44398968818527002</v>
      </c>
      <c r="AS36">
        <v>1</v>
      </c>
      <c r="AT36">
        <v>1</v>
      </c>
      <c r="AU36">
        <v>1</v>
      </c>
      <c r="AV36" t="s">
        <v>42</v>
      </c>
      <c r="AW36" t="s">
        <v>42</v>
      </c>
      <c r="AX36" t="s">
        <v>46</v>
      </c>
      <c r="AY36" t="s">
        <v>42</v>
      </c>
      <c r="AZ36" t="s">
        <v>42</v>
      </c>
      <c r="BA36" t="s">
        <v>42</v>
      </c>
      <c r="BB36">
        <v>29</v>
      </c>
      <c r="BC36">
        <v>1</v>
      </c>
      <c r="BD36" t="s">
        <v>220</v>
      </c>
      <c r="BE36" t="s">
        <v>269</v>
      </c>
      <c r="BF36" t="s">
        <v>270</v>
      </c>
      <c r="BG36">
        <v>4</v>
      </c>
      <c r="BH36">
        <v>1</v>
      </c>
      <c r="BI36">
        <v>1</v>
      </c>
      <c r="BJ36">
        <v>0</v>
      </c>
      <c r="BK36">
        <v>0</v>
      </c>
    </row>
    <row r="37" spans="1:63" x14ac:dyDescent="0.2">
      <c r="A37">
        <v>35</v>
      </c>
      <c r="B37">
        <v>1415135907</v>
      </c>
      <c r="C37">
        <v>2014</v>
      </c>
      <c r="D37">
        <v>0</v>
      </c>
      <c r="E37">
        <v>0</v>
      </c>
      <c r="F37">
        <v>1</v>
      </c>
      <c r="G37">
        <v>1</v>
      </c>
      <c r="H37">
        <v>2</v>
      </c>
      <c r="I37">
        <v>0</v>
      </c>
      <c r="J37">
        <v>2</v>
      </c>
      <c r="K37">
        <v>1</v>
      </c>
      <c r="L37">
        <v>5</v>
      </c>
      <c r="M37">
        <v>3</v>
      </c>
      <c r="N37" t="s">
        <v>271</v>
      </c>
      <c r="O37">
        <v>100</v>
      </c>
      <c r="P37" t="s">
        <v>40</v>
      </c>
      <c r="Q37">
        <v>0</v>
      </c>
      <c r="R37" t="s">
        <v>41</v>
      </c>
      <c r="S37">
        <v>100</v>
      </c>
      <c r="T37" t="s">
        <v>40</v>
      </c>
      <c r="U37">
        <v>0</v>
      </c>
      <c r="V37" t="s">
        <v>40</v>
      </c>
      <c r="W37">
        <v>0</v>
      </c>
      <c r="X37">
        <v>999</v>
      </c>
      <c r="Y37">
        <v>30200</v>
      </c>
      <c r="Z37">
        <v>5</v>
      </c>
      <c r="AA37">
        <v>60000</v>
      </c>
      <c r="AB37">
        <v>2</v>
      </c>
      <c r="AC37" t="s">
        <v>46</v>
      </c>
      <c r="AD37" t="s">
        <v>42</v>
      </c>
      <c r="AE37" t="s">
        <v>42</v>
      </c>
      <c r="AF37" t="s">
        <v>42</v>
      </c>
      <c r="AG37">
        <v>19.2463463042168</v>
      </c>
      <c r="AH37">
        <v>5.8971566148857102</v>
      </c>
      <c r="AI37" t="s">
        <v>46</v>
      </c>
      <c r="AJ37">
        <v>5428777</v>
      </c>
      <c r="AK37">
        <v>682033</v>
      </c>
      <c r="AL37">
        <v>5034263</v>
      </c>
      <c r="AM37">
        <v>3018957</v>
      </c>
      <c r="AN37">
        <v>12.563290037516699</v>
      </c>
      <c r="AO37">
        <v>13.5478221936359</v>
      </c>
      <c r="AP37">
        <v>6.0943007973987404</v>
      </c>
      <c r="AQ37">
        <v>0.202932446847604</v>
      </c>
      <c r="AR37">
        <v>0.40031798100337601</v>
      </c>
      <c r="AS37">
        <v>1</v>
      </c>
      <c r="AT37">
        <v>1</v>
      </c>
      <c r="AU37">
        <v>1</v>
      </c>
      <c r="AV37" t="s">
        <v>42</v>
      </c>
      <c r="AW37" t="s">
        <v>42</v>
      </c>
      <c r="AX37" t="s">
        <v>46</v>
      </c>
      <c r="AY37" t="s">
        <v>46</v>
      </c>
      <c r="AZ37" t="s">
        <v>46</v>
      </c>
      <c r="BA37" t="s">
        <v>42</v>
      </c>
      <c r="BB37">
        <v>23</v>
      </c>
      <c r="BC37">
        <v>1</v>
      </c>
      <c r="BD37" t="s">
        <v>220</v>
      </c>
      <c r="BE37" t="s">
        <v>264</v>
      </c>
      <c r="BF37" t="s">
        <v>272</v>
      </c>
      <c r="BG37">
        <v>3</v>
      </c>
      <c r="BH37">
        <v>1</v>
      </c>
      <c r="BI37">
        <v>1</v>
      </c>
      <c r="BJ37">
        <v>0</v>
      </c>
      <c r="BK37">
        <v>0</v>
      </c>
    </row>
    <row r="38" spans="1:63" x14ac:dyDescent="0.2">
      <c r="A38">
        <v>36</v>
      </c>
      <c r="B38">
        <v>1425080171</v>
      </c>
      <c r="C38">
        <v>2013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1</v>
      </c>
      <c r="L38">
        <v>5</v>
      </c>
      <c r="M38">
        <v>8</v>
      </c>
      <c r="N38" t="s">
        <v>108</v>
      </c>
      <c r="O38">
        <v>100</v>
      </c>
      <c r="P38" t="s">
        <v>40</v>
      </c>
      <c r="Q38">
        <v>0</v>
      </c>
      <c r="R38" t="s">
        <v>49</v>
      </c>
      <c r="S38">
        <v>100</v>
      </c>
      <c r="T38" t="s">
        <v>40</v>
      </c>
      <c r="U38">
        <v>0</v>
      </c>
      <c r="V38" t="s">
        <v>40</v>
      </c>
      <c r="W38">
        <v>0</v>
      </c>
      <c r="X38">
        <v>999</v>
      </c>
      <c r="Y38">
        <v>50300</v>
      </c>
      <c r="Z38">
        <v>7</v>
      </c>
      <c r="AA38">
        <v>60000</v>
      </c>
      <c r="AB38">
        <v>3</v>
      </c>
      <c r="AC38" t="s">
        <v>42</v>
      </c>
      <c r="AD38" t="s">
        <v>42</v>
      </c>
      <c r="AE38" t="s">
        <v>42</v>
      </c>
      <c r="AF38" t="s">
        <v>42</v>
      </c>
      <c r="AG38">
        <v>18.0151606343466</v>
      </c>
      <c r="AH38">
        <v>5.60580574275982</v>
      </c>
      <c r="AI38" t="s">
        <v>42</v>
      </c>
      <c r="AJ38">
        <v>2873087</v>
      </c>
      <c r="AK38">
        <v>331134</v>
      </c>
      <c r="AL38">
        <v>5605466</v>
      </c>
      <c r="AM38">
        <v>2242561</v>
      </c>
      <c r="AN38">
        <v>11.525373230953299</v>
      </c>
      <c r="AO38">
        <v>5.9073411559360096</v>
      </c>
      <c r="AP38">
        <v>12.545704324303401</v>
      </c>
      <c r="AQ38">
        <v>0.154656298260372</v>
      </c>
      <c r="AR38">
        <v>0.59993317237139598</v>
      </c>
      <c r="AS38">
        <v>1</v>
      </c>
      <c r="AT38">
        <v>1</v>
      </c>
      <c r="AU38">
        <v>1</v>
      </c>
      <c r="AV38" t="s">
        <v>42</v>
      </c>
      <c r="AW38" t="s">
        <v>42</v>
      </c>
      <c r="AX38" t="s">
        <v>46</v>
      </c>
      <c r="AY38" t="s">
        <v>42</v>
      </c>
      <c r="AZ38" t="s">
        <v>46</v>
      </c>
      <c r="BA38" t="s">
        <v>46</v>
      </c>
      <c r="BB38">
        <v>26</v>
      </c>
      <c r="BC38">
        <v>1</v>
      </c>
      <c r="BD38" t="s">
        <v>220</v>
      </c>
      <c r="BE38" t="s">
        <v>273</v>
      </c>
      <c r="BF38" t="s">
        <v>274</v>
      </c>
      <c r="BG38">
        <v>3</v>
      </c>
      <c r="BH38">
        <v>1</v>
      </c>
      <c r="BI38">
        <v>1</v>
      </c>
      <c r="BJ38">
        <v>0</v>
      </c>
      <c r="BK38">
        <v>0</v>
      </c>
    </row>
    <row r="39" spans="1:63" x14ac:dyDescent="0.2">
      <c r="A39">
        <v>37</v>
      </c>
      <c r="B39">
        <v>1425088086</v>
      </c>
      <c r="C39">
        <v>2014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1</v>
      </c>
      <c r="L39">
        <v>5</v>
      </c>
      <c r="M39">
        <v>12</v>
      </c>
      <c r="N39" t="s">
        <v>48</v>
      </c>
      <c r="O39">
        <v>100</v>
      </c>
      <c r="P39" t="s">
        <v>40</v>
      </c>
      <c r="Q39">
        <v>0</v>
      </c>
      <c r="R39" t="s">
        <v>55</v>
      </c>
      <c r="S39">
        <v>100</v>
      </c>
      <c r="T39" t="s">
        <v>40</v>
      </c>
      <c r="U39">
        <v>0</v>
      </c>
      <c r="V39" t="s">
        <v>40</v>
      </c>
      <c r="W39">
        <v>0</v>
      </c>
      <c r="X39">
        <v>999</v>
      </c>
      <c r="Y39">
        <v>20300</v>
      </c>
      <c r="Z39">
        <v>6</v>
      </c>
      <c r="AA39">
        <v>30200</v>
      </c>
      <c r="AB39">
        <v>3</v>
      </c>
      <c r="AC39" t="s">
        <v>42</v>
      </c>
      <c r="AD39" t="s">
        <v>42</v>
      </c>
      <c r="AE39" t="s">
        <v>42</v>
      </c>
      <c r="AF39" t="s">
        <v>42</v>
      </c>
      <c r="AG39">
        <v>18.667540821891698</v>
      </c>
      <c r="AH39">
        <v>5.8971566148857102</v>
      </c>
      <c r="AI39" t="s">
        <v>42</v>
      </c>
      <c r="AJ39">
        <v>232277</v>
      </c>
      <c r="AK39">
        <v>23633</v>
      </c>
      <c r="AL39">
        <v>177995</v>
      </c>
      <c r="AM39">
        <v>76819</v>
      </c>
      <c r="AN39">
        <v>10.174489940889501</v>
      </c>
      <c r="AO39">
        <v>13.2773392511026</v>
      </c>
      <c r="AP39">
        <v>5.8499119585667101</v>
      </c>
      <c r="AQ39">
        <v>0.53291544147720105</v>
      </c>
      <c r="AR39">
        <v>0.56842046124891099</v>
      </c>
      <c r="AS39">
        <v>1</v>
      </c>
      <c r="AT39">
        <v>1</v>
      </c>
      <c r="AU39">
        <v>1</v>
      </c>
      <c r="AV39" t="s">
        <v>42</v>
      </c>
      <c r="AW39" t="s">
        <v>42</v>
      </c>
      <c r="AX39" t="s">
        <v>46</v>
      </c>
      <c r="AY39" t="s">
        <v>42</v>
      </c>
      <c r="AZ39" t="s">
        <v>42</v>
      </c>
      <c r="BA39" t="s">
        <v>42</v>
      </c>
      <c r="BB39">
        <v>5</v>
      </c>
      <c r="BC39">
        <v>1</v>
      </c>
      <c r="BD39" t="s">
        <v>220</v>
      </c>
      <c r="BE39" t="s">
        <v>269</v>
      </c>
      <c r="BF39" t="s">
        <v>275</v>
      </c>
      <c r="BG39">
        <v>3</v>
      </c>
      <c r="BH39">
        <v>1</v>
      </c>
      <c r="BI39">
        <v>1</v>
      </c>
      <c r="BJ39">
        <v>0</v>
      </c>
      <c r="BK39">
        <v>0</v>
      </c>
    </row>
    <row r="40" spans="1:63" x14ac:dyDescent="0.2">
      <c r="A40">
        <v>38</v>
      </c>
      <c r="B40">
        <v>1425082737</v>
      </c>
      <c r="C40">
        <v>2013</v>
      </c>
      <c r="D40">
        <v>0</v>
      </c>
      <c r="E40">
        <v>0</v>
      </c>
      <c r="F40">
        <v>1</v>
      </c>
      <c r="G40">
        <v>0</v>
      </c>
      <c r="H40">
        <v>1</v>
      </c>
      <c r="I40">
        <v>0</v>
      </c>
      <c r="J40">
        <v>1</v>
      </c>
      <c r="K40">
        <v>1</v>
      </c>
      <c r="L40">
        <v>5</v>
      </c>
      <c r="M40">
        <v>1</v>
      </c>
      <c r="N40" t="s">
        <v>43</v>
      </c>
      <c r="O40">
        <v>100</v>
      </c>
      <c r="P40" t="s">
        <v>40</v>
      </c>
      <c r="Q40">
        <v>0</v>
      </c>
      <c r="R40" t="s">
        <v>110</v>
      </c>
      <c r="S40">
        <v>100</v>
      </c>
      <c r="T40" t="s">
        <v>40</v>
      </c>
      <c r="U40">
        <v>0</v>
      </c>
      <c r="V40" t="s">
        <v>40</v>
      </c>
      <c r="W40">
        <v>0</v>
      </c>
      <c r="X40">
        <v>999</v>
      </c>
      <c r="Y40">
        <v>60100</v>
      </c>
      <c r="Z40">
        <v>7</v>
      </c>
      <c r="AA40">
        <v>60000</v>
      </c>
      <c r="AB40">
        <v>3</v>
      </c>
      <c r="AC40" t="s">
        <v>42</v>
      </c>
      <c r="AD40" t="s">
        <v>42</v>
      </c>
      <c r="AE40" t="s">
        <v>42</v>
      </c>
      <c r="AF40" t="s">
        <v>42</v>
      </c>
      <c r="AG40">
        <v>19.2809935414212</v>
      </c>
      <c r="AH40">
        <v>5.8971566148857102</v>
      </c>
      <c r="AI40" t="s">
        <v>42</v>
      </c>
      <c r="AJ40">
        <v>100123</v>
      </c>
      <c r="AK40">
        <v>198489</v>
      </c>
      <c r="AL40">
        <v>526208</v>
      </c>
      <c r="AM40">
        <v>130566</v>
      </c>
      <c r="AN40">
        <v>198.24515845509899</v>
      </c>
      <c r="AO40">
        <v>37.720635186086099</v>
      </c>
      <c r="AP40">
        <v>-14.4891783106779</v>
      </c>
      <c r="AQ40">
        <v>1.14489178310677</v>
      </c>
      <c r="AR40">
        <v>0.75187568414011097</v>
      </c>
      <c r="AS40">
        <v>11</v>
      </c>
      <c r="AT40">
        <v>1</v>
      </c>
      <c r="AU40">
        <v>1</v>
      </c>
      <c r="AV40" t="s">
        <v>42</v>
      </c>
      <c r="AW40" t="s">
        <v>42</v>
      </c>
      <c r="AX40" t="s">
        <v>42</v>
      </c>
      <c r="AY40" t="s">
        <v>42</v>
      </c>
      <c r="AZ40" t="s">
        <v>42</v>
      </c>
      <c r="BA40" t="s">
        <v>42</v>
      </c>
      <c r="BB40">
        <v>4</v>
      </c>
      <c r="BC40">
        <v>2</v>
      </c>
      <c r="BD40" t="s">
        <v>217</v>
      </c>
      <c r="BE40" t="s">
        <v>218</v>
      </c>
      <c r="BF40" t="s">
        <v>276</v>
      </c>
      <c r="BG40">
        <v>3</v>
      </c>
      <c r="BH40">
        <v>1</v>
      </c>
      <c r="BI40">
        <v>1</v>
      </c>
      <c r="BJ40">
        <v>0</v>
      </c>
      <c r="BK40">
        <v>0</v>
      </c>
    </row>
    <row r="41" spans="1:63" x14ac:dyDescent="0.2">
      <c r="A41">
        <v>39</v>
      </c>
      <c r="B41">
        <v>1425080841</v>
      </c>
      <c r="C41">
        <v>2013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2</v>
      </c>
      <c r="L41">
        <v>5</v>
      </c>
      <c r="M41">
        <v>1</v>
      </c>
      <c r="N41" t="s">
        <v>123</v>
      </c>
      <c r="O41">
        <v>100</v>
      </c>
      <c r="P41" t="s">
        <v>40</v>
      </c>
      <c r="Q41">
        <v>0</v>
      </c>
      <c r="R41" t="s">
        <v>55</v>
      </c>
      <c r="S41">
        <v>100</v>
      </c>
      <c r="T41" t="s">
        <v>40</v>
      </c>
      <c r="U41">
        <v>0</v>
      </c>
      <c r="V41" t="s">
        <v>40</v>
      </c>
      <c r="W41">
        <v>0</v>
      </c>
      <c r="X41">
        <v>999</v>
      </c>
      <c r="Y41">
        <v>20300</v>
      </c>
      <c r="Z41">
        <v>6</v>
      </c>
      <c r="AA41">
        <v>60000</v>
      </c>
      <c r="AB41">
        <v>3</v>
      </c>
      <c r="AC41" t="s">
        <v>42</v>
      </c>
      <c r="AD41" t="s">
        <v>46</v>
      </c>
      <c r="AE41" t="s">
        <v>42</v>
      </c>
      <c r="AF41" t="s">
        <v>42</v>
      </c>
      <c r="AG41">
        <v>18.699221158494399</v>
      </c>
      <c r="AH41">
        <v>6.5916751037498296</v>
      </c>
      <c r="AI41" t="s">
        <v>42</v>
      </c>
      <c r="AJ41">
        <v>885366</v>
      </c>
      <c r="AK41">
        <v>-467940</v>
      </c>
      <c r="AL41">
        <v>1073389</v>
      </c>
      <c r="AM41">
        <v>277873</v>
      </c>
      <c r="AN41">
        <v>-52.852718536740703</v>
      </c>
      <c r="AO41">
        <v>-43.594633446029299</v>
      </c>
      <c r="AP41">
        <v>-52.308536808506297</v>
      </c>
      <c r="AQ41">
        <v>1.3854767406925399</v>
      </c>
      <c r="AR41">
        <v>0.74112553789912095</v>
      </c>
      <c r="AS41">
        <v>1</v>
      </c>
      <c r="AT41">
        <v>1</v>
      </c>
      <c r="AU41">
        <v>1</v>
      </c>
      <c r="AV41" t="s">
        <v>42</v>
      </c>
      <c r="AW41" t="s">
        <v>42</v>
      </c>
      <c r="AX41" t="s">
        <v>46</v>
      </c>
      <c r="AY41" t="s">
        <v>46</v>
      </c>
      <c r="AZ41" t="s">
        <v>42</v>
      </c>
      <c r="BA41" t="s">
        <v>42</v>
      </c>
      <c r="BB41">
        <v>10</v>
      </c>
      <c r="BC41">
        <v>1</v>
      </c>
      <c r="BD41" t="s">
        <v>277</v>
      </c>
      <c r="BE41" t="s">
        <v>278</v>
      </c>
      <c r="BF41" t="s">
        <v>279</v>
      </c>
      <c r="BG41">
        <v>3</v>
      </c>
      <c r="BH41">
        <v>1</v>
      </c>
      <c r="BI41">
        <v>1</v>
      </c>
      <c r="BJ41">
        <v>0</v>
      </c>
      <c r="BK41">
        <v>0</v>
      </c>
    </row>
    <row r="42" spans="1:63" x14ac:dyDescent="0.2">
      <c r="A42">
        <v>40</v>
      </c>
      <c r="B42">
        <v>1425091216</v>
      </c>
      <c r="C42">
        <v>2014</v>
      </c>
      <c r="D42">
        <v>0</v>
      </c>
      <c r="E42">
        <v>0</v>
      </c>
      <c r="F42">
        <v>1</v>
      </c>
      <c r="G42">
        <v>0</v>
      </c>
      <c r="H42">
        <v>1</v>
      </c>
      <c r="I42">
        <v>0</v>
      </c>
      <c r="J42">
        <v>1</v>
      </c>
      <c r="K42">
        <v>1</v>
      </c>
      <c r="L42">
        <v>5</v>
      </c>
      <c r="M42">
        <v>1</v>
      </c>
      <c r="N42" t="s">
        <v>43</v>
      </c>
      <c r="O42">
        <v>100</v>
      </c>
      <c r="P42" t="s">
        <v>40</v>
      </c>
      <c r="Q42">
        <v>0</v>
      </c>
      <c r="R42" t="s">
        <v>47</v>
      </c>
      <c r="S42">
        <v>100</v>
      </c>
      <c r="T42" t="s">
        <v>40</v>
      </c>
      <c r="U42">
        <v>0</v>
      </c>
      <c r="V42" t="s">
        <v>40</v>
      </c>
      <c r="W42">
        <v>0</v>
      </c>
      <c r="X42">
        <v>999</v>
      </c>
      <c r="Y42">
        <v>10300</v>
      </c>
      <c r="Z42">
        <v>7</v>
      </c>
      <c r="AA42">
        <v>10300</v>
      </c>
      <c r="AB42">
        <v>3</v>
      </c>
      <c r="AC42" t="s">
        <v>42</v>
      </c>
      <c r="AD42" t="s">
        <v>42</v>
      </c>
      <c r="AE42" t="s">
        <v>42</v>
      </c>
      <c r="AF42" t="s">
        <v>42</v>
      </c>
      <c r="AG42">
        <v>18.8194568639164</v>
      </c>
      <c r="AH42">
        <v>5.8971566148857102</v>
      </c>
      <c r="AI42" t="s">
        <v>42</v>
      </c>
      <c r="AJ42">
        <v>123166</v>
      </c>
      <c r="AK42">
        <v>-6530</v>
      </c>
      <c r="AL42">
        <v>116580</v>
      </c>
      <c r="AM42">
        <v>19638</v>
      </c>
      <c r="AN42">
        <v>-5.3017878310572604</v>
      </c>
      <c r="AO42">
        <v>-5.6013038256990901</v>
      </c>
      <c r="AP42">
        <v>5.9107221148693601</v>
      </c>
      <c r="AQ42">
        <v>0.94089277885130596</v>
      </c>
      <c r="AR42">
        <v>0.83154915079773495</v>
      </c>
      <c r="AS42">
        <v>1</v>
      </c>
      <c r="AT42">
        <v>1</v>
      </c>
      <c r="AU42">
        <v>1</v>
      </c>
      <c r="AV42" t="s">
        <v>42</v>
      </c>
      <c r="AW42" t="s">
        <v>42</v>
      </c>
      <c r="AX42" t="s">
        <v>46</v>
      </c>
      <c r="AY42" t="s">
        <v>46</v>
      </c>
      <c r="AZ42" t="s">
        <v>42</v>
      </c>
      <c r="BA42" t="s">
        <v>42</v>
      </c>
      <c r="BB42">
        <v>3</v>
      </c>
      <c r="BC42">
        <v>1</v>
      </c>
      <c r="BD42" t="s">
        <v>217</v>
      </c>
      <c r="BE42" t="s">
        <v>218</v>
      </c>
      <c r="BF42" t="s">
        <v>236</v>
      </c>
      <c r="BG42">
        <v>3</v>
      </c>
      <c r="BH42">
        <v>1</v>
      </c>
      <c r="BI42">
        <v>1</v>
      </c>
      <c r="BJ42">
        <v>0</v>
      </c>
      <c r="BK42">
        <v>0</v>
      </c>
    </row>
    <row r="43" spans="1:63" x14ac:dyDescent="0.2">
      <c r="A43">
        <v>41</v>
      </c>
      <c r="B43">
        <v>1425089629</v>
      </c>
      <c r="C43">
        <v>2014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1</v>
      </c>
      <c r="L43">
        <v>5</v>
      </c>
      <c r="M43">
        <v>2</v>
      </c>
      <c r="N43" t="s">
        <v>118</v>
      </c>
      <c r="O43">
        <v>100</v>
      </c>
      <c r="P43" t="s">
        <v>40</v>
      </c>
      <c r="Q43">
        <v>0</v>
      </c>
      <c r="R43" t="s">
        <v>106</v>
      </c>
      <c r="S43">
        <v>100</v>
      </c>
      <c r="T43" t="s">
        <v>40</v>
      </c>
      <c r="U43">
        <v>0</v>
      </c>
      <c r="V43" t="s">
        <v>40</v>
      </c>
      <c r="W43">
        <v>0</v>
      </c>
      <c r="X43">
        <v>999</v>
      </c>
      <c r="Y43">
        <v>10300</v>
      </c>
      <c r="Z43">
        <v>7</v>
      </c>
      <c r="AA43">
        <v>10400</v>
      </c>
      <c r="AB43">
        <v>3</v>
      </c>
      <c r="AC43" t="s">
        <v>42</v>
      </c>
      <c r="AD43" t="s">
        <v>42</v>
      </c>
      <c r="AE43" t="s">
        <v>42</v>
      </c>
      <c r="AF43" t="s">
        <v>42</v>
      </c>
      <c r="AG43">
        <v>19.085942721027902</v>
      </c>
      <c r="AH43">
        <v>5.8971566148857102</v>
      </c>
      <c r="AI43" t="s">
        <v>42</v>
      </c>
      <c r="AJ43">
        <v>354361</v>
      </c>
      <c r="AK43">
        <v>70109</v>
      </c>
      <c r="AL43">
        <v>1800841</v>
      </c>
      <c r="AM43">
        <v>1488719</v>
      </c>
      <c r="AN43">
        <v>19.784626412048699</v>
      </c>
      <c r="AO43">
        <v>3.89312548970176</v>
      </c>
      <c r="AP43">
        <v>-60.163787775742797</v>
      </c>
      <c r="AQ43">
        <v>1.2608441673886199</v>
      </c>
      <c r="AR43">
        <v>0.17332013209383801</v>
      </c>
      <c r="AS43">
        <v>1</v>
      </c>
      <c r="AT43">
        <v>1</v>
      </c>
      <c r="AU43">
        <v>1</v>
      </c>
      <c r="AV43" t="s">
        <v>42</v>
      </c>
      <c r="AW43" t="s">
        <v>42</v>
      </c>
      <c r="AX43" t="s">
        <v>46</v>
      </c>
      <c r="AY43" t="s">
        <v>46</v>
      </c>
      <c r="AZ43" t="s">
        <v>46</v>
      </c>
      <c r="BA43" t="s">
        <v>46</v>
      </c>
      <c r="BB43">
        <v>19</v>
      </c>
      <c r="BC43">
        <v>1</v>
      </c>
      <c r="BD43" t="s">
        <v>217</v>
      </c>
      <c r="BE43" t="s">
        <v>218</v>
      </c>
      <c r="BF43" t="s">
        <v>236</v>
      </c>
      <c r="BG43">
        <v>3</v>
      </c>
      <c r="BH43">
        <v>1</v>
      </c>
      <c r="BI43">
        <v>1</v>
      </c>
      <c r="BJ43">
        <v>0</v>
      </c>
      <c r="BK43">
        <v>0</v>
      </c>
    </row>
    <row r="44" spans="1:63" x14ac:dyDescent="0.2">
      <c r="A44">
        <v>42</v>
      </c>
      <c r="B44">
        <v>1425086970</v>
      </c>
      <c r="C44">
        <v>2014</v>
      </c>
      <c r="D44">
        <v>0</v>
      </c>
      <c r="E44">
        <v>0</v>
      </c>
      <c r="F44">
        <v>3</v>
      </c>
      <c r="G44">
        <v>1</v>
      </c>
      <c r="H44">
        <v>4</v>
      </c>
      <c r="I44">
        <v>0</v>
      </c>
      <c r="J44">
        <v>4</v>
      </c>
      <c r="K44">
        <v>1</v>
      </c>
      <c r="L44">
        <v>3</v>
      </c>
      <c r="M44">
        <v>8</v>
      </c>
      <c r="N44" t="s">
        <v>71</v>
      </c>
      <c r="O44">
        <v>100</v>
      </c>
      <c r="P44" t="s">
        <v>40</v>
      </c>
      <c r="Q44">
        <v>0</v>
      </c>
      <c r="R44" t="s">
        <v>59</v>
      </c>
      <c r="S44">
        <v>100</v>
      </c>
      <c r="T44" t="s">
        <v>40</v>
      </c>
      <c r="U44">
        <v>0</v>
      </c>
      <c r="V44" t="s">
        <v>40</v>
      </c>
      <c r="W44">
        <v>0</v>
      </c>
      <c r="X44">
        <v>999</v>
      </c>
      <c r="Y44">
        <v>10200</v>
      </c>
      <c r="Z44">
        <v>7</v>
      </c>
      <c r="AA44">
        <v>10200</v>
      </c>
      <c r="AB44">
        <v>3</v>
      </c>
      <c r="AC44" t="s">
        <v>42</v>
      </c>
      <c r="AD44" t="s">
        <v>42</v>
      </c>
      <c r="AE44" t="s">
        <v>42</v>
      </c>
      <c r="AF44" t="s">
        <v>42</v>
      </c>
      <c r="AG44">
        <v>18.369387449575299</v>
      </c>
      <c r="AH44">
        <v>5.8971566148857102</v>
      </c>
      <c r="AI44" t="s">
        <v>42</v>
      </c>
      <c r="AJ44">
        <v>825561</v>
      </c>
      <c r="AK44">
        <v>16432</v>
      </c>
      <c r="AL44">
        <v>2972925</v>
      </c>
      <c r="AM44">
        <v>1076270</v>
      </c>
      <c r="AN44">
        <v>1.99040410096892</v>
      </c>
      <c r="AO44">
        <v>0.55272164619019903</v>
      </c>
      <c r="AP44">
        <v>10.8252448940781</v>
      </c>
      <c r="AQ44">
        <v>0.25723235472605899</v>
      </c>
      <c r="AR44">
        <v>0.63797606734108603</v>
      </c>
      <c r="AS44">
        <v>1</v>
      </c>
      <c r="AT44">
        <v>1</v>
      </c>
      <c r="AU44">
        <v>1</v>
      </c>
      <c r="AV44" t="s">
        <v>42</v>
      </c>
      <c r="AW44" t="s">
        <v>42</v>
      </c>
      <c r="AX44" t="s">
        <v>46</v>
      </c>
      <c r="AY44" t="s">
        <v>42</v>
      </c>
      <c r="AZ44" t="s">
        <v>42</v>
      </c>
      <c r="BA44" t="s">
        <v>42</v>
      </c>
      <c r="BB44">
        <v>6</v>
      </c>
      <c r="BC44">
        <v>1</v>
      </c>
      <c r="BD44" t="s">
        <v>229</v>
      </c>
      <c r="BE44" t="s">
        <v>248</v>
      </c>
      <c r="BF44" t="s">
        <v>280</v>
      </c>
      <c r="BG44">
        <v>4</v>
      </c>
      <c r="BH44">
        <v>1</v>
      </c>
      <c r="BI44">
        <v>1</v>
      </c>
      <c r="BJ44">
        <v>0</v>
      </c>
      <c r="BK44">
        <v>0</v>
      </c>
    </row>
    <row r="45" spans="1:63" x14ac:dyDescent="0.2">
      <c r="A45">
        <v>43</v>
      </c>
      <c r="B45">
        <v>1485011423</v>
      </c>
      <c r="C45">
        <v>2013</v>
      </c>
      <c r="D45">
        <v>0</v>
      </c>
      <c r="E45">
        <v>0</v>
      </c>
      <c r="F45">
        <v>1</v>
      </c>
      <c r="G45">
        <v>1</v>
      </c>
      <c r="H45">
        <v>1</v>
      </c>
      <c r="I45">
        <v>1</v>
      </c>
      <c r="J45">
        <v>2</v>
      </c>
      <c r="K45">
        <v>2</v>
      </c>
      <c r="L45">
        <v>5</v>
      </c>
      <c r="M45">
        <v>99</v>
      </c>
      <c r="N45" t="s">
        <v>102</v>
      </c>
      <c r="O45">
        <v>100</v>
      </c>
      <c r="P45" t="s">
        <v>40</v>
      </c>
      <c r="Q45">
        <v>0</v>
      </c>
      <c r="R45" t="s">
        <v>41</v>
      </c>
      <c r="S45">
        <v>100</v>
      </c>
      <c r="T45" t="s">
        <v>40</v>
      </c>
      <c r="U45">
        <v>0</v>
      </c>
      <c r="V45" t="s">
        <v>40</v>
      </c>
      <c r="W45">
        <v>0</v>
      </c>
      <c r="X45">
        <v>421</v>
      </c>
      <c r="Y45">
        <v>50100</v>
      </c>
      <c r="Z45">
        <v>5</v>
      </c>
      <c r="AA45">
        <v>60000</v>
      </c>
      <c r="AB45">
        <v>3</v>
      </c>
      <c r="AC45" t="s">
        <v>42</v>
      </c>
      <c r="AD45" t="s">
        <v>42</v>
      </c>
      <c r="AE45" t="s">
        <v>42</v>
      </c>
      <c r="AF45" t="s">
        <v>42</v>
      </c>
      <c r="AG45">
        <v>18.8781055909975</v>
      </c>
      <c r="AH45">
        <v>6.8145439949541897</v>
      </c>
      <c r="AI45" t="s">
        <v>42</v>
      </c>
      <c r="AJ45">
        <v>851150</v>
      </c>
      <c r="AK45">
        <v>-8098</v>
      </c>
      <c r="AL45">
        <v>854820</v>
      </c>
      <c r="AM45">
        <v>143087</v>
      </c>
      <c r="AN45">
        <v>-0.95141866885977799</v>
      </c>
      <c r="AO45">
        <v>-0.94733394164853402</v>
      </c>
      <c r="AP45">
        <v>0.45667626152851998</v>
      </c>
      <c r="AQ45">
        <v>0.36604358808670601</v>
      </c>
      <c r="AR45">
        <v>0.83261154395077297</v>
      </c>
      <c r="AS45">
        <v>1</v>
      </c>
      <c r="AT45">
        <v>1</v>
      </c>
      <c r="AU45">
        <v>1</v>
      </c>
      <c r="AV45" t="s">
        <v>42</v>
      </c>
      <c r="AW45" t="s">
        <v>42</v>
      </c>
      <c r="AX45" t="s">
        <v>46</v>
      </c>
      <c r="AY45" t="s">
        <v>42</v>
      </c>
      <c r="AZ45" t="s">
        <v>46</v>
      </c>
      <c r="BA45" t="s">
        <v>42</v>
      </c>
      <c r="BB45">
        <v>6</v>
      </c>
      <c r="BC45">
        <v>1</v>
      </c>
      <c r="BD45" t="s">
        <v>220</v>
      </c>
      <c r="BE45" t="s">
        <v>261</v>
      </c>
      <c r="BF45" t="s">
        <v>281</v>
      </c>
      <c r="BG45">
        <v>3</v>
      </c>
      <c r="BH45">
        <v>1</v>
      </c>
      <c r="BI45">
        <v>1</v>
      </c>
      <c r="BJ45">
        <v>0</v>
      </c>
      <c r="BK45">
        <v>0</v>
      </c>
    </row>
    <row r="46" spans="1:63" x14ac:dyDescent="0.2">
      <c r="A46">
        <v>44</v>
      </c>
      <c r="B46">
        <v>1425087348</v>
      </c>
      <c r="C46">
        <v>2014</v>
      </c>
      <c r="D46">
        <v>0</v>
      </c>
      <c r="E46">
        <v>0</v>
      </c>
      <c r="F46">
        <v>1</v>
      </c>
      <c r="G46">
        <v>1</v>
      </c>
      <c r="H46">
        <v>2</v>
      </c>
      <c r="I46">
        <v>0</v>
      </c>
      <c r="J46">
        <v>2</v>
      </c>
      <c r="K46">
        <v>1</v>
      </c>
      <c r="L46">
        <v>5</v>
      </c>
      <c r="M46">
        <v>15</v>
      </c>
      <c r="N46" t="s">
        <v>75</v>
      </c>
      <c r="O46">
        <v>100</v>
      </c>
      <c r="P46" t="s">
        <v>40</v>
      </c>
      <c r="Q46">
        <v>0</v>
      </c>
      <c r="R46" t="s">
        <v>59</v>
      </c>
      <c r="S46">
        <v>100</v>
      </c>
      <c r="T46" t="s">
        <v>40</v>
      </c>
      <c r="U46">
        <v>0</v>
      </c>
      <c r="V46" t="s">
        <v>40</v>
      </c>
      <c r="W46">
        <v>0</v>
      </c>
      <c r="X46">
        <v>999</v>
      </c>
      <c r="Y46">
        <v>50200</v>
      </c>
      <c r="Z46">
        <v>7</v>
      </c>
      <c r="AA46">
        <v>20100</v>
      </c>
      <c r="AB46">
        <v>3</v>
      </c>
      <c r="AC46" t="s">
        <v>42</v>
      </c>
      <c r="AD46" t="s">
        <v>46</v>
      </c>
      <c r="AE46" t="s">
        <v>42</v>
      </c>
      <c r="AF46" t="s">
        <v>42</v>
      </c>
      <c r="AG46">
        <v>19.921185098344001</v>
      </c>
      <c r="AH46">
        <v>6.5930459040045104</v>
      </c>
      <c r="AI46" t="s">
        <v>42</v>
      </c>
      <c r="AJ46">
        <v>141548962</v>
      </c>
      <c r="AK46">
        <v>4803211</v>
      </c>
      <c r="AL46">
        <v>106002348</v>
      </c>
      <c r="AM46">
        <v>48439936</v>
      </c>
      <c r="AN46">
        <v>3.3933212452663599</v>
      </c>
      <c r="AO46">
        <v>4.5312307610393701</v>
      </c>
      <c r="AP46">
        <v>-4.02147703492167</v>
      </c>
      <c r="AQ46">
        <v>1.08678154771633E-2</v>
      </c>
      <c r="AR46">
        <v>0.54302959402370898</v>
      </c>
      <c r="AS46">
        <v>8</v>
      </c>
      <c r="AT46">
        <v>99</v>
      </c>
      <c r="AU46">
        <v>1</v>
      </c>
      <c r="AV46" t="s">
        <v>42</v>
      </c>
      <c r="AW46" t="s">
        <v>42</v>
      </c>
      <c r="AX46" t="s">
        <v>46</v>
      </c>
      <c r="AY46" t="s">
        <v>42</v>
      </c>
      <c r="AZ46" t="s">
        <v>42</v>
      </c>
      <c r="BA46" t="s">
        <v>42</v>
      </c>
      <c r="BB46">
        <v>93</v>
      </c>
      <c r="BC46">
        <v>1</v>
      </c>
      <c r="BD46" t="s">
        <v>42</v>
      </c>
      <c r="BE46" t="s">
        <v>227</v>
      </c>
      <c r="BF46" t="s">
        <v>228</v>
      </c>
      <c r="BG46">
        <v>3</v>
      </c>
      <c r="BH46">
        <v>1</v>
      </c>
      <c r="BI46">
        <v>1</v>
      </c>
      <c r="BJ46">
        <v>0</v>
      </c>
      <c r="BK46">
        <v>0</v>
      </c>
    </row>
    <row r="47" spans="1:63" x14ac:dyDescent="0.2">
      <c r="A47">
        <v>45</v>
      </c>
      <c r="B47">
        <v>1425084766</v>
      </c>
      <c r="C47">
        <v>2013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1</v>
      </c>
      <c r="L47">
        <v>5</v>
      </c>
      <c r="M47">
        <v>8</v>
      </c>
      <c r="N47" t="s">
        <v>108</v>
      </c>
      <c r="O47">
        <v>100</v>
      </c>
      <c r="P47" t="s">
        <v>40</v>
      </c>
      <c r="Q47">
        <v>0</v>
      </c>
      <c r="R47" t="s">
        <v>52</v>
      </c>
      <c r="S47">
        <v>100</v>
      </c>
      <c r="T47" t="s">
        <v>40</v>
      </c>
      <c r="U47">
        <v>0</v>
      </c>
      <c r="V47" t="s">
        <v>40</v>
      </c>
      <c r="W47">
        <v>0</v>
      </c>
      <c r="X47">
        <v>999</v>
      </c>
      <c r="Y47">
        <v>50300</v>
      </c>
      <c r="Z47">
        <v>7</v>
      </c>
      <c r="AA47">
        <v>60000</v>
      </c>
      <c r="AB47">
        <v>3</v>
      </c>
      <c r="AC47" t="s">
        <v>42</v>
      </c>
      <c r="AD47" t="s">
        <v>42</v>
      </c>
      <c r="AE47" t="s">
        <v>42</v>
      </c>
      <c r="AF47" t="s">
        <v>42</v>
      </c>
      <c r="AG47">
        <v>16.5028817479261</v>
      </c>
      <c r="AH47">
        <v>5.8971566148857102</v>
      </c>
      <c r="AI47" t="s">
        <v>42</v>
      </c>
      <c r="AJ47">
        <v>3809672</v>
      </c>
      <c r="AK47">
        <v>112636</v>
      </c>
      <c r="AL47">
        <v>1187387</v>
      </c>
      <c r="AM47">
        <v>249815</v>
      </c>
      <c r="AN47">
        <v>2.9565799890384299</v>
      </c>
      <c r="AO47">
        <v>9.4860395136547702</v>
      </c>
      <c r="AP47">
        <v>3.9081317236759499</v>
      </c>
      <c r="AQ47">
        <v>0.17321622438887099</v>
      </c>
      <c r="AR47">
        <v>0.78960945336272004</v>
      </c>
      <c r="AS47">
        <v>1</v>
      </c>
      <c r="AT47">
        <v>1</v>
      </c>
      <c r="AU47">
        <v>1</v>
      </c>
      <c r="AV47" t="s">
        <v>42</v>
      </c>
      <c r="AW47" t="s">
        <v>42</v>
      </c>
      <c r="AX47" t="s">
        <v>46</v>
      </c>
      <c r="AY47" t="s">
        <v>42</v>
      </c>
      <c r="AZ47" t="s">
        <v>42</v>
      </c>
      <c r="BA47" t="s">
        <v>42</v>
      </c>
      <c r="BB47">
        <v>45</v>
      </c>
      <c r="BC47">
        <v>1</v>
      </c>
      <c r="BD47" t="s">
        <v>220</v>
      </c>
      <c r="BE47" t="s">
        <v>264</v>
      </c>
      <c r="BF47" t="s">
        <v>282</v>
      </c>
      <c r="BG47">
        <v>3</v>
      </c>
      <c r="BH47">
        <v>1</v>
      </c>
      <c r="BI47">
        <v>1</v>
      </c>
      <c r="BJ47">
        <v>0</v>
      </c>
      <c r="BK47">
        <v>0</v>
      </c>
    </row>
    <row r="48" spans="1:63" x14ac:dyDescent="0.2">
      <c r="A48">
        <v>46</v>
      </c>
      <c r="B48">
        <v>1425098430</v>
      </c>
      <c r="C48">
        <v>2015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1</v>
      </c>
      <c r="L48">
        <v>3</v>
      </c>
      <c r="M48">
        <v>11</v>
      </c>
      <c r="N48" t="s">
        <v>130</v>
      </c>
      <c r="O48">
        <v>100</v>
      </c>
      <c r="P48" t="s">
        <v>40</v>
      </c>
      <c r="Q48">
        <v>0</v>
      </c>
      <c r="R48" t="s">
        <v>59</v>
      </c>
      <c r="S48">
        <v>100</v>
      </c>
      <c r="T48" t="s">
        <v>40</v>
      </c>
      <c r="U48">
        <v>0</v>
      </c>
      <c r="V48" t="s">
        <v>40</v>
      </c>
      <c r="W48">
        <v>0</v>
      </c>
      <c r="X48">
        <v>999</v>
      </c>
      <c r="Y48">
        <v>10100</v>
      </c>
      <c r="Z48">
        <v>7</v>
      </c>
      <c r="AA48">
        <v>10500</v>
      </c>
      <c r="AB48">
        <v>3</v>
      </c>
      <c r="AC48" t="s">
        <v>46</v>
      </c>
      <c r="AD48" t="s">
        <v>42</v>
      </c>
      <c r="AE48" t="s">
        <v>42</v>
      </c>
      <c r="AF48" t="s">
        <v>42</v>
      </c>
      <c r="AG48">
        <v>18.433932549637898</v>
      </c>
      <c r="AH48">
        <v>5.8999000933047601</v>
      </c>
      <c r="AI48" t="s">
        <v>42</v>
      </c>
      <c r="AJ48">
        <v>1448117</v>
      </c>
      <c r="AK48">
        <v>13550</v>
      </c>
      <c r="AL48">
        <v>1432370</v>
      </c>
      <c r="AM48">
        <v>399036</v>
      </c>
      <c r="AN48">
        <v>0.93569787524074399</v>
      </c>
      <c r="AO48">
        <v>0.94598462687713403</v>
      </c>
      <c r="AP48">
        <v>2.3672120415684601</v>
      </c>
      <c r="AQ48">
        <v>0.30855517889783701</v>
      </c>
      <c r="AR48">
        <v>0.72141555603649898</v>
      </c>
      <c r="AS48">
        <v>1</v>
      </c>
      <c r="AT48">
        <v>1</v>
      </c>
      <c r="AU48">
        <v>1</v>
      </c>
      <c r="AV48" t="s">
        <v>42</v>
      </c>
      <c r="AW48" t="s">
        <v>42</v>
      </c>
      <c r="AX48" t="s">
        <v>46</v>
      </c>
      <c r="AY48" t="s">
        <v>46</v>
      </c>
      <c r="AZ48" t="s">
        <v>42</v>
      </c>
      <c r="BA48" t="s">
        <v>42</v>
      </c>
      <c r="BB48">
        <v>8</v>
      </c>
      <c r="BC48">
        <v>1</v>
      </c>
      <c r="BD48" t="s">
        <v>220</v>
      </c>
      <c r="BE48" t="s">
        <v>221</v>
      </c>
      <c r="BF48" t="s">
        <v>283</v>
      </c>
      <c r="BG48">
        <v>4</v>
      </c>
      <c r="BH48">
        <v>1</v>
      </c>
      <c r="BI48">
        <v>1</v>
      </c>
      <c r="BJ48">
        <v>0</v>
      </c>
      <c r="BK48">
        <v>0</v>
      </c>
    </row>
    <row r="49" spans="1:63" x14ac:dyDescent="0.2">
      <c r="A49">
        <v>47</v>
      </c>
      <c r="B49">
        <v>1425091047</v>
      </c>
      <c r="C49">
        <v>2014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1</v>
      </c>
      <c r="L49">
        <v>5</v>
      </c>
      <c r="M49">
        <v>8</v>
      </c>
      <c r="N49" t="s">
        <v>284</v>
      </c>
      <c r="O49">
        <v>100</v>
      </c>
      <c r="P49" t="s">
        <v>40</v>
      </c>
      <c r="Q49">
        <v>0</v>
      </c>
      <c r="R49" t="s">
        <v>49</v>
      </c>
      <c r="S49">
        <v>100</v>
      </c>
      <c r="T49" t="s">
        <v>40</v>
      </c>
      <c r="U49">
        <v>0</v>
      </c>
      <c r="V49" t="s">
        <v>40</v>
      </c>
      <c r="W49">
        <v>0</v>
      </c>
      <c r="X49">
        <v>999</v>
      </c>
      <c r="Y49">
        <v>30200</v>
      </c>
      <c r="Z49">
        <v>7</v>
      </c>
      <c r="AA49">
        <v>10500</v>
      </c>
      <c r="AB49">
        <v>3</v>
      </c>
      <c r="AC49" t="s">
        <v>42</v>
      </c>
      <c r="AD49" t="s">
        <v>42</v>
      </c>
      <c r="AE49" t="s">
        <v>42</v>
      </c>
      <c r="AF49" t="s">
        <v>42</v>
      </c>
      <c r="AG49">
        <v>18.818711619848099</v>
      </c>
      <c r="AH49">
        <v>5.8971566148857102</v>
      </c>
      <c r="AI49" t="s">
        <v>42</v>
      </c>
      <c r="AJ49">
        <v>11200</v>
      </c>
      <c r="AK49">
        <v>-123762</v>
      </c>
      <c r="AL49">
        <v>90051</v>
      </c>
      <c r="AM49">
        <v>-97793</v>
      </c>
      <c r="AN49">
        <v>-1105.0178571428601</v>
      </c>
      <c r="AO49">
        <v>-137.43545324316199</v>
      </c>
      <c r="AP49">
        <v>-1498.5357142857099</v>
      </c>
      <c r="AQ49">
        <v>3.75419642857142</v>
      </c>
      <c r="AR49">
        <v>2.08598460872172</v>
      </c>
      <c r="AS49">
        <v>1</v>
      </c>
      <c r="AT49">
        <v>1</v>
      </c>
      <c r="AU49">
        <v>1</v>
      </c>
      <c r="AV49" t="s">
        <v>42</v>
      </c>
      <c r="AW49" t="s">
        <v>42</v>
      </c>
      <c r="AX49" t="s">
        <v>46</v>
      </c>
      <c r="AY49" t="s">
        <v>46</v>
      </c>
      <c r="AZ49" t="s">
        <v>42</v>
      </c>
      <c r="BA49" t="s">
        <v>42</v>
      </c>
      <c r="BB49">
        <v>4</v>
      </c>
      <c r="BC49">
        <v>1</v>
      </c>
      <c r="BD49" t="s">
        <v>220</v>
      </c>
      <c r="BE49" t="s">
        <v>239</v>
      </c>
      <c r="BF49" t="s">
        <v>285</v>
      </c>
      <c r="BG49">
        <v>3</v>
      </c>
      <c r="BH49">
        <v>1</v>
      </c>
      <c r="BI49">
        <v>1</v>
      </c>
      <c r="BJ49">
        <v>0</v>
      </c>
      <c r="BK49">
        <v>0</v>
      </c>
    </row>
    <row r="50" spans="1:63" x14ac:dyDescent="0.2">
      <c r="A50">
        <v>48</v>
      </c>
      <c r="B50">
        <v>1425081882</v>
      </c>
      <c r="C50">
        <v>2013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1</v>
      </c>
      <c r="L50">
        <v>5</v>
      </c>
      <c r="M50">
        <v>5</v>
      </c>
      <c r="N50" t="s">
        <v>135</v>
      </c>
      <c r="O50">
        <v>100</v>
      </c>
      <c r="P50" t="s">
        <v>40</v>
      </c>
      <c r="Q50">
        <v>0</v>
      </c>
      <c r="R50" t="s">
        <v>47</v>
      </c>
      <c r="S50">
        <v>100</v>
      </c>
      <c r="T50" t="s">
        <v>40</v>
      </c>
      <c r="U50">
        <v>0</v>
      </c>
      <c r="V50" t="s">
        <v>40</v>
      </c>
      <c r="W50">
        <v>0</v>
      </c>
      <c r="X50">
        <v>322</v>
      </c>
      <c r="Y50">
        <v>10400</v>
      </c>
      <c r="Z50">
        <v>7</v>
      </c>
      <c r="AA50">
        <v>60000</v>
      </c>
      <c r="AB50">
        <v>3</v>
      </c>
      <c r="AC50" t="s">
        <v>42</v>
      </c>
      <c r="AD50" t="s">
        <v>42</v>
      </c>
      <c r="AE50" t="s">
        <v>42</v>
      </c>
      <c r="AF50" t="s">
        <v>42</v>
      </c>
      <c r="AG50">
        <v>18.9151330536065</v>
      </c>
      <c r="AH50">
        <v>5.8971566148857102</v>
      </c>
      <c r="AI50" t="s">
        <v>42</v>
      </c>
      <c r="AJ50">
        <v>1242447</v>
      </c>
      <c r="AK50">
        <v>110167</v>
      </c>
      <c r="AL50">
        <v>4578151</v>
      </c>
      <c r="AM50">
        <v>794281</v>
      </c>
      <c r="AN50">
        <v>8.8669375836554796</v>
      </c>
      <c r="AO50">
        <v>2.40636449081736</v>
      </c>
      <c r="AP50">
        <v>0.23574446233923799</v>
      </c>
      <c r="AQ50">
        <v>0.28101721844070598</v>
      </c>
      <c r="AR50">
        <v>0.82650615936433702</v>
      </c>
      <c r="AS50">
        <v>1</v>
      </c>
      <c r="AT50">
        <v>1</v>
      </c>
      <c r="AU50">
        <v>1</v>
      </c>
      <c r="AV50" t="s">
        <v>42</v>
      </c>
      <c r="AW50" t="s">
        <v>42</v>
      </c>
      <c r="AX50" t="s">
        <v>46</v>
      </c>
      <c r="AY50" t="s">
        <v>46</v>
      </c>
      <c r="AZ50" t="s">
        <v>42</v>
      </c>
      <c r="BA50" t="s">
        <v>42</v>
      </c>
      <c r="BB50">
        <v>8</v>
      </c>
      <c r="BC50">
        <v>1</v>
      </c>
      <c r="BD50" t="s">
        <v>220</v>
      </c>
      <c r="BE50" t="s">
        <v>239</v>
      </c>
      <c r="BF50" t="s">
        <v>286</v>
      </c>
      <c r="BG50">
        <v>3</v>
      </c>
      <c r="BH50">
        <v>1</v>
      </c>
      <c r="BI50">
        <v>1</v>
      </c>
      <c r="BJ50">
        <v>0</v>
      </c>
      <c r="BK50">
        <v>0</v>
      </c>
    </row>
    <row r="51" spans="1:63" x14ac:dyDescent="0.2">
      <c r="A51">
        <v>49</v>
      </c>
      <c r="B51">
        <v>1425079533</v>
      </c>
      <c r="C51">
        <v>2013</v>
      </c>
      <c r="D51">
        <v>0</v>
      </c>
      <c r="E51">
        <v>0</v>
      </c>
      <c r="F51">
        <v>1</v>
      </c>
      <c r="G51">
        <v>1</v>
      </c>
      <c r="H51">
        <v>2</v>
      </c>
      <c r="I51">
        <v>0</v>
      </c>
      <c r="J51">
        <v>2</v>
      </c>
      <c r="K51">
        <v>1</v>
      </c>
      <c r="L51">
        <v>5</v>
      </c>
      <c r="M51">
        <v>4</v>
      </c>
      <c r="N51" t="s">
        <v>287</v>
      </c>
      <c r="O51">
        <v>100</v>
      </c>
      <c r="P51" t="s">
        <v>40</v>
      </c>
      <c r="Q51">
        <v>0</v>
      </c>
      <c r="R51" t="s">
        <v>145</v>
      </c>
      <c r="S51">
        <v>100</v>
      </c>
      <c r="T51" t="s">
        <v>40</v>
      </c>
      <c r="U51">
        <v>0</v>
      </c>
      <c r="V51" t="s">
        <v>40</v>
      </c>
      <c r="W51">
        <v>0</v>
      </c>
      <c r="X51">
        <v>431</v>
      </c>
      <c r="Y51">
        <v>50100</v>
      </c>
      <c r="Z51">
        <v>7</v>
      </c>
      <c r="AA51">
        <v>60000</v>
      </c>
      <c r="AB51">
        <v>3</v>
      </c>
      <c r="AC51" t="s">
        <v>42</v>
      </c>
      <c r="AD51" t="s">
        <v>42</v>
      </c>
      <c r="AE51" t="s">
        <v>42</v>
      </c>
      <c r="AF51" t="s">
        <v>42</v>
      </c>
      <c r="AG51">
        <v>19.0140075892356</v>
      </c>
      <c r="AH51">
        <v>5.8971566148857102</v>
      </c>
      <c r="AI51" t="s">
        <v>42</v>
      </c>
      <c r="AJ51">
        <v>826972</v>
      </c>
      <c r="AK51">
        <v>36660</v>
      </c>
      <c r="AL51">
        <v>673019</v>
      </c>
      <c r="AM51">
        <v>234914</v>
      </c>
      <c r="AN51">
        <v>4.4330400545604904</v>
      </c>
      <c r="AO51">
        <v>5.4470973330619197</v>
      </c>
      <c r="AP51">
        <v>7.4258862452416796</v>
      </c>
      <c r="AQ51">
        <v>0.54996178830722198</v>
      </c>
      <c r="AR51">
        <v>0.65095339061750102</v>
      </c>
      <c r="AS51">
        <v>1</v>
      </c>
      <c r="AT51">
        <v>1</v>
      </c>
      <c r="AU51">
        <v>1</v>
      </c>
      <c r="AV51" t="s">
        <v>42</v>
      </c>
      <c r="AW51" t="s">
        <v>42</v>
      </c>
      <c r="AX51" t="s">
        <v>46</v>
      </c>
      <c r="AY51" t="s">
        <v>46</v>
      </c>
      <c r="AZ51" t="s">
        <v>46</v>
      </c>
      <c r="BA51" t="s">
        <v>42</v>
      </c>
      <c r="BB51">
        <v>16</v>
      </c>
      <c r="BC51">
        <v>1</v>
      </c>
      <c r="BD51" t="s">
        <v>277</v>
      </c>
      <c r="BE51" t="s">
        <v>278</v>
      </c>
      <c r="BF51" t="s">
        <v>288</v>
      </c>
      <c r="BG51">
        <v>3</v>
      </c>
      <c r="BH51">
        <v>1</v>
      </c>
      <c r="BI51">
        <v>1</v>
      </c>
      <c r="BJ51">
        <v>0</v>
      </c>
      <c r="BK51">
        <v>0</v>
      </c>
    </row>
    <row r="52" spans="1:63" x14ac:dyDescent="0.2">
      <c r="A52">
        <v>50</v>
      </c>
      <c r="B52">
        <v>1425088539</v>
      </c>
      <c r="C52">
        <v>2014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1</v>
      </c>
      <c r="L52">
        <v>5</v>
      </c>
      <c r="M52">
        <v>8</v>
      </c>
      <c r="N52" t="s">
        <v>56</v>
      </c>
      <c r="O52">
        <v>100</v>
      </c>
      <c r="P52" t="s">
        <v>40</v>
      </c>
      <c r="Q52">
        <v>0</v>
      </c>
      <c r="R52" t="s">
        <v>70</v>
      </c>
      <c r="S52">
        <v>100</v>
      </c>
      <c r="T52" t="s">
        <v>40</v>
      </c>
      <c r="U52">
        <v>0</v>
      </c>
      <c r="V52" t="s">
        <v>40</v>
      </c>
      <c r="W52">
        <v>0</v>
      </c>
      <c r="X52">
        <v>999</v>
      </c>
      <c r="Y52">
        <v>10300</v>
      </c>
      <c r="Z52">
        <v>7</v>
      </c>
      <c r="AA52">
        <v>50200</v>
      </c>
      <c r="AB52">
        <v>3</v>
      </c>
      <c r="AC52" t="s">
        <v>42</v>
      </c>
      <c r="AD52" t="s">
        <v>42</v>
      </c>
      <c r="AE52" t="s">
        <v>42</v>
      </c>
      <c r="AF52" t="s">
        <v>42</v>
      </c>
      <c r="AG52">
        <v>19.402009872009401</v>
      </c>
      <c r="AH52">
        <v>5.8971566148857102</v>
      </c>
      <c r="AI52" t="s">
        <v>42</v>
      </c>
      <c r="AJ52">
        <v>2010030</v>
      </c>
      <c r="AK52">
        <v>-320607</v>
      </c>
      <c r="AL52">
        <v>1955545</v>
      </c>
      <c r="AM52">
        <v>999266</v>
      </c>
      <c r="AN52">
        <v>-15.9503589498664</v>
      </c>
      <c r="AO52">
        <v>-16.394764630831801</v>
      </c>
      <c r="AP52">
        <v>-17.2051163415471</v>
      </c>
      <c r="AQ52">
        <v>1.17205116341547</v>
      </c>
      <c r="AR52">
        <v>0.489008946355108</v>
      </c>
      <c r="AS52">
        <v>1</v>
      </c>
      <c r="AT52">
        <v>1</v>
      </c>
      <c r="AU52">
        <v>1</v>
      </c>
      <c r="AV52" t="s">
        <v>42</v>
      </c>
      <c r="AW52" t="s">
        <v>42</v>
      </c>
      <c r="AX52" t="s">
        <v>46</v>
      </c>
      <c r="AY52" t="s">
        <v>46</v>
      </c>
      <c r="AZ52" t="s">
        <v>42</v>
      </c>
      <c r="BA52" t="s">
        <v>46</v>
      </c>
      <c r="BB52">
        <v>20</v>
      </c>
      <c r="BC52">
        <v>1</v>
      </c>
      <c r="BD52" t="s">
        <v>217</v>
      </c>
      <c r="BE52" t="s">
        <v>218</v>
      </c>
      <c r="BF52" t="s">
        <v>236</v>
      </c>
      <c r="BG52">
        <v>3</v>
      </c>
      <c r="BH52">
        <v>1</v>
      </c>
      <c r="BI52">
        <v>0</v>
      </c>
      <c r="BJ52">
        <v>1</v>
      </c>
      <c r="BK52">
        <v>0</v>
      </c>
    </row>
    <row r="53" spans="1:63" x14ac:dyDescent="0.2">
      <c r="A53">
        <v>51</v>
      </c>
      <c r="B53">
        <v>1425091022</v>
      </c>
      <c r="C53">
        <v>2014</v>
      </c>
      <c r="D53">
        <v>0</v>
      </c>
      <c r="E53">
        <v>0</v>
      </c>
      <c r="F53">
        <v>1</v>
      </c>
      <c r="G53">
        <v>0</v>
      </c>
      <c r="H53">
        <v>1</v>
      </c>
      <c r="I53">
        <v>0</v>
      </c>
      <c r="J53">
        <v>1</v>
      </c>
      <c r="K53">
        <v>1</v>
      </c>
      <c r="L53">
        <v>3</v>
      </c>
      <c r="M53">
        <v>10</v>
      </c>
      <c r="N53" t="s">
        <v>72</v>
      </c>
      <c r="O53">
        <v>100</v>
      </c>
      <c r="P53" t="s">
        <v>40</v>
      </c>
      <c r="Q53">
        <v>0</v>
      </c>
      <c r="R53" t="s">
        <v>59</v>
      </c>
      <c r="S53">
        <v>100</v>
      </c>
      <c r="T53" t="s">
        <v>40</v>
      </c>
      <c r="U53">
        <v>0</v>
      </c>
      <c r="V53" t="s">
        <v>40</v>
      </c>
      <c r="W53">
        <v>0</v>
      </c>
      <c r="X53">
        <v>999</v>
      </c>
      <c r="Y53">
        <v>70000</v>
      </c>
      <c r="Z53">
        <v>7</v>
      </c>
      <c r="AA53">
        <v>30200</v>
      </c>
      <c r="AB53">
        <v>3</v>
      </c>
      <c r="AC53" t="s">
        <v>42</v>
      </c>
      <c r="AD53" t="s">
        <v>42</v>
      </c>
      <c r="AE53" t="s">
        <v>42</v>
      </c>
      <c r="AF53" t="s">
        <v>42</v>
      </c>
      <c r="AG53">
        <v>18.540976176459399</v>
      </c>
      <c r="AH53">
        <v>5.8971566148857102</v>
      </c>
      <c r="AI53" t="s">
        <v>42</v>
      </c>
      <c r="AJ53">
        <v>14518670</v>
      </c>
      <c r="AK53">
        <v>350961</v>
      </c>
      <c r="AL53">
        <v>8840929</v>
      </c>
      <c r="AM53">
        <v>2625830</v>
      </c>
      <c r="AN53">
        <v>2.41730819696294</v>
      </c>
      <c r="AO53">
        <v>3.9697298779347698</v>
      </c>
      <c r="AP53">
        <v>2.9453868708359701</v>
      </c>
      <c r="AQ53">
        <v>9.1306641724069701E-2</v>
      </c>
      <c r="AR53">
        <v>0.70299161999830495</v>
      </c>
      <c r="AS53">
        <v>2</v>
      </c>
      <c r="AT53">
        <v>1</v>
      </c>
      <c r="AU53">
        <v>1</v>
      </c>
      <c r="AV53" t="s">
        <v>42</v>
      </c>
      <c r="AW53" t="s">
        <v>46</v>
      </c>
      <c r="AX53" t="s">
        <v>46</v>
      </c>
      <c r="AY53" t="s">
        <v>42</v>
      </c>
      <c r="AZ53" t="s">
        <v>46</v>
      </c>
      <c r="BA53" t="s">
        <v>46</v>
      </c>
      <c r="BB53">
        <v>66</v>
      </c>
      <c r="BC53">
        <v>1</v>
      </c>
      <c r="BD53" t="s">
        <v>220</v>
      </c>
      <c r="BE53" t="s">
        <v>223</v>
      </c>
      <c r="BF53" t="s">
        <v>260</v>
      </c>
      <c r="BG53">
        <v>4</v>
      </c>
      <c r="BH53">
        <v>1</v>
      </c>
      <c r="BI53">
        <v>0</v>
      </c>
      <c r="BJ53">
        <v>1</v>
      </c>
      <c r="BK53">
        <v>0</v>
      </c>
    </row>
    <row r="54" spans="1:63" x14ac:dyDescent="0.2">
      <c r="A54">
        <v>52</v>
      </c>
      <c r="B54">
        <v>1415144495</v>
      </c>
      <c r="C54">
        <v>2015</v>
      </c>
      <c r="D54">
        <v>0</v>
      </c>
      <c r="E54">
        <v>0</v>
      </c>
      <c r="F54">
        <v>3</v>
      </c>
      <c r="G54">
        <v>2</v>
      </c>
      <c r="H54">
        <v>5</v>
      </c>
      <c r="I54">
        <v>0</v>
      </c>
      <c r="J54">
        <v>5</v>
      </c>
      <c r="K54">
        <v>1</v>
      </c>
      <c r="L54">
        <v>5</v>
      </c>
      <c r="M54">
        <v>6</v>
      </c>
      <c r="N54" t="s">
        <v>84</v>
      </c>
      <c r="O54">
        <v>60</v>
      </c>
      <c r="P54" t="s">
        <v>90</v>
      </c>
      <c r="Q54">
        <v>40</v>
      </c>
      <c r="R54" t="s">
        <v>59</v>
      </c>
      <c r="S54">
        <v>100</v>
      </c>
      <c r="T54" t="s">
        <v>40</v>
      </c>
      <c r="U54">
        <v>0</v>
      </c>
      <c r="V54" t="s">
        <v>40</v>
      </c>
      <c r="W54">
        <v>0</v>
      </c>
      <c r="X54">
        <v>999</v>
      </c>
      <c r="Y54">
        <v>30400</v>
      </c>
      <c r="Z54">
        <v>7</v>
      </c>
      <c r="AA54">
        <v>60000</v>
      </c>
      <c r="AB54">
        <v>3</v>
      </c>
      <c r="AC54" t="s">
        <v>42</v>
      </c>
      <c r="AD54" t="s">
        <v>42</v>
      </c>
      <c r="AE54" t="s">
        <v>42</v>
      </c>
      <c r="AF54" t="s">
        <v>42</v>
      </c>
      <c r="AG54">
        <v>19.402759216368199</v>
      </c>
      <c r="AH54">
        <v>5.8999000933047601</v>
      </c>
      <c r="AI54" t="s">
        <v>42</v>
      </c>
      <c r="AJ54">
        <v>1094415</v>
      </c>
      <c r="AK54">
        <v>78121</v>
      </c>
      <c r="AL54">
        <v>1447081</v>
      </c>
      <c r="AM54">
        <v>430601</v>
      </c>
      <c r="AN54">
        <v>7.1381514325004698</v>
      </c>
      <c r="AO54">
        <v>5.3985229575953104</v>
      </c>
      <c r="AP54">
        <v>8.19816979847681</v>
      </c>
      <c r="AQ54">
        <v>0.47116039162474899</v>
      </c>
      <c r="AR54">
        <v>0.70243476349976197</v>
      </c>
      <c r="AS54">
        <v>1</v>
      </c>
      <c r="AT54">
        <v>1</v>
      </c>
      <c r="AU54">
        <v>1</v>
      </c>
      <c r="AV54" t="s">
        <v>42</v>
      </c>
      <c r="AW54" t="s">
        <v>42</v>
      </c>
      <c r="AX54" t="s">
        <v>46</v>
      </c>
      <c r="AY54" t="s">
        <v>46</v>
      </c>
      <c r="AZ54" t="s">
        <v>42</v>
      </c>
      <c r="BA54" t="s">
        <v>46</v>
      </c>
      <c r="BB54">
        <v>6</v>
      </c>
      <c r="BC54">
        <v>1</v>
      </c>
      <c r="BD54" t="s">
        <v>220</v>
      </c>
      <c r="BE54" t="s">
        <v>223</v>
      </c>
      <c r="BF54" t="s">
        <v>289</v>
      </c>
      <c r="BG54">
        <v>3</v>
      </c>
      <c r="BH54">
        <v>1</v>
      </c>
      <c r="BI54">
        <v>0</v>
      </c>
      <c r="BJ54">
        <v>1</v>
      </c>
      <c r="BK54">
        <v>0</v>
      </c>
    </row>
    <row r="55" spans="1:63" x14ac:dyDescent="0.2">
      <c r="A55">
        <v>53</v>
      </c>
      <c r="B55">
        <v>1415138562</v>
      </c>
      <c r="C55">
        <v>2014</v>
      </c>
      <c r="D55">
        <v>0</v>
      </c>
      <c r="E55">
        <v>3</v>
      </c>
      <c r="F55">
        <v>4</v>
      </c>
      <c r="G55">
        <v>3</v>
      </c>
      <c r="H55">
        <v>4</v>
      </c>
      <c r="I55">
        <v>3</v>
      </c>
      <c r="J55">
        <v>7</v>
      </c>
      <c r="K55">
        <v>2</v>
      </c>
      <c r="L55">
        <v>5</v>
      </c>
      <c r="M55">
        <v>9</v>
      </c>
      <c r="N55" t="s">
        <v>141</v>
      </c>
      <c r="O55">
        <v>100</v>
      </c>
      <c r="P55" t="s">
        <v>40</v>
      </c>
      <c r="Q55">
        <v>0</v>
      </c>
      <c r="R55" t="s">
        <v>96</v>
      </c>
      <c r="S55">
        <v>100</v>
      </c>
      <c r="T55" t="s">
        <v>40</v>
      </c>
      <c r="U55">
        <v>0</v>
      </c>
      <c r="V55" t="s">
        <v>40</v>
      </c>
      <c r="W55">
        <v>0</v>
      </c>
      <c r="X55">
        <v>999</v>
      </c>
      <c r="Y55">
        <v>20200</v>
      </c>
      <c r="Z55">
        <v>7</v>
      </c>
      <c r="AA55">
        <v>40200</v>
      </c>
      <c r="AB55">
        <v>3</v>
      </c>
      <c r="AC55" t="s">
        <v>42</v>
      </c>
      <c r="AD55" t="s">
        <v>46</v>
      </c>
      <c r="AE55" t="s">
        <v>42</v>
      </c>
      <c r="AF55" t="s">
        <v>42</v>
      </c>
      <c r="AG55">
        <v>19.4165956343858</v>
      </c>
      <c r="AH55">
        <v>6.5916751037498296</v>
      </c>
      <c r="AI55" t="s">
        <v>42</v>
      </c>
      <c r="AJ55">
        <v>5449603</v>
      </c>
      <c r="AK55">
        <v>653594</v>
      </c>
      <c r="AL55">
        <v>6595273</v>
      </c>
      <c r="AM55">
        <v>2995674</v>
      </c>
      <c r="AN55">
        <v>11.9934241081415</v>
      </c>
      <c r="AO55">
        <v>9.9100370826196293</v>
      </c>
      <c r="AP55">
        <v>14.3720193929723</v>
      </c>
      <c r="AQ55">
        <v>0.55394970973114899</v>
      </c>
      <c r="AR55">
        <v>0.54578453386235803</v>
      </c>
      <c r="AS55">
        <v>1</v>
      </c>
      <c r="AT55">
        <v>1</v>
      </c>
      <c r="AU55">
        <v>1</v>
      </c>
      <c r="AV55" t="s">
        <v>42</v>
      </c>
      <c r="AW55" t="s">
        <v>42</v>
      </c>
      <c r="AX55" t="s">
        <v>46</v>
      </c>
      <c r="AY55" t="s">
        <v>46</v>
      </c>
      <c r="AZ55" t="s">
        <v>46</v>
      </c>
      <c r="BA55" t="s">
        <v>42</v>
      </c>
      <c r="BB55">
        <v>62</v>
      </c>
      <c r="BC55">
        <v>1</v>
      </c>
      <c r="BD55" t="s">
        <v>220</v>
      </c>
      <c r="BE55" t="s">
        <v>225</v>
      </c>
      <c r="BF55" t="s">
        <v>290</v>
      </c>
      <c r="BG55">
        <v>3</v>
      </c>
      <c r="BH55">
        <v>1</v>
      </c>
      <c r="BI55">
        <v>0</v>
      </c>
      <c r="BJ55">
        <v>1</v>
      </c>
      <c r="BK55">
        <v>0</v>
      </c>
    </row>
    <row r="56" spans="1:63" x14ac:dyDescent="0.2">
      <c r="A56">
        <v>54</v>
      </c>
      <c r="B56">
        <v>1425095428</v>
      </c>
      <c r="C56">
        <v>2015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1</v>
      </c>
      <c r="L56">
        <v>3</v>
      </c>
      <c r="M56">
        <v>1</v>
      </c>
      <c r="N56" t="s">
        <v>291</v>
      </c>
      <c r="O56">
        <v>100</v>
      </c>
      <c r="P56" t="s">
        <v>40</v>
      </c>
      <c r="Q56">
        <v>0</v>
      </c>
      <c r="R56" t="s">
        <v>149</v>
      </c>
      <c r="S56">
        <v>100</v>
      </c>
      <c r="T56" t="s">
        <v>40</v>
      </c>
      <c r="U56">
        <v>0</v>
      </c>
      <c r="V56" t="s">
        <v>40</v>
      </c>
      <c r="W56">
        <v>0</v>
      </c>
      <c r="X56">
        <v>999</v>
      </c>
      <c r="Y56">
        <v>60100</v>
      </c>
      <c r="Z56">
        <v>7</v>
      </c>
      <c r="AA56">
        <v>10200</v>
      </c>
      <c r="AB56">
        <v>3</v>
      </c>
      <c r="AC56" t="s">
        <v>46</v>
      </c>
      <c r="AD56" t="s">
        <v>42</v>
      </c>
      <c r="AE56" t="s">
        <v>42</v>
      </c>
      <c r="AF56" t="s">
        <v>42</v>
      </c>
      <c r="AG56">
        <v>18.357218976251598</v>
      </c>
      <c r="AH56">
        <v>5.8999000933047601</v>
      </c>
      <c r="AI56" t="s">
        <v>42</v>
      </c>
      <c r="AJ56">
        <v>1115998</v>
      </c>
      <c r="AK56">
        <v>-268017</v>
      </c>
      <c r="AL56">
        <v>1374129</v>
      </c>
      <c r="AM56">
        <v>281397</v>
      </c>
      <c r="AN56">
        <v>-24.015903254306899</v>
      </c>
      <c r="AO56">
        <v>-19.504500669151199</v>
      </c>
      <c r="AP56">
        <v>-20.164552266222699</v>
      </c>
      <c r="AQ56">
        <v>1.20164552266222</v>
      </c>
      <c r="AR56">
        <v>0.79521864395555297</v>
      </c>
      <c r="AS56">
        <v>1</v>
      </c>
      <c r="AT56">
        <v>1</v>
      </c>
      <c r="AU56">
        <v>1</v>
      </c>
      <c r="AV56" t="s">
        <v>42</v>
      </c>
      <c r="AW56" t="s">
        <v>42</v>
      </c>
      <c r="AX56" t="s">
        <v>46</v>
      </c>
      <c r="AY56" t="s">
        <v>46</v>
      </c>
      <c r="AZ56" t="s">
        <v>42</v>
      </c>
      <c r="BA56" t="s">
        <v>42</v>
      </c>
      <c r="BB56">
        <v>30</v>
      </c>
      <c r="BC56">
        <v>1</v>
      </c>
      <c r="BD56" t="s">
        <v>292</v>
      </c>
      <c r="BE56" t="s">
        <v>293</v>
      </c>
      <c r="BF56" t="s">
        <v>294</v>
      </c>
      <c r="BG56">
        <v>4</v>
      </c>
      <c r="BH56">
        <v>1</v>
      </c>
      <c r="BI56">
        <v>0</v>
      </c>
      <c r="BJ56">
        <v>1</v>
      </c>
      <c r="BK56">
        <v>0</v>
      </c>
    </row>
    <row r="57" spans="1:63" x14ac:dyDescent="0.2">
      <c r="A57">
        <v>55</v>
      </c>
      <c r="B57">
        <v>1425079351</v>
      </c>
      <c r="C57">
        <v>2013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1</v>
      </c>
      <c r="L57">
        <v>3</v>
      </c>
      <c r="M57">
        <v>6</v>
      </c>
      <c r="N57" t="s">
        <v>43</v>
      </c>
      <c r="O57">
        <v>100</v>
      </c>
      <c r="P57" t="s">
        <v>40</v>
      </c>
      <c r="Q57">
        <v>0</v>
      </c>
      <c r="R57" t="s">
        <v>44</v>
      </c>
      <c r="S57">
        <v>100</v>
      </c>
      <c r="T57" t="s">
        <v>40</v>
      </c>
      <c r="U57">
        <v>0</v>
      </c>
      <c r="V57" t="s">
        <v>40</v>
      </c>
      <c r="W57">
        <v>0</v>
      </c>
      <c r="X57">
        <v>999</v>
      </c>
      <c r="Y57">
        <v>10300</v>
      </c>
      <c r="Z57">
        <v>7</v>
      </c>
      <c r="AA57">
        <v>60000</v>
      </c>
      <c r="AB57">
        <v>3</v>
      </c>
      <c r="AC57" t="s">
        <v>42</v>
      </c>
      <c r="AD57" t="s">
        <v>42</v>
      </c>
      <c r="AE57" t="s">
        <v>42</v>
      </c>
      <c r="AF57" t="s">
        <v>42</v>
      </c>
      <c r="AG57">
        <v>18.205009207489201</v>
      </c>
      <c r="AH57">
        <v>5.8971566148857102</v>
      </c>
      <c r="AI57" t="s">
        <v>42</v>
      </c>
      <c r="AJ57">
        <v>3997332</v>
      </c>
      <c r="AK57">
        <v>400837</v>
      </c>
      <c r="AL57">
        <v>3350924</v>
      </c>
      <c r="AM57">
        <v>1432143</v>
      </c>
      <c r="AN57">
        <v>10.027613418149899</v>
      </c>
      <c r="AO57">
        <v>11.9619842168905</v>
      </c>
      <c r="AP57">
        <v>10.5201419346704</v>
      </c>
      <c r="AQ57">
        <v>0.41239456717630602</v>
      </c>
      <c r="AR57">
        <v>0.57261250926610097</v>
      </c>
      <c r="AS57">
        <v>1</v>
      </c>
      <c r="AT57">
        <v>1</v>
      </c>
      <c r="AU57">
        <v>1</v>
      </c>
      <c r="AV57" t="s">
        <v>42</v>
      </c>
      <c r="AW57" t="s">
        <v>42</v>
      </c>
      <c r="AX57" t="s">
        <v>46</v>
      </c>
      <c r="AY57" t="s">
        <v>46</v>
      </c>
      <c r="AZ57" t="s">
        <v>46</v>
      </c>
      <c r="BA57" t="s">
        <v>42</v>
      </c>
      <c r="BB57">
        <v>19</v>
      </c>
      <c r="BC57">
        <v>1</v>
      </c>
      <c r="BD57" t="s">
        <v>220</v>
      </c>
      <c r="BE57" t="s">
        <v>225</v>
      </c>
      <c r="BF57" t="s">
        <v>238</v>
      </c>
      <c r="BG57">
        <v>4</v>
      </c>
      <c r="BH57">
        <v>1</v>
      </c>
      <c r="BI57">
        <v>0</v>
      </c>
      <c r="BJ57">
        <v>1</v>
      </c>
      <c r="BK57">
        <v>0</v>
      </c>
    </row>
    <row r="58" spans="1:63" x14ac:dyDescent="0.2">
      <c r="A58">
        <v>56</v>
      </c>
      <c r="B58">
        <v>1711026814</v>
      </c>
      <c r="C58">
        <v>2015</v>
      </c>
      <c r="D58">
        <v>0</v>
      </c>
      <c r="E58">
        <v>0</v>
      </c>
      <c r="F58">
        <v>2</v>
      </c>
      <c r="G58">
        <v>2</v>
      </c>
      <c r="H58">
        <v>4</v>
      </c>
      <c r="I58">
        <v>0</v>
      </c>
      <c r="J58">
        <v>4</v>
      </c>
      <c r="K58">
        <v>2</v>
      </c>
      <c r="L58">
        <v>3</v>
      </c>
      <c r="M58">
        <v>8</v>
      </c>
      <c r="N58" t="s">
        <v>137</v>
      </c>
      <c r="O58">
        <v>100</v>
      </c>
      <c r="P58" t="s">
        <v>40</v>
      </c>
      <c r="Q58">
        <v>0</v>
      </c>
      <c r="R58" t="s">
        <v>47</v>
      </c>
      <c r="S58">
        <v>100</v>
      </c>
      <c r="T58" t="s">
        <v>40</v>
      </c>
      <c r="U58">
        <v>0</v>
      </c>
      <c r="V58" t="s">
        <v>40</v>
      </c>
      <c r="W58">
        <v>0</v>
      </c>
      <c r="X58">
        <v>999</v>
      </c>
      <c r="Y58">
        <v>10400</v>
      </c>
      <c r="Z58">
        <v>7</v>
      </c>
      <c r="AA58">
        <v>10200</v>
      </c>
      <c r="AB58">
        <v>2</v>
      </c>
      <c r="AC58" t="s">
        <v>42</v>
      </c>
      <c r="AD58" t="s">
        <v>42</v>
      </c>
      <c r="AE58" t="s">
        <v>42</v>
      </c>
      <c r="AF58" t="s">
        <v>42</v>
      </c>
      <c r="AG58">
        <v>20.5004422344443</v>
      </c>
      <c r="AH58">
        <v>6.9697916097507697</v>
      </c>
      <c r="AI58" t="s">
        <v>42</v>
      </c>
      <c r="AJ58">
        <v>3206349</v>
      </c>
      <c r="AK58">
        <v>70556</v>
      </c>
      <c r="AL58">
        <v>3150706</v>
      </c>
      <c r="AM58">
        <v>2323403</v>
      </c>
      <c r="AN58">
        <v>2.200509052508</v>
      </c>
      <c r="AO58">
        <v>2.2393711123792599</v>
      </c>
      <c r="AP58">
        <v>0.40528963004339202</v>
      </c>
      <c r="AQ58">
        <v>0.25745325914303102</v>
      </c>
      <c r="AR58">
        <v>0.26257702241973602</v>
      </c>
      <c r="AS58">
        <v>1</v>
      </c>
      <c r="AT58">
        <v>1</v>
      </c>
      <c r="AU58">
        <v>1</v>
      </c>
      <c r="AV58" t="s">
        <v>42</v>
      </c>
      <c r="AW58" t="s">
        <v>42</v>
      </c>
      <c r="AX58" t="s">
        <v>46</v>
      </c>
      <c r="AY58" t="s">
        <v>46</v>
      </c>
      <c r="AZ58" t="s">
        <v>46</v>
      </c>
      <c r="BA58" t="s">
        <v>42</v>
      </c>
      <c r="BB58">
        <v>22</v>
      </c>
      <c r="BC58">
        <v>1</v>
      </c>
      <c r="BD58" t="s">
        <v>217</v>
      </c>
      <c r="BE58" t="s">
        <v>295</v>
      </c>
      <c r="BF58" t="s">
        <v>296</v>
      </c>
      <c r="BG58">
        <v>4</v>
      </c>
      <c r="BH58">
        <v>1</v>
      </c>
      <c r="BI58">
        <v>0</v>
      </c>
      <c r="BJ58">
        <v>1</v>
      </c>
      <c r="BK58">
        <v>0</v>
      </c>
    </row>
    <row r="59" spans="1:63" x14ac:dyDescent="0.2">
      <c r="A59">
        <v>57</v>
      </c>
      <c r="B59">
        <v>1485013973</v>
      </c>
      <c r="C59">
        <v>2016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2</v>
      </c>
      <c r="L59">
        <v>8</v>
      </c>
      <c r="M59">
        <v>99</v>
      </c>
      <c r="N59" t="s">
        <v>287</v>
      </c>
      <c r="O59">
        <v>100</v>
      </c>
      <c r="P59" t="s">
        <v>40</v>
      </c>
      <c r="Q59">
        <v>0</v>
      </c>
      <c r="R59" t="s">
        <v>41</v>
      </c>
      <c r="S59">
        <v>100</v>
      </c>
      <c r="T59" t="s">
        <v>40</v>
      </c>
      <c r="U59">
        <v>0</v>
      </c>
      <c r="V59" t="s">
        <v>40</v>
      </c>
      <c r="W59">
        <v>0</v>
      </c>
      <c r="X59">
        <v>432</v>
      </c>
      <c r="Y59">
        <v>20300</v>
      </c>
      <c r="Z59">
        <v>5</v>
      </c>
      <c r="AA59">
        <v>20100</v>
      </c>
      <c r="AB59">
        <v>3</v>
      </c>
      <c r="AC59" t="s">
        <v>42</v>
      </c>
      <c r="AD59" t="s">
        <v>42</v>
      </c>
      <c r="AE59" t="s">
        <v>46</v>
      </c>
      <c r="AF59" t="s">
        <v>42</v>
      </c>
      <c r="AG59">
        <v>21.491291335724899</v>
      </c>
      <c r="AH59">
        <v>7.3072029854553202</v>
      </c>
      <c r="AI59" t="s">
        <v>42</v>
      </c>
      <c r="AJ59">
        <v>199370928</v>
      </c>
      <c r="AK59">
        <v>3063387</v>
      </c>
      <c r="AL59">
        <v>242443837</v>
      </c>
      <c r="AM59">
        <v>122403967</v>
      </c>
      <c r="AN59">
        <v>1.5365264287679801</v>
      </c>
      <c r="AO59">
        <v>1.26354500815791</v>
      </c>
      <c r="AP59">
        <v>2.1250460347960098</v>
      </c>
      <c r="AQ59">
        <v>9.1811715898719198E-2</v>
      </c>
      <c r="AR59">
        <v>0.49512444401710998</v>
      </c>
      <c r="AS59">
        <v>3</v>
      </c>
      <c r="AT59">
        <v>1</v>
      </c>
      <c r="AU59">
        <v>3</v>
      </c>
      <c r="AV59" t="s">
        <v>42</v>
      </c>
      <c r="AW59" t="s">
        <v>46</v>
      </c>
      <c r="AX59" t="s">
        <v>46</v>
      </c>
      <c r="AY59" t="s">
        <v>42</v>
      </c>
      <c r="AZ59" t="s">
        <v>42</v>
      </c>
      <c r="BA59" t="s">
        <v>42</v>
      </c>
      <c r="BB59">
        <v>1229</v>
      </c>
      <c r="BC59">
        <v>1</v>
      </c>
      <c r="BD59" t="s">
        <v>229</v>
      </c>
      <c r="BE59" t="s">
        <v>297</v>
      </c>
      <c r="BF59" t="s">
        <v>298</v>
      </c>
      <c r="BG59">
        <v>2</v>
      </c>
      <c r="BH59">
        <v>1</v>
      </c>
      <c r="BI59">
        <v>0</v>
      </c>
      <c r="BJ59">
        <v>1</v>
      </c>
      <c r="BK59">
        <v>0</v>
      </c>
    </row>
    <row r="60" spans="1:63" x14ac:dyDescent="0.2">
      <c r="A60">
        <v>58</v>
      </c>
      <c r="B60">
        <v>1425096650</v>
      </c>
      <c r="C60">
        <v>2015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1</v>
      </c>
      <c r="L60">
        <v>3</v>
      </c>
      <c r="M60">
        <v>3</v>
      </c>
      <c r="N60" t="s">
        <v>84</v>
      </c>
      <c r="O60">
        <v>100</v>
      </c>
      <c r="P60" t="s">
        <v>40</v>
      </c>
      <c r="Q60">
        <v>0</v>
      </c>
      <c r="R60" t="s">
        <v>47</v>
      </c>
      <c r="S60">
        <v>100</v>
      </c>
      <c r="T60" t="s">
        <v>40</v>
      </c>
      <c r="U60">
        <v>0</v>
      </c>
      <c r="V60" t="s">
        <v>40</v>
      </c>
      <c r="W60">
        <v>0</v>
      </c>
      <c r="X60">
        <v>999</v>
      </c>
      <c r="Y60">
        <v>10400</v>
      </c>
      <c r="Z60">
        <v>7</v>
      </c>
      <c r="AA60">
        <v>50100</v>
      </c>
      <c r="AB60">
        <v>3</v>
      </c>
      <c r="AC60" t="s">
        <v>46</v>
      </c>
      <c r="AD60" t="s">
        <v>42</v>
      </c>
      <c r="AE60" t="s">
        <v>42</v>
      </c>
      <c r="AF60" t="s">
        <v>42</v>
      </c>
      <c r="AG60">
        <v>18.328740878264401</v>
      </c>
      <c r="AH60">
        <v>5.8999000933047601</v>
      </c>
      <c r="AI60" t="s">
        <v>42</v>
      </c>
      <c r="AJ60">
        <v>920290</v>
      </c>
      <c r="AK60">
        <v>316835</v>
      </c>
      <c r="AL60">
        <v>689138</v>
      </c>
      <c r="AM60">
        <v>528417</v>
      </c>
      <c r="AN60">
        <v>34.427734735789798</v>
      </c>
      <c r="AO60">
        <v>45.9755520664947</v>
      </c>
      <c r="AP60">
        <v>34.834345695378602</v>
      </c>
      <c r="AQ60">
        <v>0.31440632843994798</v>
      </c>
      <c r="AR60">
        <v>0.23322034193441599</v>
      </c>
      <c r="AS60">
        <v>1</v>
      </c>
      <c r="AT60">
        <v>1</v>
      </c>
      <c r="AU60">
        <v>1</v>
      </c>
      <c r="AV60" t="s">
        <v>42</v>
      </c>
      <c r="AW60" t="s">
        <v>42</v>
      </c>
      <c r="AX60" t="s">
        <v>46</v>
      </c>
      <c r="AY60" t="s">
        <v>42</v>
      </c>
      <c r="AZ60" t="s">
        <v>42</v>
      </c>
      <c r="BA60" t="s">
        <v>42</v>
      </c>
      <c r="BB60">
        <v>2</v>
      </c>
      <c r="BC60">
        <v>1</v>
      </c>
      <c r="BD60" t="s">
        <v>220</v>
      </c>
      <c r="BE60" t="s">
        <v>225</v>
      </c>
      <c r="BF60" t="s">
        <v>299</v>
      </c>
      <c r="BG60">
        <v>4</v>
      </c>
      <c r="BH60">
        <v>1</v>
      </c>
      <c r="BI60">
        <v>0</v>
      </c>
      <c r="BJ60">
        <v>1</v>
      </c>
      <c r="BK60">
        <v>0</v>
      </c>
    </row>
    <row r="61" spans="1:63" x14ac:dyDescent="0.2">
      <c r="A61">
        <v>59</v>
      </c>
      <c r="B61">
        <v>1465016758</v>
      </c>
      <c r="C61">
        <v>2014</v>
      </c>
      <c r="D61">
        <v>0</v>
      </c>
      <c r="E61">
        <v>4</v>
      </c>
      <c r="F61">
        <v>21</v>
      </c>
      <c r="G61">
        <v>2</v>
      </c>
      <c r="H61">
        <v>23</v>
      </c>
      <c r="I61">
        <v>0</v>
      </c>
      <c r="J61">
        <v>23</v>
      </c>
      <c r="K61">
        <v>2</v>
      </c>
      <c r="L61">
        <v>4</v>
      </c>
      <c r="M61">
        <v>6</v>
      </c>
      <c r="N61" t="s">
        <v>129</v>
      </c>
      <c r="O61">
        <v>100</v>
      </c>
      <c r="P61" t="s">
        <v>40</v>
      </c>
      <c r="Q61">
        <v>0</v>
      </c>
      <c r="R61" t="s">
        <v>49</v>
      </c>
      <c r="S61">
        <v>100</v>
      </c>
      <c r="T61" t="s">
        <v>40</v>
      </c>
      <c r="U61">
        <v>0</v>
      </c>
      <c r="V61" t="s">
        <v>40</v>
      </c>
      <c r="W61">
        <v>0</v>
      </c>
      <c r="X61">
        <v>999</v>
      </c>
      <c r="Y61">
        <v>20200</v>
      </c>
      <c r="Z61">
        <v>7</v>
      </c>
      <c r="AA61">
        <v>50200</v>
      </c>
      <c r="AB61">
        <v>3</v>
      </c>
      <c r="AC61" t="s">
        <v>42</v>
      </c>
      <c r="AD61" t="s">
        <v>42</v>
      </c>
      <c r="AE61" t="s">
        <v>42</v>
      </c>
      <c r="AF61" t="s">
        <v>42</v>
      </c>
      <c r="AG61">
        <v>19.413932516966302</v>
      </c>
      <c r="AH61">
        <v>7.5093358139616404</v>
      </c>
      <c r="AI61" t="s">
        <v>42</v>
      </c>
      <c r="AJ61">
        <v>3031336330</v>
      </c>
      <c r="AK61">
        <v>305961029</v>
      </c>
      <c r="AL61">
        <v>2952552621</v>
      </c>
      <c r="AM61">
        <v>1461711957</v>
      </c>
      <c r="AN61">
        <v>10.093272263193599</v>
      </c>
      <c r="AO61">
        <v>10.362593602019301</v>
      </c>
      <c r="AP61">
        <v>15.2770536682744</v>
      </c>
      <c r="AQ61">
        <v>0.43161426003824499</v>
      </c>
      <c r="AR61">
        <v>0.50493280065405399</v>
      </c>
      <c r="AS61">
        <v>3</v>
      </c>
      <c r="AT61">
        <v>1</v>
      </c>
      <c r="AU61">
        <v>3</v>
      </c>
      <c r="AV61" t="s">
        <v>42</v>
      </c>
      <c r="AW61" t="s">
        <v>46</v>
      </c>
      <c r="AX61" t="s">
        <v>46</v>
      </c>
      <c r="AY61" t="s">
        <v>42</v>
      </c>
      <c r="AZ61" t="s">
        <v>42</v>
      </c>
      <c r="BA61" t="s">
        <v>42</v>
      </c>
      <c r="BB61">
        <v>4293</v>
      </c>
      <c r="BC61">
        <v>1</v>
      </c>
      <c r="BD61" t="s">
        <v>220</v>
      </c>
      <c r="BE61" t="s">
        <v>261</v>
      </c>
      <c r="BF61" t="s">
        <v>300</v>
      </c>
      <c r="BG61">
        <v>1</v>
      </c>
      <c r="BH61">
        <v>1</v>
      </c>
      <c r="BI61">
        <v>0</v>
      </c>
      <c r="BJ61">
        <v>1</v>
      </c>
      <c r="BK61">
        <v>0</v>
      </c>
    </row>
    <row r="62" spans="1:63" x14ac:dyDescent="0.2">
      <c r="A62">
        <v>60</v>
      </c>
      <c r="B62">
        <v>1415149320</v>
      </c>
      <c r="C62">
        <v>2016</v>
      </c>
      <c r="D62">
        <v>0</v>
      </c>
      <c r="E62">
        <v>0</v>
      </c>
      <c r="F62">
        <v>14</v>
      </c>
      <c r="G62">
        <v>5</v>
      </c>
      <c r="H62">
        <v>19</v>
      </c>
      <c r="I62">
        <v>0</v>
      </c>
      <c r="J62">
        <v>19</v>
      </c>
      <c r="K62">
        <v>1</v>
      </c>
      <c r="L62">
        <v>3</v>
      </c>
      <c r="M62">
        <v>14</v>
      </c>
      <c r="N62" t="s">
        <v>89</v>
      </c>
      <c r="O62">
        <v>100</v>
      </c>
      <c r="P62" t="s">
        <v>40</v>
      </c>
      <c r="Q62">
        <v>0</v>
      </c>
      <c r="R62" t="s">
        <v>96</v>
      </c>
      <c r="S62">
        <v>100</v>
      </c>
      <c r="T62" t="s">
        <v>40</v>
      </c>
      <c r="U62">
        <v>0</v>
      </c>
      <c r="V62" t="s">
        <v>40</v>
      </c>
      <c r="W62">
        <v>0</v>
      </c>
      <c r="X62">
        <v>999</v>
      </c>
      <c r="Y62">
        <v>20200</v>
      </c>
      <c r="Z62">
        <v>7</v>
      </c>
      <c r="AA62">
        <v>60000</v>
      </c>
      <c r="AB62">
        <v>3</v>
      </c>
      <c r="AC62" t="s">
        <v>46</v>
      </c>
      <c r="AD62" t="s">
        <v>42</v>
      </c>
      <c r="AE62" t="s">
        <v>42</v>
      </c>
      <c r="AF62" t="s">
        <v>42</v>
      </c>
      <c r="AG62">
        <v>20.597248996364002</v>
      </c>
      <c r="AH62">
        <v>6.9975968970582896</v>
      </c>
      <c r="AI62" t="s">
        <v>42</v>
      </c>
      <c r="AJ62">
        <v>2779208</v>
      </c>
      <c r="AK62">
        <v>282466</v>
      </c>
      <c r="AL62">
        <v>1551641</v>
      </c>
      <c r="AM62">
        <v>695955</v>
      </c>
      <c r="AN62">
        <v>10.163542994982601</v>
      </c>
      <c r="AO62">
        <v>18.2043397925164</v>
      </c>
      <c r="AP62">
        <v>9.8343844721229896</v>
      </c>
      <c r="AQ62">
        <v>0.360924047426461</v>
      </c>
      <c r="AR62">
        <v>0.55147163551362699</v>
      </c>
      <c r="AS62">
        <v>1</v>
      </c>
      <c r="AT62">
        <v>1</v>
      </c>
      <c r="AU62">
        <v>1</v>
      </c>
      <c r="AV62" t="s">
        <v>42</v>
      </c>
      <c r="AW62" t="s">
        <v>42</v>
      </c>
      <c r="AX62" t="s">
        <v>46</v>
      </c>
      <c r="AY62" t="s">
        <v>42</v>
      </c>
      <c r="AZ62" t="s">
        <v>42</v>
      </c>
      <c r="BA62" t="s">
        <v>42</v>
      </c>
      <c r="BB62">
        <v>5</v>
      </c>
      <c r="BC62">
        <v>1</v>
      </c>
      <c r="BD62" t="s">
        <v>220</v>
      </c>
      <c r="BE62" t="s">
        <v>301</v>
      </c>
      <c r="BF62" t="s">
        <v>302</v>
      </c>
      <c r="BG62">
        <v>4</v>
      </c>
      <c r="BH62">
        <v>1</v>
      </c>
      <c r="BI62">
        <v>0</v>
      </c>
      <c r="BJ62">
        <v>1</v>
      </c>
      <c r="BK62">
        <v>0</v>
      </c>
    </row>
    <row r="63" spans="1:63" x14ac:dyDescent="0.2">
      <c r="A63">
        <v>61</v>
      </c>
      <c r="B63">
        <v>1425082136</v>
      </c>
      <c r="C63">
        <v>2013</v>
      </c>
      <c r="D63">
        <v>0</v>
      </c>
      <c r="E63">
        <v>0</v>
      </c>
      <c r="F63">
        <v>1</v>
      </c>
      <c r="G63">
        <v>0</v>
      </c>
      <c r="H63">
        <v>1</v>
      </c>
      <c r="I63">
        <v>0</v>
      </c>
      <c r="J63">
        <v>1</v>
      </c>
      <c r="K63">
        <v>1</v>
      </c>
      <c r="L63">
        <v>5</v>
      </c>
      <c r="M63">
        <v>8</v>
      </c>
      <c r="N63" t="s">
        <v>75</v>
      </c>
      <c r="O63">
        <v>100</v>
      </c>
      <c r="P63" t="s">
        <v>40</v>
      </c>
      <c r="Q63">
        <v>0</v>
      </c>
      <c r="R63" t="s">
        <v>59</v>
      </c>
      <c r="S63">
        <v>100</v>
      </c>
      <c r="T63" t="s">
        <v>40</v>
      </c>
      <c r="U63">
        <v>0</v>
      </c>
      <c r="V63" t="s">
        <v>40</v>
      </c>
      <c r="W63">
        <v>0</v>
      </c>
      <c r="X63">
        <v>999</v>
      </c>
      <c r="Y63">
        <v>50100</v>
      </c>
      <c r="Z63">
        <v>7</v>
      </c>
      <c r="AA63">
        <v>60000</v>
      </c>
      <c r="AB63">
        <v>3</v>
      </c>
      <c r="AC63" t="s">
        <v>42</v>
      </c>
      <c r="AD63" t="s">
        <v>42</v>
      </c>
      <c r="AE63" t="s">
        <v>42</v>
      </c>
      <c r="AF63" t="s">
        <v>42</v>
      </c>
      <c r="AG63">
        <v>18.0161651848947</v>
      </c>
      <c r="AH63">
        <v>5.60580574275982</v>
      </c>
      <c r="AI63" t="s">
        <v>42</v>
      </c>
      <c r="AJ63">
        <v>1575921</v>
      </c>
      <c r="AK63">
        <v>115807</v>
      </c>
      <c r="AL63">
        <v>1105786</v>
      </c>
      <c r="AM63">
        <v>947809</v>
      </c>
      <c r="AN63">
        <v>7.3485282574443698</v>
      </c>
      <c r="AO63">
        <v>10.4728220469422</v>
      </c>
      <c r="AP63">
        <v>2.03208155738771</v>
      </c>
      <c r="AQ63">
        <v>0.19345385967951401</v>
      </c>
      <c r="AR63">
        <v>0.14286398995827401</v>
      </c>
      <c r="AS63">
        <v>1</v>
      </c>
      <c r="AT63">
        <v>1</v>
      </c>
      <c r="AU63">
        <v>1</v>
      </c>
      <c r="AV63" t="s">
        <v>42</v>
      </c>
      <c r="AW63" t="s">
        <v>42</v>
      </c>
      <c r="AX63" t="s">
        <v>46</v>
      </c>
      <c r="AY63" t="s">
        <v>42</v>
      </c>
      <c r="AZ63" t="s">
        <v>46</v>
      </c>
      <c r="BA63" t="s">
        <v>42</v>
      </c>
      <c r="BB63">
        <v>10</v>
      </c>
      <c r="BC63">
        <v>1</v>
      </c>
      <c r="BD63" t="s">
        <v>220</v>
      </c>
      <c r="BE63" t="s">
        <v>223</v>
      </c>
      <c r="BF63" t="s">
        <v>303</v>
      </c>
      <c r="BG63">
        <v>3</v>
      </c>
      <c r="BH63">
        <v>1</v>
      </c>
      <c r="BI63">
        <v>0</v>
      </c>
      <c r="BJ63">
        <v>1</v>
      </c>
      <c r="BK63">
        <v>0</v>
      </c>
    </row>
    <row r="64" spans="1:63" x14ac:dyDescent="0.2">
      <c r="A64">
        <v>62</v>
      </c>
      <c r="B64">
        <v>1415131003</v>
      </c>
      <c r="C64">
        <v>2013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1</v>
      </c>
      <c r="L64">
        <v>5</v>
      </c>
      <c r="M64">
        <v>14</v>
      </c>
      <c r="N64" t="s">
        <v>74</v>
      </c>
      <c r="O64">
        <v>100</v>
      </c>
      <c r="P64" t="s">
        <v>40</v>
      </c>
      <c r="Q64">
        <v>0</v>
      </c>
      <c r="R64" t="s">
        <v>256</v>
      </c>
      <c r="S64">
        <v>100</v>
      </c>
      <c r="T64" t="s">
        <v>40</v>
      </c>
      <c r="U64">
        <v>0</v>
      </c>
      <c r="V64" t="s">
        <v>40</v>
      </c>
      <c r="W64">
        <v>0</v>
      </c>
      <c r="X64">
        <v>999</v>
      </c>
      <c r="Y64">
        <v>70000</v>
      </c>
      <c r="Z64">
        <v>2</v>
      </c>
      <c r="AA64">
        <v>60000</v>
      </c>
      <c r="AB64">
        <v>3</v>
      </c>
      <c r="AC64" t="s">
        <v>46</v>
      </c>
      <c r="AD64" t="s">
        <v>42</v>
      </c>
      <c r="AE64" t="s">
        <v>42</v>
      </c>
      <c r="AF64" t="s">
        <v>42</v>
      </c>
      <c r="AG64">
        <v>18.871756363318902</v>
      </c>
      <c r="AH64">
        <v>5.8971566148857102</v>
      </c>
      <c r="AI64" t="s">
        <v>46</v>
      </c>
      <c r="AJ64">
        <v>380396</v>
      </c>
      <c r="AK64">
        <v>2571</v>
      </c>
      <c r="AL64">
        <v>927643</v>
      </c>
      <c r="AM64">
        <v>55229</v>
      </c>
      <c r="AN64">
        <v>0.67587461487502498</v>
      </c>
      <c r="AO64">
        <v>0.27715403447231302</v>
      </c>
      <c r="AP64">
        <v>2.6469784119706801</v>
      </c>
      <c r="AQ64">
        <v>0.34769818820387099</v>
      </c>
      <c r="AR64">
        <v>0.94046416563268398</v>
      </c>
      <c r="AS64">
        <v>11</v>
      </c>
      <c r="AT64">
        <v>1</v>
      </c>
      <c r="AU64">
        <v>1</v>
      </c>
      <c r="AV64" t="s">
        <v>42</v>
      </c>
      <c r="AW64" t="s">
        <v>42</v>
      </c>
      <c r="AX64" t="s">
        <v>42</v>
      </c>
      <c r="AY64" t="s">
        <v>42</v>
      </c>
      <c r="AZ64" t="s">
        <v>42</v>
      </c>
      <c r="BA64" t="s">
        <v>42</v>
      </c>
      <c r="BB64">
        <v>8</v>
      </c>
      <c r="BC64">
        <v>2</v>
      </c>
      <c r="BD64" t="s">
        <v>220</v>
      </c>
      <c r="BE64" t="s">
        <v>225</v>
      </c>
      <c r="BF64" t="s">
        <v>304</v>
      </c>
      <c r="BG64">
        <v>3</v>
      </c>
      <c r="BH64">
        <v>1</v>
      </c>
      <c r="BI64">
        <v>0</v>
      </c>
      <c r="BJ64">
        <v>1</v>
      </c>
      <c r="BK64">
        <v>0</v>
      </c>
    </row>
    <row r="65" spans="1:63" x14ac:dyDescent="0.2">
      <c r="A65">
        <v>63</v>
      </c>
      <c r="B65">
        <v>1425089393</v>
      </c>
      <c r="C65">
        <v>2014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1</v>
      </c>
      <c r="L65">
        <v>5</v>
      </c>
      <c r="M65">
        <v>8</v>
      </c>
      <c r="N65" t="s">
        <v>63</v>
      </c>
      <c r="O65">
        <v>100</v>
      </c>
      <c r="P65" t="s">
        <v>40</v>
      </c>
      <c r="Q65">
        <v>0</v>
      </c>
      <c r="R65" t="s">
        <v>47</v>
      </c>
      <c r="S65">
        <v>100</v>
      </c>
      <c r="T65" t="s">
        <v>40</v>
      </c>
      <c r="U65">
        <v>0</v>
      </c>
      <c r="V65" t="s">
        <v>40</v>
      </c>
      <c r="W65">
        <v>0</v>
      </c>
      <c r="X65">
        <v>999</v>
      </c>
      <c r="Y65">
        <v>10300</v>
      </c>
      <c r="Z65">
        <v>7</v>
      </c>
      <c r="AA65">
        <v>50200</v>
      </c>
      <c r="AB65">
        <v>3</v>
      </c>
      <c r="AC65" t="s">
        <v>42</v>
      </c>
      <c r="AD65" t="s">
        <v>42</v>
      </c>
      <c r="AE65" t="s">
        <v>42</v>
      </c>
      <c r="AF65" t="s">
        <v>42</v>
      </c>
      <c r="AG65">
        <v>20.501517561782801</v>
      </c>
      <c r="AH65">
        <v>6.3062771117638698</v>
      </c>
      <c r="AI65" t="s">
        <v>42</v>
      </c>
      <c r="AJ65">
        <v>7858697</v>
      </c>
      <c r="AK65">
        <v>903485</v>
      </c>
      <c r="AL65">
        <v>6126662</v>
      </c>
      <c r="AM65">
        <v>3147872</v>
      </c>
      <c r="AN65">
        <v>11.4966259673837</v>
      </c>
      <c r="AO65">
        <v>14.746774018217399</v>
      </c>
      <c r="AP65">
        <v>8.94188947607981</v>
      </c>
      <c r="AQ65">
        <v>9.6809305664793996E-2</v>
      </c>
      <c r="AR65">
        <v>0.48620113203568199</v>
      </c>
      <c r="AS65">
        <v>1</v>
      </c>
      <c r="AT65">
        <v>1</v>
      </c>
      <c r="AU65">
        <v>1</v>
      </c>
      <c r="AV65" t="s">
        <v>42</v>
      </c>
      <c r="AW65" t="s">
        <v>42</v>
      </c>
      <c r="AX65" t="s">
        <v>46</v>
      </c>
      <c r="AY65" t="s">
        <v>46</v>
      </c>
      <c r="AZ65" t="s">
        <v>46</v>
      </c>
      <c r="BA65" t="s">
        <v>42</v>
      </c>
      <c r="BB65">
        <v>23</v>
      </c>
      <c r="BC65">
        <v>1</v>
      </c>
      <c r="BD65" t="s">
        <v>220</v>
      </c>
      <c r="BE65" t="s">
        <v>242</v>
      </c>
      <c r="BF65" t="s">
        <v>243</v>
      </c>
      <c r="BG65">
        <v>3</v>
      </c>
      <c r="BH65">
        <v>1</v>
      </c>
      <c r="BI65">
        <v>0</v>
      </c>
      <c r="BJ65">
        <v>1</v>
      </c>
      <c r="BK65">
        <v>0</v>
      </c>
    </row>
    <row r="66" spans="1:63" x14ac:dyDescent="0.2">
      <c r="A66">
        <v>64</v>
      </c>
      <c r="B66">
        <v>1425087614</v>
      </c>
      <c r="C66">
        <v>2014</v>
      </c>
      <c r="D66">
        <v>0</v>
      </c>
      <c r="E66">
        <v>0</v>
      </c>
      <c r="F66">
        <v>3</v>
      </c>
      <c r="G66">
        <v>0</v>
      </c>
      <c r="H66">
        <v>3</v>
      </c>
      <c r="I66">
        <v>0</v>
      </c>
      <c r="J66">
        <v>3</v>
      </c>
      <c r="K66">
        <v>1</v>
      </c>
      <c r="L66">
        <v>3</v>
      </c>
      <c r="M66">
        <v>6</v>
      </c>
      <c r="N66" t="s">
        <v>65</v>
      </c>
      <c r="O66">
        <v>100</v>
      </c>
      <c r="P66" t="s">
        <v>40</v>
      </c>
      <c r="Q66">
        <v>0</v>
      </c>
      <c r="R66" t="s">
        <v>57</v>
      </c>
      <c r="S66">
        <v>100</v>
      </c>
      <c r="T66" t="s">
        <v>40</v>
      </c>
      <c r="U66">
        <v>0</v>
      </c>
      <c r="V66" t="s">
        <v>40</v>
      </c>
      <c r="W66">
        <v>0</v>
      </c>
      <c r="X66">
        <v>431</v>
      </c>
      <c r="Y66">
        <v>50100</v>
      </c>
      <c r="Z66">
        <v>7</v>
      </c>
      <c r="AA66">
        <v>30200</v>
      </c>
      <c r="AB66">
        <v>3</v>
      </c>
      <c r="AC66" t="s">
        <v>42</v>
      </c>
      <c r="AD66" t="s">
        <v>42</v>
      </c>
      <c r="AE66" t="s">
        <v>42</v>
      </c>
      <c r="AF66" t="s">
        <v>42</v>
      </c>
      <c r="AG66">
        <v>18.575673925926399</v>
      </c>
      <c r="AH66">
        <v>5.8971566148857102</v>
      </c>
      <c r="AI66" t="s">
        <v>42</v>
      </c>
      <c r="AJ66">
        <v>4815496</v>
      </c>
      <c r="AK66">
        <v>500506</v>
      </c>
      <c r="AL66">
        <v>10837999</v>
      </c>
      <c r="AM66">
        <v>5645201</v>
      </c>
      <c r="AN66">
        <v>10.393654153175399</v>
      </c>
      <c r="AO66">
        <v>4.6180664899489203</v>
      </c>
      <c r="AP66">
        <v>12.4708233585906</v>
      </c>
      <c r="AQ66">
        <v>0.244783922569969</v>
      </c>
      <c r="AR66">
        <v>0.47912885026101198</v>
      </c>
      <c r="AS66">
        <v>1</v>
      </c>
      <c r="AT66">
        <v>1</v>
      </c>
      <c r="AU66">
        <v>1</v>
      </c>
      <c r="AV66" t="s">
        <v>42</v>
      </c>
      <c r="AW66" t="s">
        <v>42</v>
      </c>
      <c r="AX66" t="s">
        <v>46</v>
      </c>
      <c r="AY66" t="s">
        <v>42</v>
      </c>
      <c r="AZ66" t="s">
        <v>42</v>
      </c>
      <c r="BA66" t="s">
        <v>42</v>
      </c>
      <c r="BB66">
        <v>29</v>
      </c>
      <c r="BC66">
        <v>1</v>
      </c>
      <c r="BD66" t="s">
        <v>305</v>
      </c>
      <c r="BE66" t="s">
        <v>306</v>
      </c>
      <c r="BF66" t="s">
        <v>307</v>
      </c>
      <c r="BG66">
        <v>4</v>
      </c>
      <c r="BH66">
        <v>1</v>
      </c>
      <c r="BI66">
        <v>0</v>
      </c>
      <c r="BJ66">
        <v>1</v>
      </c>
      <c r="BK66">
        <v>0</v>
      </c>
    </row>
    <row r="67" spans="1:63" x14ac:dyDescent="0.2">
      <c r="A67">
        <v>65</v>
      </c>
      <c r="B67">
        <v>1425085107</v>
      </c>
      <c r="C67">
        <v>2013</v>
      </c>
      <c r="D67">
        <v>0</v>
      </c>
      <c r="E67">
        <v>0</v>
      </c>
      <c r="F67">
        <v>1</v>
      </c>
      <c r="G67">
        <v>1</v>
      </c>
      <c r="H67">
        <v>2</v>
      </c>
      <c r="I67">
        <v>0</v>
      </c>
      <c r="J67">
        <v>2</v>
      </c>
      <c r="K67">
        <v>1</v>
      </c>
      <c r="L67">
        <v>5</v>
      </c>
      <c r="M67">
        <v>12</v>
      </c>
      <c r="N67" t="s">
        <v>141</v>
      </c>
      <c r="O67">
        <v>100</v>
      </c>
      <c r="P67" t="s">
        <v>40</v>
      </c>
      <c r="Q67">
        <v>0</v>
      </c>
      <c r="R67" t="s">
        <v>49</v>
      </c>
      <c r="S67">
        <v>100</v>
      </c>
      <c r="T67" t="s">
        <v>40</v>
      </c>
      <c r="U67">
        <v>0</v>
      </c>
      <c r="V67" t="s">
        <v>40</v>
      </c>
      <c r="W67">
        <v>0</v>
      </c>
      <c r="X67">
        <v>999</v>
      </c>
      <c r="Y67">
        <v>30200</v>
      </c>
      <c r="Z67">
        <v>7</v>
      </c>
      <c r="AA67">
        <v>60000</v>
      </c>
      <c r="AB67">
        <v>3</v>
      </c>
      <c r="AC67" t="s">
        <v>42</v>
      </c>
      <c r="AD67" t="s">
        <v>42</v>
      </c>
      <c r="AE67" t="s">
        <v>42</v>
      </c>
      <c r="AF67" t="s">
        <v>42</v>
      </c>
      <c r="AG67">
        <v>18.887554480195401</v>
      </c>
      <c r="AH67">
        <v>5.8971566148857102</v>
      </c>
      <c r="AI67" t="s">
        <v>42</v>
      </c>
      <c r="AJ67">
        <v>2201764</v>
      </c>
      <c r="AK67">
        <v>155906</v>
      </c>
      <c r="AL67">
        <v>1385283</v>
      </c>
      <c r="AM67">
        <v>963521</v>
      </c>
      <c r="AN67">
        <v>7.0809587221882104</v>
      </c>
      <c r="AO67">
        <v>11.254451256530301</v>
      </c>
      <c r="AP67">
        <v>-2.0716570894973301</v>
      </c>
      <c r="AQ67">
        <v>0.14242625458496</v>
      </c>
      <c r="AR67">
        <v>0.30445836699071599</v>
      </c>
      <c r="AS67">
        <v>1</v>
      </c>
      <c r="AT67">
        <v>1</v>
      </c>
      <c r="AU67">
        <v>1</v>
      </c>
      <c r="AV67" t="s">
        <v>42</v>
      </c>
      <c r="AW67" t="s">
        <v>42</v>
      </c>
      <c r="AX67" t="s">
        <v>46</v>
      </c>
      <c r="AY67" t="s">
        <v>42</v>
      </c>
      <c r="AZ67" t="s">
        <v>46</v>
      </c>
      <c r="BA67" t="s">
        <v>42</v>
      </c>
      <c r="BB67">
        <v>14</v>
      </c>
      <c r="BC67">
        <v>1</v>
      </c>
      <c r="BD67" t="s">
        <v>220</v>
      </c>
      <c r="BE67" t="s">
        <v>269</v>
      </c>
      <c r="BF67" t="s">
        <v>308</v>
      </c>
      <c r="BG67">
        <v>3</v>
      </c>
      <c r="BH67">
        <v>1</v>
      </c>
      <c r="BI67">
        <v>0</v>
      </c>
      <c r="BJ67">
        <v>1</v>
      </c>
      <c r="BK67">
        <v>0</v>
      </c>
    </row>
    <row r="68" spans="1:63" x14ac:dyDescent="0.2">
      <c r="A68">
        <v>66</v>
      </c>
      <c r="B68">
        <v>1425082073</v>
      </c>
      <c r="C68">
        <v>2013</v>
      </c>
      <c r="D68">
        <v>0</v>
      </c>
      <c r="E68">
        <v>0</v>
      </c>
      <c r="F68">
        <v>1</v>
      </c>
      <c r="G68">
        <v>1</v>
      </c>
      <c r="H68">
        <v>2</v>
      </c>
      <c r="I68">
        <v>0</v>
      </c>
      <c r="J68">
        <v>2</v>
      </c>
      <c r="K68">
        <v>1</v>
      </c>
      <c r="L68">
        <v>3</v>
      </c>
      <c r="M68">
        <v>1</v>
      </c>
      <c r="N68" t="s">
        <v>95</v>
      </c>
      <c r="O68">
        <v>100</v>
      </c>
      <c r="P68" t="s">
        <v>40</v>
      </c>
      <c r="Q68">
        <v>0</v>
      </c>
      <c r="R68" t="s">
        <v>98</v>
      </c>
      <c r="S68">
        <v>100</v>
      </c>
      <c r="T68" t="s">
        <v>40</v>
      </c>
      <c r="U68">
        <v>0</v>
      </c>
      <c r="V68" t="s">
        <v>40</v>
      </c>
      <c r="W68">
        <v>0</v>
      </c>
      <c r="X68">
        <v>999</v>
      </c>
      <c r="Y68">
        <v>20200</v>
      </c>
      <c r="Z68">
        <v>7</v>
      </c>
      <c r="AA68">
        <v>60000</v>
      </c>
      <c r="AB68">
        <v>3</v>
      </c>
      <c r="AC68" t="s">
        <v>42</v>
      </c>
      <c r="AD68" t="s">
        <v>42</v>
      </c>
      <c r="AE68" t="s">
        <v>42</v>
      </c>
      <c r="AF68" t="s">
        <v>42</v>
      </c>
      <c r="AG68">
        <v>18.420680743962301</v>
      </c>
      <c r="AH68">
        <v>5.8971566148857102</v>
      </c>
      <c r="AI68" t="s">
        <v>42</v>
      </c>
      <c r="AJ68">
        <v>4017450</v>
      </c>
      <c r="AK68">
        <v>93179</v>
      </c>
      <c r="AL68">
        <v>5865783</v>
      </c>
      <c r="AM68">
        <v>3170549</v>
      </c>
      <c r="AN68">
        <v>2.3193568059341101</v>
      </c>
      <c r="AO68">
        <v>1.58851767956639</v>
      </c>
      <c r="AP68">
        <v>4.3502470472563397</v>
      </c>
      <c r="AQ68">
        <v>0.95618240426140899</v>
      </c>
      <c r="AR68">
        <v>0.45948409615561903</v>
      </c>
      <c r="AS68">
        <v>1</v>
      </c>
      <c r="AT68">
        <v>1</v>
      </c>
      <c r="AU68">
        <v>1</v>
      </c>
      <c r="AV68" t="s">
        <v>42</v>
      </c>
      <c r="AW68" t="s">
        <v>42</v>
      </c>
      <c r="AX68" t="s">
        <v>46</v>
      </c>
      <c r="AY68" t="s">
        <v>46</v>
      </c>
      <c r="AZ68" t="s">
        <v>42</v>
      </c>
      <c r="BA68" t="s">
        <v>42</v>
      </c>
      <c r="BB68">
        <v>61</v>
      </c>
      <c r="BC68">
        <v>1</v>
      </c>
      <c r="BD68" t="s">
        <v>217</v>
      </c>
      <c r="BE68" t="s">
        <v>218</v>
      </c>
      <c r="BF68" t="s">
        <v>236</v>
      </c>
      <c r="BG68">
        <v>4</v>
      </c>
      <c r="BH68">
        <v>1</v>
      </c>
      <c r="BI68">
        <v>0</v>
      </c>
      <c r="BJ68">
        <v>1</v>
      </c>
      <c r="BK68">
        <v>0</v>
      </c>
    </row>
    <row r="69" spans="1:63" x14ac:dyDescent="0.2">
      <c r="A69">
        <v>67</v>
      </c>
      <c r="B69">
        <v>1425086062</v>
      </c>
      <c r="C69">
        <v>2013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1</v>
      </c>
      <c r="L69">
        <v>5</v>
      </c>
      <c r="M69">
        <v>1</v>
      </c>
      <c r="N69" t="s">
        <v>43</v>
      </c>
      <c r="O69">
        <v>100</v>
      </c>
      <c r="P69" t="s">
        <v>40</v>
      </c>
      <c r="Q69">
        <v>0</v>
      </c>
      <c r="R69" t="s">
        <v>44</v>
      </c>
      <c r="S69">
        <v>100</v>
      </c>
      <c r="T69" t="s">
        <v>40</v>
      </c>
      <c r="U69">
        <v>0</v>
      </c>
      <c r="V69" t="s">
        <v>40</v>
      </c>
      <c r="W69">
        <v>0</v>
      </c>
      <c r="X69">
        <v>999</v>
      </c>
      <c r="Y69">
        <v>10300</v>
      </c>
      <c r="Z69">
        <v>7</v>
      </c>
      <c r="AA69">
        <v>60000</v>
      </c>
      <c r="AB69">
        <v>3</v>
      </c>
      <c r="AC69" t="s">
        <v>42</v>
      </c>
      <c r="AD69" t="s">
        <v>42</v>
      </c>
      <c r="AE69" t="s">
        <v>42</v>
      </c>
      <c r="AF69" t="s">
        <v>42</v>
      </c>
      <c r="AG69">
        <v>19.513553258256501</v>
      </c>
      <c r="AH69">
        <v>5.8971566148857102</v>
      </c>
      <c r="AI69" t="s">
        <v>42</v>
      </c>
      <c r="AJ69">
        <v>1330012</v>
      </c>
      <c r="AK69">
        <v>89449</v>
      </c>
      <c r="AL69">
        <v>620378</v>
      </c>
      <c r="AM69">
        <v>148718</v>
      </c>
      <c r="AN69">
        <v>6.7254280412507503</v>
      </c>
      <c r="AO69">
        <v>14.418467450489899</v>
      </c>
      <c r="AP69">
        <v>6.5875345485604599</v>
      </c>
      <c r="AQ69">
        <v>0.93412465451439497</v>
      </c>
      <c r="AR69">
        <v>0.76027841090431902</v>
      </c>
      <c r="AS69">
        <v>1</v>
      </c>
      <c r="AT69">
        <v>1</v>
      </c>
      <c r="AU69">
        <v>1</v>
      </c>
      <c r="AV69" t="s">
        <v>42</v>
      </c>
      <c r="AW69" t="s">
        <v>42</v>
      </c>
      <c r="AX69" t="s">
        <v>46</v>
      </c>
      <c r="AY69" t="s">
        <v>42</v>
      </c>
      <c r="AZ69" t="s">
        <v>42</v>
      </c>
      <c r="BA69" t="s">
        <v>42</v>
      </c>
      <c r="BB69">
        <v>9</v>
      </c>
      <c r="BC69">
        <v>1</v>
      </c>
      <c r="BD69" t="s">
        <v>217</v>
      </c>
      <c r="BE69" t="s">
        <v>218</v>
      </c>
      <c r="BF69" t="s">
        <v>236</v>
      </c>
      <c r="BG69">
        <v>3</v>
      </c>
      <c r="BH69">
        <v>1</v>
      </c>
      <c r="BI69">
        <v>0</v>
      </c>
      <c r="BJ69">
        <v>1</v>
      </c>
      <c r="BK69">
        <v>0</v>
      </c>
    </row>
    <row r="70" spans="1:63" x14ac:dyDescent="0.2">
      <c r="A70">
        <v>68</v>
      </c>
      <c r="B70">
        <v>1415146758</v>
      </c>
      <c r="C70">
        <v>2016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2</v>
      </c>
      <c r="L70">
        <v>4</v>
      </c>
      <c r="M70">
        <v>1</v>
      </c>
      <c r="N70" t="s">
        <v>142</v>
      </c>
      <c r="O70">
        <v>100</v>
      </c>
      <c r="P70" t="s">
        <v>40</v>
      </c>
      <c r="Q70">
        <v>0</v>
      </c>
      <c r="R70" t="s">
        <v>66</v>
      </c>
      <c r="S70">
        <v>100</v>
      </c>
      <c r="T70" t="s">
        <v>40</v>
      </c>
      <c r="U70">
        <v>0</v>
      </c>
      <c r="V70" t="s">
        <v>40</v>
      </c>
      <c r="W70">
        <v>0</v>
      </c>
      <c r="X70">
        <v>324</v>
      </c>
      <c r="Y70">
        <v>10400</v>
      </c>
      <c r="Z70">
        <v>13</v>
      </c>
      <c r="AA70">
        <v>20100</v>
      </c>
      <c r="AB70">
        <v>2</v>
      </c>
      <c r="AC70" t="s">
        <v>46</v>
      </c>
      <c r="AD70" t="s">
        <v>42</v>
      </c>
      <c r="AE70" t="s">
        <v>42</v>
      </c>
      <c r="AF70" t="s">
        <v>42</v>
      </c>
      <c r="AG70">
        <v>20.154104636169201</v>
      </c>
      <c r="AH70">
        <v>7.2861923996336504</v>
      </c>
      <c r="AI70" t="s">
        <v>42</v>
      </c>
      <c r="AJ70">
        <v>70833779</v>
      </c>
      <c r="AK70">
        <v>8972704</v>
      </c>
      <c r="AL70">
        <v>157509294</v>
      </c>
      <c r="AM70">
        <v>141573020</v>
      </c>
      <c r="AN70">
        <v>12.6672671240652</v>
      </c>
      <c r="AO70">
        <v>5.69661876587422</v>
      </c>
      <c r="AP70">
        <v>12.296948042261</v>
      </c>
      <c r="AQ70">
        <v>8.0104691294248104E-2</v>
      </c>
      <c r="AR70">
        <v>0.101176721673325</v>
      </c>
      <c r="AS70">
        <v>5</v>
      </c>
      <c r="AT70">
        <v>1</v>
      </c>
      <c r="AU70">
        <v>2</v>
      </c>
      <c r="AV70" t="s">
        <v>42</v>
      </c>
      <c r="AW70" t="s">
        <v>46</v>
      </c>
      <c r="AX70" t="s">
        <v>46</v>
      </c>
      <c r="AY70" t="s">
        <v>42</v>
      </c>
      <c r="AZ70" t="s">
        <v>46</v>
      </c>
      <c r="BA70" t="s">
        <v>42</v>
      </c>
      <c r="BB70">
        <v>142</v>
      </c>
      <c r="BC70">
        <v>1</v>
      </c>
      <c r="BD70" t="s">
        <v>220</v>
      </c>
      <c r="BE70" t="s">
        <v>225</v>
      </c>
      <c r="BF70" t="s">
        <v>309</v>
      </c>
      <c r="BG70">
        <v>1</v>
      </c>
      <c r="BH70">
        <v>1</v>
      </c>
      <c r="BI70">
        <v>0</v>
      </c>
      <c r="BJ70">
        <v>1</v>
      </c>
      <c r="BK70">
        <v>0</v>
      </c>
    </row>
    <row r="71" spans="1:63" x14ac:dyDescent="0.2">
      <c r="A71">
        <v>69</v>
      </c>
      <c r="B71">
        <v>1425079895</v>
      </c>
      <c r="C71">
        <v>2013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1</v>
      </c>
      <c r="L71">
        <v>3</v>
      </c>
      <c r="M71">
        <v>6</v>
      </c>
      <c r="N71" t="s">
        <v>122</v>
      </c>
      <c r="O71">
        <v>100</v>
      </c>
      <c r="P71" t="s">
        <v>40</v>
      </c>
      <c r="Q71">
        <v>0</v>
      </c>
      <c r="R71" t="s">
        <v>59</v>
      </c>
      <c r="S71">
        <v>100</v>
      </c>
      <c r="T71" t="s">
        <v>40</v>
      </c>
      <c r="U71">
        <v>0</v>
      </c>
      <c r="V71" t="s">
        <v>40</v>
      </c>
      <c r="W71">
        <v>0</v>
      </c>
      <c r="X71">
        <v>999</v>
      </c>
      <c r="Y71">
        <v>70000</v>
      </c>
      <c r="Z71">
        <v>7</v>
      </c>
      <c r="AA71">
        <v>60000</v>
      </c>
      <c r="AB71">
        <v>3</v>
      </c>
      <c r="AC71" t="s">
        <v>42</v>
      </c>
      <c r="AD71" t="s">
        <v>42</v>
      </c>
      <c r="AE71" t="s">
        <v>42</v>
      </c>
      <c r="AF71" t="s">
        <v>42</v>
      </c>
      <c r="AG71">
        <v>18.2161135782233</v>
      </c>
      <c r="AH71">
        <v>5.8971566148857102</v>
      </c>
      <c r="AI71" t="s">
        <v>42</v>
      </c>
      <c r="AJ71">
        <v>336678</v>
      </c>
      <c r="AK71">
        <v>25723</v>
      </c>
      <c r="AL71">
        <v>784906</v>
      </c>
      <c r="AM71">
        <v>228838</v>
      </c>
      <c r="AN71">
        <v>7.6402378533791904</v>
      </c>
      <c r="AO71">
        <v>3.2772077165928102</v>
      </c>
      <c r="AP71">
        <v>10.1990626058133</v>
      </c>
      <c r="AQ71">
        <v>0.78252217252092504</v>
      </c>
      <c r="AR71">
        <v>0.70845043865125201</v>
      </c>
      <c r="AS71">
        <v>1</v>
      </c>
      <c r="AT71">
        <v>1</v>
      </c>
      <c r="AU71">
        <v>1</v>
      </c>
      <c r="AV71" t="s">
        <v>42</v>
      </c>
      <c r="AW71" t="s">
        <v>42</v>
      </c>
      <c r="AX71" t="s">
        <v>46</v>
      </c>
      <c r="AY71" t="s">
        <v>46</v>
      </c>
      <c r="AZ71" t="s">
        <v>42</v>
      </c>
      <c r="BA71" t="s">
        <v>42</v>
      </c>
      <c r="BB71">
        <v>5</v>
      </c>
      <c r="BC71">
        <v>1</v>
      </c>
      <c r="BD71" t="s">
        <v>220</v>
      </c>
      <c r="BE71" t="s">
        <v>225</v>
      </c>
      <c r="BF71" t="s">
        <v>309</v>
      </c>
      <c r="BG71">
        <v>4</v>
      </c>
      <c r="BH71">
        <v>1</v>
      </c>
      <c r="BI71">
        <v>0</v>
      </c>
      <c r="BJ71">
        <v>1</v>
      </c>
      <c r="BK71">
        <v>0</v>
      </c>
    </row>
    <row r="72" spans="1:63" x14ac:dyDescent="0.2">
      <c r="A72">
        <v>70</v>
      </c>
      <c r="B72">
        <v>1415139842</v>
      </c>
      <c r="C72">
        <v>2015</v>
      </c>
      <c r="D72">
        <v>0</v>
      </c>
      <c r="E72">
        <v>0</v>
      </c>
      <c r="F72">
        <v>2</v>
      </c>
      <c r="G72">
        <v>0</v>
      </c>
      <c r="H72">
        <v>2</v>
      </c>
      <c r="I72">
        <v>0</v>
      </c>
      <c r="J72">
        <v>2</v>
      </c>
      <c r="K72">
        <v>2</v>
      </c>
      <c r="L72">
        <v>5</v>
      </c>
      <c r="M72">
        <v>8</v>
      </c>
      <c r="N72" t="s">
        <v>130</v>
      </c>
      <c r="O72">
        <v>100</v>
      </c>
      <c r="P72" t="s">
        <v>40</v>
      </c>
      <c r="Q72">
        <v>0</v>
      </c>
      <c r="R72" t="s">
        <v>59</v>
      </c>
      <c r="S72">
        <v>100</v>
      </c>
      <c r="T72" t="s">
        <v>40</v>
      </c>
      <c r="U72">
        <v>0</v>
      </c>
      <c r="V72" t="s">
        <v>40</v>
      </c>
      <c r="W72">
        <v>0</v>
      </c>
      <c r="X72">
        <v>999</v>
      </c>
      <c r="Y72">
        <v>10100</v>
      </c>
      <c r="Z72">
        <v>7</v>
      </c>
      <c r="AA72">
        <v>10500</v>
      </c>
      <c r="AB72">
        <v>3</v>
      </c>
      <c r="AC72" t="s">
        <v>46</v>
      </c>
      <c r="AD72" t="s">
        <v>42</v>
      </c>
      <c r="AE72" t="s">
        <v>42</v>
      </c>
      <c r="AF72" t="s">
        <v>42</v>
      </c>
      <c r="AG72">
        <v>20.854294099353599</v>
      </c>
      <c r="AH72">
        <v>7.5093358139616404</v>
      </c>
      <c r="AI72" t="s">
        <v>42</v>
      </c>
      <c r="AJ72">
        <v>7910223</v>
      </c>
      <c r="AK72">
        <v>-2149732</v>
      </c>
      <c r="AL72">
        <v>14090942</v>
      </c>
      <c r="AM72">
        <v>4198140</v>
      </c>
      <c r="AN72">
        <v>-27.1766295337058</v>
      </c>
      <c r="AO72">
        <v>-15.256126950206699</v>
      </c>
      <c r="AP72">
        <v>-27.265982261182799</v>
      </c>
      <c r="AQ72">
        <v>0.55608116231362803</v>
      </c>
      <c r="AR72">
        <v>0.70206810871835201</v>
      </c>
      <c r="AS72">
        <v>10</v>
      </c>
      <c r="AT72">
        <v>1</v>
      </c>
      <c r="AU72">
        <v>1</v>
      </c>
      <c r="AV72" t="s">
        <v>42</v>
      </c>
      <c r="AW72" t="s">
        <v>42</v>
      </c>
      <c r="AX72" t="s">
        <v>46</v>
      </c>
      <c r="AY72" t="s">
        <v>42</v>
      </c>
      <c r="AZ72" t="s">
        <v>42</v>
      </c>
      <c r="BA72" t="s">
        <v>42</v>
      </c>
      <c r="BB72">
        <v>5</v>
      </c>
      <c r="BC72">
        <v>2</v>
      </c>
      <c r="BD72" t="s">
        <v>220</v>
      </c>
      <c r="BE72" t="s">
        <v>269</v>
      </c>
      <c r="BF72" t="s">
        <v>310</v>
      </c>
      <c r="BG72">
        <v>3</v>
      </c>
      <c r="BH72">
        <v>1</v>
      </c>
      <c r="BI72">
        <v>0</v>
      </c>
      <c r="BJ72">
        <v>1</v>
      </c>
      <c r="BK72">
        <v>0</v>
      </c>
    </row>
    <row r="73" spans="1:63" x14ac:dyDescent="0.2">
      <c r="A73">
        <v>71</v>
      </c>
      <c r="B73">
        <v>1415149488</v>
      </c>
      <c r="C73">
        <v>2016</v>
      </c>
      <c r="D73">
        <v>0</v>
      </c>
      <c r="E73">
        <v>0</v>
      </c>
      <c r="F73">
        <v>1</v>
      </c>
      <c r="G73">
        <v>0</v>
      </c>
      <c r="H73">
        <v>1</v>
      </c>
      <c r="I73">
        <v>0</v>
      </c>
      <c r="J73">
        <v>1</v>
      </c>
      <c r="K73">
        <v>1</v>
      </c>
      <c r="L73">
        <v>5</v>
      </c>
      <c r="M73">
        <v>2</v>
      </c>
      <c r="N73" t="s">
        <v>72</v>
      </c>
      <c r="O73">
        <v>100</v>
      </c>
      <c r="P73" t="s">
        <v>40</v>
      </c>
      <c r="Q73">
        <v>0</v>
      </c>
      <c r="R73" t="s">
        <v>61</v>
      </c>
      <c r="S73">
        <v>100</v>
      </c>
      <c r="T73" t="s">
        <v>40</v>
      </c>
      <c r="U73">
        <v>0</v>
      </c>
      <c r="V73" t="s">
        <v>40</v>
      </c>
      <c r="W73">
        <v>0</v>
      </c>
      <c r="X73">
        <v>999</v>
      </c>
      <c r="Y73">
        <v>70000</v>
      </c>
      <c r="Z73">
        <v>7</v>
      </c>
      <c r="AA73">
        <v>60000</v>
      </c>
      <c r="AB73">
        <v>3</v>
      </c>
      <c r="AC73" t="s">
        <v>46</v>
      </c>
      <c r="AD73" t="s">
        <v>46</v>
      </c>
      <c r="AE73" t="s">
        <v>42</v>
      </c>
      <c r="AF73" t="s">
        <v>42</v>
      </c>
      <c r="AG73">
        <v>19.343315311089501</v>
      </c>
      <c r="AH73">
        <v>5.8971566148857102</v>
      </c>
      <c r="AI73" t="s">
        <v>42</v>
      </c>
      <c r="AJ73">
        <v>35545923</v>
      </c>
      <c r="AK73">
        <v>-3416181</v>
      </c>
      <c r="AL73">
        <v>121552291</v>
      </c>
      <c r="AM73">
        <v>50760240</v>
      </c>
      <c r="AN73">
        <v>-9.6106127276537503</v>
      </c>
      <c r="AO73">
        <v>-2.81046204221688</v>
      </c>
      <c r="AP73">
        <v>-9.9697172021668994</v>
      </c>
      <c r="AQ73">
        <v>0.117304338953302</v>
      </c>
      <c r="AR73">
        <v>0.58239998125580295</v>
      </c>
      <c r="AS73">
        <v>2</v>
      </c>
      <c r="AT73">
        <v>1</v>
      </c>
      <c r="AU73">
        <v>1</v>
      </c>
      <c r="AV73" t="s">
        <v>42</v>
      </c>
      <c r="AW73" t="s">
        <v>46</v>
      </c>
      <c r="AX73" t="s">
        <v>46</v>
      </c>
      <c r="AY73" t="s">
        <v>42</v>
      </c>
      <c r="AZ73" t="s">
        <v>46</v>
      </c>
      <c r="BA73" t="s">
        <v>42</v>
      </c>
      <c r="BB73">
        <v>110</v>
      </c>
      <c r="BC73">
        <v>1</v>
      </c>
      <c r="BD73" t="s">
        <v>220</v>
      </c>
      <c r="BE73" t="s">
        <v>311</v>
      </c>
      <c r="BF73" t="s">
        <v>312</v>
      </c>
      <c r="BG73">
        <v>3</v>
      </c>
      <c r="BH73">
        <v>1</v>
      </c>
      <c r="BI73">
        <v>0</v>
      </c>
      <c r="BJ73">
        <v>1</v>
      </c>
      <c r="BK73">
        <v>0</v>
      </c>
    </row>
    <row r="74" spans="1:63" x14ac:dyDescent="0.2">
      <c r="A74">
        <v>72</v>
      </c>
      <c r="B74">
        <v>1375026077</v>
      </c>
      <c r="C74">
        <v>2015</v>
      </c>
      <c r="D74">
        <v>0</v>
      </c>
      <c r="E74">
        <v>0</v>
      </c>
      <c r="F74">
        <v>4</v>
      </c>
      <c r="G74">
        <v>2</v>
      </c>
      <c r="H74">
        <v>6</v>
      </c>
      <c r="I74">
        <v>0</v>
      </c>
      <c r="J74">
        <v>6</v>
      </c>
      <c r="K74">
        <v>2</v>
      </c>
      <c r="L74">
        <v>3</v>
      </c>
      <c r="M74">
        <v>8</v>
      </c>
      <c r="N74" t="s">
        <v>115</v>
      </c>
      <c r="O74">
        <v>100</v>
      </c>
      <c r="P74" t="s">
        <v>40</v>
      </c>
      <c r="Q74">
        <v>0</v>
      </c>
      <c r="R74" t="s">
        <v>44</v>
      </c>
      <c r="S74">
        <v>100</v>
      </c>
      <c r="T74" t="s">
        <v>40</v>
      </c>
      <c r="U74">
        <v>0</v>
      </c>
      <c r="V74" t="s">
        <v>40</v>
      </c>
      <c r="W74">
        <v>0</v>
      </c>
      <c r="X74">
        <v>999</v>
      </c>
      <c r="Y74">
        <v>70000</v>
      </c>
      <c r="Z74">
        <v>7</v>
      </c>
      <c r="AA74">
        <v>60000</v>
      </c>
      <c r="AB74">
        <v>4</v>
      </c>
      <c r="AC74" t="s">
        <v>46</v>
      </c>
      <c r="AD74" t="s">
        <v>42</v>
      </c>
      <c r="AE74" t="s">
        <v>42</v>
      </c>
      <c r="AF74" t="s">
        <v>42</v>
      </c>
      <c r="AG74">
        <v>20.317100483725302</v>
      </c>
      <c r="AH74">
        <v>6.9411910221858903</v>
      </c>
      <c r="AI74" t="s">
        <v>42</v>
      </c>
      <c r="AJ74">
        <v>14603516</v>
      </c>
      <c r="AK74">
        <v>347164</v>
      </c>
      <c r="AL74">
        <v>5086077</v>
      </c>
      <c r="AM74">
        <v>4334557</v>
      </c>
      <c r="AN74">
        <v>2.3772631193748102</v>
      </c>
      <c r="AO74">
        <v>6.8257716114010796</v>
      </c>
      <c r="AP74">
        <v>2.8209713332049602</v>
      </c>
      <c r="AQ74">
        <v>4.7345447493603601E-2</v>
      </c>
      <c r="AR74">
        <v>0.147760248222746</v>
      </c>
      <c r="AS74">
        <v>1</v>
      </c>
      <c r="AT74">
        <v>1</v>
      </c>
      <c r="AU74">
        <v>1</v>
      </c>
      <c r="AV74" t="s">
        <v>42</v>
      </c>
      <c r="AW74" t="s">
        <v>42</v>
      </c>
      <c r="AX74" t="s">
        <v>46</v>
      </c>
      <c r="AY74" t="s">
        <v>42</v>
      </c>
      <c r="AZ74" t="s">
        <v>42</v>
      </c>
      <c r="BA74" t="s">
        <v>42</v>
      </c>
      <c r="BB74">
        <v>9</v>
      </c>
      <c r="BC74">
        <v>1</v>
      </c>
      <c r="BD74" t="s">
        <v>313</v>
      </c>
      <c r="BE74" t="s">
        <v>314</v>
      </c>
      <c r="BF74" t="s">
        <v>315</v>
      </c>
      <c r="BG74">
        <v>4</v>
      </c>
      <c r="BH74">
        <v>1</v>
      </c>
      <c r="BI74">
        <v>0</v>
      </c>
      <c r="BJ74">
        <v>1</v>
      </c>
      <c r="BK74">
        <v>0</v>
      </c>
    </row>
    <row r="75" spans="1:63" x14ac:dyDescent="0.2">
      <c r="A75">
        <v>73</v>
      </c>
      <c r="B75">
        <v>1415134356</v>
      </c>
      <c r="C75">
        <v>2013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2</v>
      </c>
      <c r="L75">
        <v>5</v>
      </c>
      <c r="M75">
        <v>6</v>
      </c>
      <c r="N75" t="s">
        <v>43</v>
      </c>
      <c r="O75">
        <v>100</v>
      </c>
      <c r="P75" t="s">
        <v>40</v>
      </c>
      <c r="Q75">
        <v>0</v>
      </c>
      <c r="R75" t="s">
        <v>44</v>
      </c>
      <c r="S75">
        <v>100</v>
      </c>
      <c r="T75" t="s">
        <v>40</v>
      </c>
      <c r="U75">
        <v>0</v>
      </c>
      <c r="V75" t="s">
        <v>40</v>
      </c>
      <c r="W75">
        <v>0</v>
      </c>
      <c r="X75">
        <v>511</v>
      </c>
      <c r="Y75">
        <v>60100</v>
      </c>
      <c r="Z75">
        <v>7</v>
      </c>
      <c r="AA75">
        <v>60000</v>
      </c>
      <c r="AB75">
        <v>3</v>
      </c>
      <c r="AC75" t="s">
        <v>42</v>
      </c>
      <c r="AD75" t="s">
        <v>42</v>
      </c>
      <c r="AE75" t="s">
        <v>42</v>
      </c>
      <c r="AF75" t="s">
        <v>42</v>
      </c>
      <c r="AG75">
        <v>20.1681399542855</v>
      </c>
      <c r="AH75">
        <v>6.9985105554921896</v>
      </c>
      <c r="AI75" t="s">
        <v>42</v>
      </c>
      <c r="AJ75">
        <v>2152881</v>
      </c>
      <c r="AK75">
        <v>106609</v>
      </c>
      <c r="AL75">
        <v>2993745</v>
      </c>
      <c r="AM75">
        <v>1730576</v>
      </c>
      <c r="AN75">
        <v>4.9519225633000596</v>
      </c>
      <c r="AO75">
        <v>3.5610581395543002</v>
      </c>
      <c r="AP75">
        <v>4.2093826830187098</v>
      </c>
      <c r="AQ75">
        <v>0.95790617316981297</v>
      </c>
      <c r="AR75">
        <v>0.42193607003936501</v>
      </c>
      <c r="AS75">
        <v>1</v>
      </c>
      <c r="AT75">
        <v>1</v>
      </c>
      <c r="AU75">
        <v>1</v>
      </c>
      <c r="AV75" t="s">
        <v>42</v>
      </c>
      <c r="AW75" t="s">
        <v>42</v>
      </c>
      <c r="AX75" t="s">
        <v>46</v>
      </c>
      <c r="AY75" t="s">
        <v>42</v>
      </c>
      <c r="AZ75" t="s">
        <v>46</v>
      </c>
      <c r="BA75" t="s">
        <v>42</v>
      </c>
      <c r="BB75">
        <v>33</v>
      </c>
      <c r="BC75">
        <v>1</v>
      </c>
      <c r="BD75" t="s">
        <v>217</v>
      </c>
      <c r="BE75" t="s">
        <v>218</v>
      </c>
      <c r="BF75" t="s">
        <v>219</v>
      </c>
      <c r="BG75">
        <v>3</v>
      </c>
      <c r="BH75">
        <v>1</v>
      </c>
      <c r="BI75">
        <v>0</v>
      </c>
      <c r="BJ75">
        <v>1</v>
      </c>
      <c r="BK75">
        <v>0</v>
      </c>
    </row>
    <row r="76" spans="1:63" x14ac:dyDescent="0.2">
      <c r="A76">
        <v>74</v>
      </c>
      <c r="B76">
        <v>1425082100</v>
      </c>
      <c r="C76">
        <v>2013</v>
      </c>
      <c r="D76">
        <v>0</v>
      </c>
      <c r="E76">
        <v>0</v>
      </c>
      <c r="F76">
        <v>1</v>
      </c>
      <c r="G76">
        <v>0</v>
      </c>
      <c r="H76">
        <v>1</v>
      </c>
      <c r="I76">
        <v>0</v>
      </c>
      <c r="J76">
        <v>1</v>
      </c>
      <c r="K76">
        <v>1</v>
      </c>
      <c r="L76">
        <v>5</v>
      </c>
      <c r="M76">
        <v>1</v>
      </c>
      <c r="N76" t="s">
        <v>143</v>
      </c>
      <c r="O76">
        <v>100</v>
      </c>
      <c r="P76" t="s">
        <v>40</v>
      </c>
      <c r="Q76">
        <v>0</v>
      </c>
      <c r="R76" t="s">
        <v>47</v>
      </c>
      <c r="S76">
        <v>100</v>
      </c>
      <c r="T76" t="s">
        <v>40</v>
      </c>
      <c r="U76">
        <v>0</v>
      </c>
      <c r="V76" t="s">
        <v>40</v>
      </c>
      <c r="W76">
        <v>0</v>
      </c>
      <c r="X76">
        <v>999</v>
      </c>
      <c r="Y76">
        <v>70000</v>
      </c>
      <c r="Z76">
        <v>7</v>
      </c>
      <c r="AA76">
        <v>60000</v>
      </c>
      <c r="AB76">
        <v>3</v>
      </c>
      <c r="AC76" t="s">
        <v>42</v>
      </c>
      <c r="AD76" t="s">
        <v>42</v>
      </c>
      <c r="AE76" t="s">
        <v>42</v>
      </c>
      <c r="AF76" t="s">
        <v>42</v>
      </c>
      <c r="AG76">
        <v>17.8956885802857</v>
      </c>
      <c r="AH76">
        <v>5.4889418583795502</v>
      </c>
      <c r="AI76" t="s">
        <v>42</v>
      </c>
      <c r="AJ76">
        <v>1042262</v>
      </c>
      <c r="AK76">
        <v>36403</v>
      </c>
      <c r="AL76">
        <v>612701</v>
      </c>
      <c r="AM76">
        <v>361990</v>
      </c>
      <c r="AN76">
        <v>3.4926918567500298</v>
      </c>
      <c r="AO76">
        <v>5.9413971904729896</v>
      </c>
      <c r="AP76">
        <v>5.1588755994174198</v>
      </c>
      <c r="AQ76">
        <v>0.16913885376229701</v>
      </c>
      <c r="AR76">
        <v>0.40918980057156701</v>
      </c>
      <c r="AS76">
        <v>1</v>
      </c>
      <c r="AT76">
        <v>1</v>
      </c>
      <c r="AU76">
        <v>1</v>
      </c>
      <c r="AV76" t="s">
        <v>42</v>
      </c>
      <c r="AW76" t="s">
        <v>42</v>
      </c>
      <c r="AX76" t="s">
        <v>46</v>
      </c>
      <c r="AY76" t="s">
        <v>46</v>
      </c>
      <c r="AZ76" t="s">
        <v>42</v>
      </c>
      <c r="BA76" t="s">
        <v>42</v>
      </c>
      <c r="BB76">
        <v>4</v>
      </c>
      <c r="BC76">
        <v>1</v>
      </c>
      <c r="BD76" t="s">
        <v>220</v>
      </c>
      <c r="BE76" t="s">
        <v>221</v>
      </c>
      <c r="BF76" t="s">
        <v>316</v>
      </c>
      <c r="BG76">
        <v>3</v>
      </c>
      <c r="BH76">
        <v>1</v>
      </c>
      <c r="BI76">
        <v>0</v>
      </c>
      <c r="BJ76">
        <v>1</v>
      </c>
      <c r="BK76">
        <v>0</v>
      </c>
    </row>
    <row r="77" spans="1:63" x14ac:dyDescent="0.2">
      <c r="A77">
        <v>75</v>
      </c>
      <c r="B77">
        <v>1425085097</v>
      </c>
      <c r="C77">
        <v>2013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1</v>
      </c>
      <c r="L77">
        <v>5</v>
      </c>
      <c r="M77">
        <v>8</v>
      </c>
      <c r="N77" t="s">
        <v>72</v>
      </c>
      <c r="O77">
        <v>100</v>
      </c>
      <c r="P77" t="s">
        <v>40</v>
      </c>
      <c r="Q77">
        <v>0</v>
      </c>
      <c r="R77" t="s">
        <v>59</v>
      </c>
      <c r="S77">
        <v>100</v>
      </c>
      <c r="T77" t="s">
        <v>40</v>
      </c>
      <c r="U77">
        <v>0</v>
      </c>
      <c r="V77" t="s">
        <v>40</v>
      </c>
      <c r="W77">
        <v>0</v>
      </c>
      <c r="X77">
        <v>322</v>
      </c>
      <c r="Y77">
        <v>50200</v>
      </c>
      <c r="Z77">
        <v>7</v>
      </c>
      <c r="AA77">
        <v>60000</v>
      </c>
      <c r="AB77">
        <v>3</v>
      </c>
      <c r="AC77" t="s">
        <v>42</v>
      </c>
      <c r="AD77" t="s">
        <v>42</v>
      </c>
      <c r="AE77" t="s">
        <v>42</v>
      </c>
      <c r="AF77" t="s">
        <v>42</v>
      </c>
      <c r="AG77">
        <v>19.588010310582501</v>
      </c>
      <c r="AH77">
        <v>6.5916751037498296</v>
      </c>
      <c r="AI77" t="s">
        <v>42</v>
      </c>
      <c r="AJ77">
        <v>7376316</v>
      </c>
      <c r="AK77">
        <v>139318</v>
      </c>
      <c r="AL77">
        <v>4210144</v>
      </c>
      <c r="AM77">
        <v>1453351</v>
      </c>
      <c r="AN77">
        <v>1.8887206025338401</v>
      </c>
      <c r="AO77">
        <v>3.3091029665493599</v>
      </c>
      <c r="AP77">
        <v>2.3281133834287999</v>
      </c>
      <c r="AQ77">
        <v>9.5518277687669503E-2</v>
      </c>
      <c r="AR77">
        <v>0.65479779313961695</v>
      </c>
      <c r="AS77">
        <v>1</v>
      </c>
      <c r="AT77">
        <v>1</v>
      </c>
      <c r="AU77">
        <v>1</v>
      </c>
      <c r="AV77" t="s">
        <v>42</v>
      </c>
      <c r="AW77" t="s">
        <v>42</v>
      </c>
      <c r="AX77" t="s">
        <v>46</v>
      </c>
      <c r="AY77" t="s">
        <v>46</v>
      </c>
      <c r="AZ77" t="s">
        <v>42</v>
      </c>
      <c r="BA77" t="s">
        <v>42</v>
      </c>
      <c r="BB77">
        <v>7</v>
      </c>
      <c r="BC77">
        <v>1</v>
      </c>
      <c r="BD77" t="s">
        <v>220</v>
      </c>
      <c r="BE77" t="s">
        <v>239</v>
      </c>
      <c r="BF77" t="s">
        <v>317</v>
      </c>
      <c r="BG77">
        <v>3</v>
      </c>
      <c r="BH77">
        <v>1</v>
      </c>
      <c r="BI77">
        <v>0</v>
      </c>
      <c r="BJ77">
        <v>1</v>
      </c>
      <c r="BK77">
        <v>0</v>
      </c>
    </row>
    <row r="78" spans="1:63" x14ac:dyDescent="0.2">
      <c r="A78">
        <v>76</v>
      </c>
      <c r="B78">
        <v>1415141256</v>
      </c>
      <c r="C78">
        <v>2015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2</v>
      </c>
      <c r="L78">
        <v>3</v>
      </c>
      <c r="M78">
        <v>2</v>
      </c>
      <c r="N78" t="s">
        <v>67</v>
      </c>
      <c r="O78">
        <v>50</v>
      </c>
      <c r="P78" t="s">
        <v>51</v>
      </c>
      <c r="Q78">
        <v>30</v>
      </c>
      <c r="R78" t="s">
        <v>45</v>
      </c>
      <c r="S78">
        <v>100</v>
      </c>
      <c r="T78" t="s">
        <v>40</v>
      </c>
      <c r="U78">
        <v>0</v>
      </c>
      <c r="V78" t="s">
        <v>40</v>
      </c>
      <c r="W78">
        <v>0</v>
      </c>
      <c r="X78">
        <v>999</v>
      </c>
      <c r="Y78">
        <v>60200</v>
      </c>
      <c r="Z78">
        <v>7</v>
      </c>
      <c r="AA78">
        <v>60000</v>
      </c>
      <c r="AB78">
        <v>3</v>
      </c>
      <c r="AC78" t="s">
        <v>46</v>
      </c>
      <c r="AD78" t="s">
        <v>42</v>
      </c>
      <c r="AE78" t="s">
        <v>42</v>
      </c>
      <c r="AF78" t="s">
        <v>42</v>
      </c>
      <c r="AG78">
        <v>20.644093833434301</v>
      </c>
      <c r="AH78">
        <v>6.9985105554921896</v>
      </c>
      <c r="AI78" t="s">
        <v>46</v>
      </c>
      <c r="AJ78">
        <v>2128174</v>
      </c>
      <c r="AK78">
        <v>67750</v>
      </c>
      <c r="AL78">
        <v>1148890</v>
      </c>
      <c r="AM78">
        <v>514911</v>
      </c>
      <c r="AN78">
        <v>3.18348029813352</v>
      </c>
      <c r="AO78">
        <v>5.8969962311448398</v>
      </c>
      <c r="AP78">
        <v>3.4475564498015601</v>
      </c>
      <c r="AQ78">
        <v>0.21446977549768001</v>
      </c>
      <c r="AR78">
        <v>0.55181784156881797</v>
      </c>
      <c r="AS78">
        <v>1</v>
      </c>
      <c r="AT78">
        <v>1</v>
      </c>
      <c r="AU78">
        <v>1</v>
      </c>
      <c r="AV78" t="s">
        <v>42</v>
      </c>
      <c r="AW78" t="s">
        <v>42</v>
      </c>
      <c r="AX78" t="s">
        <v>46</v>
      </c>
      <c r="AY78" t="s">
        <v>42</v>
      </c>
      <c r="AZ78" t="s">
        <v>46</v>
      </c>
      <c r="BA78" t="s">
        <v>46</v>
      </c>
      <c r="BB78">
        <v>10</v>
      </c>
      <c r="BC78">
        <v>1</v>
      </c>
      <c r="BD78" t="s">
        <v>220</v>
      </c>
      <c r="BE78" t="s">
        <v>318</v>
      </c>
      <c r="BF78" t="s">
        <v>319</v>
      </c>
      <c r="BG78">
        <v>4</v>
      </c>
      <c r="BH78">
        <v>1</v>
      </c>
      <c r="BI78">
        <v>0</v>
      </c>
      <c r="BJ78">
        <v>1</v>
      </c>
      <c r="BK78">
        <v>0</v>
      </c>
    </row>
    <row r="79" spans="1:63" x14ac:dyDescent="0.2">
      <c r="A79">
        <v>77</v>
      </c>
      <c r="B79">
        <v>1415139053</v>
      </c>
      <c r="C79">
        <v>2014</v>
      </c>
      <c r="D79">
        <v>0</v>
      </c>
      <c r="E79">
        <v>0</v>
      </c>
      <c r="F79">
        <v>1</v>
      </c>
      <c r="G79">
        <v>0</v>
      </c>
      <c r="H79">
        <v>1</v>
      </c>
      <c r="I79">
        <v>0</v>
      </c>
      <c r="J79">
        <v>1</v>
      </c>
      <c r="K79">
        <v>2</v>
      </c>
      <c r="L79">
        <v>5</v>
      </c>
      <c r="M79">
        <v>10</v>
      </c>
      <c r="N79" t="s">
        <v>143</v>
      </c>
      <c r="O79">
        <v>100</v>
      </c>
      <c r="P79" t="s">
        <v>40</v>
      </c>
      <c r="Q79">
        <v>0</v>
      </c>
      <c r="R79" t="s">
        <v>47</v>
      </c>
      <c r="S79">
        <v>100</v>
      </c>
      <c r="T79" t="s">
        <v>40</v>
      </c>
      <c r="U79">
        <v>0</v>
      </c>
      <c r="V79" t="s">
        <v>40</v>
      </c>
      <c r="W79">
        <v>0</v>
      </c>
      <c r="X79">
        <v>999</v>
      </c>
      <c r="Y79">
        <v>10200</v>
      </c>
      <c r="Z79">
        <v>7</v>
      </c>
      <c r="AA79">
        <v>20100</v>
      </c>
      <c r="AB79">
        <v>3</v>
      </c>
      <c r="AC79" t="s">
        <v>42</v>
      </c>
      <c r="AD79" t="s">
        <v>42</v>
      </c>
      <c r="AE79" t="s">
        <v>42</v>
      </c>
      <c r="AF79" t="s">
        <v>42</v>
      </c>
      <c r="AG79">
        <v>19.395240383954199</v>
      </c>
      <c r="AH79">
        <v>6.5916751037498296</v>
      </c>
      <c r="AI79" t="s">
        <v>46</v>
      </c>
      <c r="AJ79">
        <v>1649299</v>
      </c>
      <c r="AK79">
        <v>62199</v>
      </c>
      <c r="AL79">
        <v>1449015</v>
      </c>
      <c r="AM79">
        <v>533296</v>
      </c>
      <c r="AN79">
        <v>3.7712385686282399</v>
      </c>
      <c r="AO79">
        <v>4.2925021480108896</v>
      </c>
      <c r="AP79">
        <v>3.2610824356286998</v>
      </c>
      <c r="AQ79">
        <v>0.301737283536823</v>
      </c>
      <c r="AR79">
        <v>0.63196033167358501</v>
      </c>
      <c r="AS79">
        <v>1</v>
      </c>
      <c r="AT79">
        <v>1</v>
      </c>
      <c r="AU79">
        <v>1</v>
      </c>
      <c r="AV79" t="s">
        <v>42</v>
      </c>
      <c r="AW79" t="s">
        <v>42</v>
      </c>
      <c r="AX79" t="s">
        <v>46</v>
      </c>
      <c r="AY79" t="s">
        <v>46</v>
      </c>
      <c r="AZ79" t="s">
        <v>42</v>
      </c>
      <c r="BA79" t="s">
        <v>42</v>
      </c>
      <c r="BB79">
        <v>10</v>
      </c>
      <c r="BC79">
        <v>1</v>
      </c>
      <c r="BD79" t="s">
        <v>220</v>
      </c>
      <c r="BE79" t="s">
        <v>221</v>
      </c>
      <c r="BF79" t="s">
        <v>320</v>
      </c>
      <c r="BG79">
        <v>3</v>
      </c>
      <c r="BH79">
        <v>1</v>
      </c>
      <c r="BI79">
        <v>0</v>
      </c>
      <c r="BJ79">
        <v>1</v>
      </c>
      <c r="BK79">
        <v>0</v>
      </c>
    </row>
    <row r="80" spans="1:63" x14ac:dyDescent="0.2">
      <c r="A80">
        <v>78</v>
      </c>
      <c r="B80">
        <v>1425089151</v>
      </c>
      <c r="C80">
        <v>2014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1</v>
      </c>
      <c r="L80">
        <v>3</v>
      </c>
      <c r="M80">
        <v>1</v>
      </c>
      <c r="N80" t="s">
        <v>92</v>
      </c>
      <c r="O80">
        <v>100</v>
      </c>
      <c r="P80" t="s">
        <v>40</v>
      </c>
      <c r="Q80">
        <v>0</v>
      </c>
      <c r="R80" t="s">
        <v>98</v>
      </c>
      <c r="S80">
        <v>100</v>
      </c>
      <c r="T80" t="s">
        <v>40</v>
      </c>
      <c r="U80">
        <v>0</v>
      </c>
      <c r="V80" t="s">
        <v>40</v>
      </c>
      <c r="W80">
        <v>0</v>
      </c>
      <c r="X80">
        <v>999</v>
      </c>
      <c r="Y80">
        <v>30400</v>
      </c>
      <c r="Z80">
        <v>7</v>
      </c>
      <c r="AA80">
        <v>10100</v>
      </c>
      <c r="AB80">
        <v>3</v>
      </c>
      <c r="AC80" t="s">
        <v>42</v>
      </c>
      <c r="AD80" t="s">
        <v>42</v>
      </c>
      <c r="AE80" t="s">
        <v>42</v>
      </c>
      <c r="AF80" t="s">
        <v>42</v>
      </c>
      <c r="AG80">
        <v>18.220398861793601</v>
      </c>
      <c r="AH80">
        <v>5.8971566148857102</v>
      </c>
      <c r="AI80" t="s">
        <v>42</v>
      </c>
      <c r="AJ80">
        <v>975555</v>
      </c>
      <c r="AK80">
        <v>4034</v>
      </c>
      <c r="AL80">
        <v>2038875</v>
      </c>
      <c r="AM80">
        <v>662886</v>
      </c>
      <c r="AN80">
        <v>0.41350820814818201</v>
      </c>
      <c r="AO80">
        <v>0.197854208816136</v>
      </c>
      <c r="AP80">
        <v>-56.380111833776702</v>
      </c>
      <c r="AQ80">
        <v>1.2116046763124499</v>
      </c>
      <c r="AR80">
        <v>0.67487658635276704</v>
      </c>
      <c r="AS80">
        <v>1</v>
      </c>
      <c r="AT80">
        <v>1</v>
      </c>
      <c r="AU80">
        <v>1</v>
      </c>
      <c r="AV80" t="s">
        <v>42</v>
      </c>
      <c r="AW80" t="s">
        <v>42</v>
      </c>
      <c r="AX80" t="s">
        <v>46</v>
      </c>
      <c r="AY80" t="s">
        <v>42</v>
      </c>
      <c r="AZ80" t="s">
        <v>42</v>
      </c>
      <c r="BA80" t="s">
        <v>42</v>
      </c>
      <c r="BB80">
        <v>3</v>
      </c>
      <c r="BC80">
        <v>1</v>
      </c>
      <c r="BD80" t="s">
        <v>277</v>
      </c>
      <c r="BE80" t="s">
        <v>278</v>
      </c>
      <c r="BF80" t="s">
        <v>321</v>
      </c>
      <c r="BG80">
        <v>4</v>
      </c>
      <c r="BH80">
        <v>1</v>
      </c>
      <c r="BI80">
        <v>0</v>
      </c>
      <c r="BJ80">
        <v>1</v>
      </c>
      <c r="BK80">
        <v>0</v>
      </c>
    </row>
    <row r="81" spans="1:63" x14ac:dyDescent="0.2">
      <c r="A81">
        <v>79</v>
      </c>
      <c r="B81">
        <v>1415144542</v>
      </c>
      <c r="C81">
        <v>2015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2</v>
      </c>
      <c r="L81">
        <v>3</v>
      </c>
      <c r="M81">
        <v>15</v>
      </c>
      <c r="N81" t="s">
        <v>89</v>
      </c>
      <c r="O81">
        <v>60</v>
      </c>
      <c r="P81" t="s">
        <v>103</v>
      </c>
      <c r="Q81">
        <v>40</v>
      </c>
      <c r="R81" t="s">
        <v>73</v>
      </c>
      <c r="S81">
        <v>60</v>
      </c>
      <c r="T81" t="s">
        <v>40</v>
      </c>
      <c r="U81">
        <v>0</v>
      </c>
      <c r="V81" t="s">
        <v>40</v>
      </c>
      <c r="W81">
        <v>0</v>
      </c>
      <c r="X81">
        <v>999</v>
      </c>
      <c r="Y81">
        <v>20200</v>
      </c>
      <c r="Z81">
        <v>4</v>
      </c>
      <c r="AA81">
        <v>20300</v>
      </c>
      <c r="AB81">
        <v>3</v>
      </c>
      <c r="AC81" t="s">
        <v>46</v>
      </c>
      <c r="AD81" t="s">
        <v>42</v>
      </c>
      <c r="AE81" t="s">
        <v>42</v>
      </c>
      <c r="AF81" t="s">
        <v>42</v>
      </c>
      <c r="AG81">
        <v>20.801152375604399</v>
      </c>
      <c r="AH81">
        <v>6.9985105554921896</v>
      </c>
      <c r="AI81" t="s">
        <v>42</v>
      </c>
      <c r="AJ81">
        <v>290172</v>
      </c>
      <c r="AK81">
        <v>26325</v>
      </c>
      <c r="AL81">
        <v>1780343</v>
      </c>
      <c r="AM81">
        <v>1117731</v>
      </c>
      <c r="AN81">
        <v>9.0722054505603502</v>
      </c>
      <c r="AO81">
        <v>1.4786476538509701</v>
      </c>
      <c r="AP81">
        <v>14.6475194022855</v>
      </c>
      <c r="AQ81">
        <v>0.39094743807121202</v>
      </c>
      <c r="AR81">
        <v>0.37218221432611498</v>
      </c>
      <c r="AS81">
        <v>1</v>
      </c>
      <c r="AT81">
        <v>1</v>
      </c>
      <c r="AU81">
        <v>1</v>
      </c>
      <c r="AV81" t="s">
        <v>42</v>
      </c>
      <c r="AW81" t="s">
        <v>42</v>
      </c>
      <c r="AX81" t="s">
        <v>46</v>
      </c>
      <c r="AY81" t="s">
        <v>42</v>
      </c>
      <c r="AZ81" t="s">
        <v>42</v>
      </c>
      <c r="BA81" t="s">
        <v>42</v>
      </c>
      <c r="BB81">
        <v>5</v>
      </c>
      <c r="BC81">
        <v>1</v>
      </c>
      <c r="BD81" t="s">
        <v>220</v>
      </c>
      <c r="BE81" t="s">
        <v>301</v>
      </c>
      <c r="BF81" t="s">
        <v>322</v>
      </c>
      <c r="BG81">
        <v>4</v>
      </c>
      <c r="BH81">
        <v>1</v>
      </c>
      <c r="BI81">
        <v>0</v>
      </c>
      <c r="BJ81">
        <v>1</v>
      </c>
      <c r="BK81">
        <v>0</v>
      </c>
    </row>
    <row r="82" spans="1:63" x14ac:dyDescent="0.2">
      <c r="A82">
        <v>80</v>
      </c>
      <c r="B82">
        <v>1545013757</v>
      </c>
      <c r="C82">
        <v>2016</v>
      </c>
      <c r="D82">
        <v>1</v>
      </c>
      <c r="E82">
        <v>2</v>
      </c>
      <c r="F82">
        <v>1</v>
      </c>
      <c r="G82">
        <v>1</v>
      </c>
      <c r="H82">
        <v>2</v>
      </c>
      <c r="I82">
        <v>0</v>
      </c>
      <c r="J82">
        <v>2</v>
      </c>
      <c r="K82">
        <v>2</v>
      </c>
      <c r="L82">
        <v>5</v>
      </c>
      <c r="M82">
        <v>3</v>
      </c>
      <c r="N82" t="s">
        <v>87</v>
      </c>
      <c r="O82">
        <v>70</v>
      </c>
      <c r="P82" t="s">
        <v>103</v>
      </c>
      <c r="Q82">
        <v>20</v>
      </c>
      <c r="R82" t="s">
        <v>55</v>
      </c>
      <c r="S82">
        <v>100</v>
      </c>
      <c r="T82" t="s">
        <v>40</v>
      </c>
      <c r="U82">
        <v>0</v>
      </c>
      <c r="V82" t="s">
        <v>40</v>
      </c>
      <c r="W82">
        <v>0</v>
      </c>
      <c r="X82">
        <v>999</v>
      </c>
      <c r="Y82">
        <v>70000</v>
      </c>
      <c r="Z82">
        <v>6</v>
      </c>
      <c r="AA82">
        <v>20300</v>
      </c>
      <c r="AB82">
        <v>3</v>
      </c>
      <c r="AC82" t="s">
        <v>42</v>
      </c>
      <c r="AD82" t="s">
        <v>46</v>
      </c>
      <c r="AE82" t="s">
        <v>42</v>
      </c>
      <c r="AF82" t="s">
        <v>42</v>
      </c>
      <c r="AG82">
        <v>19.968243252670501</v>
      </c>
      <c r="AH82">
        <v>6.9985105554921896</v>
      </c>
      <c r="AI82" t="s">
        <v>42</v>
      </c>
      <c r="AJ82">
        <v>442798</v>
      </c>
      <c r="AK82">
        <v>-119720</v>
      </c>
      <c r="AL82">
        <v>3640111</v>
      </c>
      <c r="AM82">
        <v>1244758</v>
      </c>
      <c r="AN82">
        <v>-27.0371591560938</v>
      </c>
      <c r="AO82">
        <v>-3.2889106953057201</v>
      </c>
      <c r="AP82">
        <v>-23.163835428344299</v>
      </c>
      <c r="AQ82">
        <v>0.47227403917813499</v>
      </c>
      <c r="AR82">
        <v>0.65804394426433699</v>
      </c>
      <c r="AS82">
        <v>1</v>
      </c>
      <c r="AT82">
        <v>1</v>
      </c>
      <c r="AU82">
        <v>1</v>
      </c>
      <c r="AV82" t="s">
        <v>42</v>
      </c>
      <c r="AW82" t="s">
        <v>42</v>
      </c>
      <c r="AX82" t="s">
        <v>46</v>
      </c>
      <c r="AY82" t="s">
        <v>46</v>
      </c>
      <c r="AZ82" t="s">
        <v>46</v>
      </c>
      <c r="BA82" t="s">
        <v>42</v>
      </c>
      <c r="BB82">
        <v>15</v>
      </c>
      <c r="BC82">
        <v>1</v>
      </c>
      <c r="BD82" t="s">
        <v>220</v>
      </c>
      <c r="BE82" t="s">
        <v>301</v>
      </c>
      <c r="BF82" t="s">
        <v>323</v>
      </c>
      <c r="BG82">
        <v>3</v>
      </c>
      <c r="BH82">
        <v>1</v>
      </c>
      <c r="BI82">
        <v>0</v>
      </c>
      <c r="BJ82">
        <v>1</v>
      </c>
      <c r="BK82">
        <v>0</v>
      </c>
    </row>
    <row r="83" spans="1:63" x14ac:dyDescent="0.2">
      <c r="A83">
        <v>81</v>
      </c>
      <c r="B83">
        <v>1425082934</v>
      </c>
      <c r="C83">
        <v>2013</v>
      </c>
      <c r="D83">
        <v>0</v>
      </c>
      <c r="E83">
        <v>0</v>
      </c>
      <c r="F83">
        <v>1</v>
      </c>
      <c r="G83">
        <v>0</v>
      </c>
      <c r="H83">
        <v>1</v>
      </c>
      <c r="I83">
        <v>0</v>
      </c>
      <c r="J83">
        <v>1</v>
      </c>
      <c r="K83">
        <v>1</v>
      </c>
      <c r="L83">
        <v>3</v>
      </c>
      <c r="M83">
        <v>8</v>
      </c>
      <c r="N83" t="s">
        <v>95</v>
      </c>
      <c r="O83">
        <v>100</v>
      </c>
      <c r="P83" t="s">
        <v>40</v>
      </c>
      <c r="Q83">
        <v>0</v>
      </c>
      <c r="R83" t="s">
        <v>98</v>
      </c>
      <c r="S83">
        <v>100</v>
      </c>
      <c r="T83" t="s">
        <v>40</v>
      </c>
      <c r="U83">
        <v>0</v>
      </c>
      <c r="V83" t="s">
        <v>40</v>
      </c>
      <c r="W83">
        <v>0</v>
      </c>
      <c r="X83">
        <v>999</v>
      </c>
      <c r="Y83">
        <v>20200</v>
      </c>
      <c r="Z83">
        <v>7</v>
      </c>
      <c r="AA83">
        <v>60000</v>
      </c>
      <c r="AB83">
        <v>3</v>
      </c>
      <c r="AC83" t="s">
        <v>42</v>
      </c>
      <c r="AD83" t="s">
        <v>42</v>
      </c>
      <c r="AE83" t="s">
        <v>42</v>
      </c>
      <c r="AF83" t="s">
        <v>42</v>
      </c>
      <c r="AG83">
        <v>18.1436088506257</v>
      </c>
      <c r="AH83">
        <v>5.8971566148857102</v>
      </c>
      <c r="AI83" t="s">
        <v>42</v>
      </c>
      <c r="AJ83">
        <v>10472635</v>
      </c>
      <c r="AK83">
        <v>147421</v>
      </c>
      <c r="AL83">
        <v>3421810</v>
      </c>
      <c r="AM83">
        <v>2555690</v>
      </c>
      <c r="AN83">
        <v>1.40767820133137</v>
      </c>
      <c r="AO83">
        <v>4.3082754448668998</v>
      </c>
      <c r="AP83">
        <v>2.2168919283446802</v>
      </c>
      <c r="AQ83">
        <v>0.26607515682538302</v>
      </c>
      <c r="AR83">
        <v>0.25311750214067902</v>
      </c>
      <c r="AS83">
        <v>1</v>
      </c>
      <c r="AT83">
        <v>1</v>
      </c>
      <c r="AU83">
        <v>1</v>
      </c>
      <c r="AV83" t="s">
        <v>42</v>
      </c>
      <c r="AW83" t="s">
        <v>42</v>
      </c>
      <c r="AX83" t="s">
        <v>46</v>
      </c>
      <c r="AY83" t="s">
        <v>42</v>
      </c>
      <c r="AZ83" t="s">
        <v>46</v>
      </c>
      <c r="BA83" t="s">
        <v>46</v>
      </c>
      <c r="BB83">
        <v>52</v>
      </c>
      <c r="BC83">
        <v>1</v>
      </c>
      <c r="BD83" t="s">
        <v>217</v>
      </c>
      <c r="BE83" t="s">
        <v>218</v>
      </c>
      <c r="BF83" t="s">
        <v>236</v>
      </c>
      <c r="BG83">
        <v>4</v>
      </c>
      <c r="BH83">
        <v>1</v>
      </c>
      <c r="BI83">
        <v>0</v>
      </c>
      <c r="BJ83">
        <v>1</v>
      </c>
      <c r="BK83">
        <v>0</v>
      </c>
    </row>
    <row r="84" spans="1:63" x14ac:dyDescent="0.2">
      <c r="A84">
        <v>82</v>
      </c>
      <c r="B84">
        <v>1425084308</v>
      </c>
      <c r="C84">
        <v>2013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1</v>
      </c>
      <c r="L84">
        <v>5</v>
      </c>
      <c r="M84">
        <v>14</v>
      </c>
      <c r="N84" t="s">
        <v>324</v>
      </c>
      <c r="O84">
        <v>100</v>
      </c>
      <c r="P84" t="s">
        <v>40</v>
      </c>
      <c r="Q84">
        <v>0</v>
      </c>
      <c r="R84" t="s">
        <v>96</v>
      </c>
      <c r="S84">
        <v>100</v>
      </c>
      <c r="T84" t="s">
        <v>40</v>
      </c>
      <c r="U84">
        <v>0</v>
      </c>
      <c r="V84" t="s">
        <v>40</v>
      </c>
      <c r="W84">
        <v>0</v>
      </c>
      <c r="X84">
        <v>999</v>
      </c>
      <c r="Y84">
        <v>20200</v>
      </c>
      <c r="Z84">
        <v>7</v>
      </c>
      <c r="AA84">
        <v>60000</v>
      </c>
      <c r="AB84">
        <v>3</v>
      </c>
      <c r="AC84" t="s">
        <v>42</v>
      </c>
      <c r="AD84" t="s">
        <v>42</v>
      </c>
      <c r="AE84" t="s">
        <v>42</v>
      </c>
      <c r="AF84" t="s">
        <v>42</v>
      </c>
      <c r="AG84">
        <v>17.3589884469121</v>
      </c>
      <c r="AH84">
        <v>5.8971566148857102</v>
      </c>
      <c r="AI84" t="s">
        <v>42</v>
      </c>
      <c r="AJ84">
        <v>11014928</v>
      </c>
      <c r="AK84">
        <v>555816</v>
      </c>
      <c r="AL84">
        <v>8772890</v>
      </c>
      <c r="AM84">
        <v>2515278</v>
      </c>
      <c r="AN84">
        <v>5.0460248128721297</v>
      </c>
      <c r="AO84">
        <v>6.33560890424934</v>
      </c>
      <c r="AP84">
        <v>7.3750368590697999</v>
      </c>
      <c r="AQ84">
        <v>0.18105338500623799</v>
      </c>
      <c r="AR84">
        <v>0.713289691310389</v>
      </c>
      <c r="AS84">
        <v>2</v>
      </c>
      <c r="AT84">
        <v>1</v>
      </c>
      <c r="AU84">
        <v>1</v>
      </c>
      <c r="AV84" t="s">
        <v>42</v>
      </c>
      <c r="AW84" t="s">
        <v>46</v>
      </c>
      <c r="AX84" t="s">
        <v>46</v>
      </c>
      <c r="AY84" t="s">
        <v>42</v>
      </c>
      <c r="AZ84" t="s">
        <v>46</v>
      </c>
      <c r="BA84" t="s">
        <v>46</v>
      </c>
      <c r="BB84">
        <v>51</v>
      </c>
      <c r="BC84">
        <v>1</v>
      </c>
      <c r="BD84" t="s">
        <v>220</v>
      </c>
      <c r="BE84" t="s">
        <v>325</v>
      </c>
      <c r="BF84" t="s">
        <v>326</v>
      </c>
      <c r="BG84">
        <v>3</v>
      </c>
      <c r="BH84">
        <v>1</v>
      </c>
      <c r="BI84">
        <v>0</v>
      </c>
      <c r="BJ84">
        <v>1</v>
      </c>
      <c r="BK84">
        <v>0</v>
      </c>
    </row>
    <row r="85" spans="1:63" x14ac:dyDescent="0.2">
      <c r="A85">
        <v>83</v>
      </c>
      <c r="B85">
        <v>1425082303</v>
      </c>
      <c r="C85">
        <v>2013</v>
      </c>
      <c r="D85">
        <v>0</v>
      </c>
      <c r="E85">
        <v>0</v>
      </c>
      <c r="F85">
        <v>0</v>
      </c>
      <c r="G85">
        <v>1</v>
      </c>
      <c r="H85">
        <v>1</v>
      </c>
      <c r="I85">
        <v>0</v>
      </c>
      <c r="J85">
        <v>1</v>
      </c>
      <c r="K85">
        <v>1</v>
      </c>
      <c r="L85">
        <v>3</v>
      </c>
      <c r="M85">
        <v>10</v>
      </c>
      <c r="N85" t="s">
        <v>97</v>
      </c>
      <c r="O85">
        <v>100</v>
      </c>
      <c r="P85" t="s">
        <v>40</v>
      </c>
      <c r="Q85">
        <v>0</v>
      </c>
      <c r="R85" t="s">
        <v>98</v>
      </c>
      <c r="S85">
        <v>100</v>
      </c>
      <c r="T85" t="s">
        <v>40</v>
      </c>
      <c r="U85">
        <v>0</v>
      </c>
      <c r="V85" t="s">
        <v>40</v>
      </c>
      <c r="W85">
        <v>0</v>
      </c>
      <c r="X85">
        <v>999</v>
      </c>
      <c r="Y85">
        <v>20200</v>
      </c>
      <c r="Z85">
        <v>7</v>
      </c>
      <c r="AA85">
        <v>60000</v>
      </c>
      <c r="AB85">
        <v>3</v>
      </c>
      <c r="AC85" t="s">
        <v>42</v>
      </c>
      <c r="AD85" t="s">
        <v>42</v>
      </c>
      <c r="AE85" t="s">
        <v>42</v>
      </c>
      <c r="AF85" t="s">
        <v>42</v>
      </c>
      <c r="AG85">
        <v>18.2977444530664</v>
      </c>
      <c r="AH85">
        <v>5.8971566148857102</v>
      </c>
      <c r="AI85" t="s">
        <v>42</v>
      </c>
      <c r="AJ85">
        <v>9226603</v>
      </c>
      <c r="AK85">
        <v>95307</v>
      </c>
      <c r="AL85">
        <v>7181156</v>
      </c>
      <c r="AM85">
        <v>2739733</v>
      </c>
      <c r="AN85">
        <v>1.03295871730907</v>
      </c>
      <c r="AO85">
        <v>1.3271818631986301</v>
      </c>
      <c r="AP85">
        <v>1.8167791547983601</v>
      </c>
      <c r="AQ85">
        <v>6.7150065956018704E-2</v>
      </c>
      <c r="AR85">
        <v>0.618483013041354</v>
      </c>
      <c r="AS85">
        <v>1</v>
      </c>
      <c r="AT85">
        <v>1</v>
      </c>
      <c r="AU85">
        <v>1</v>
      </c>
      <c r="AV85" t="s">
        <v>42</v>
      </c>
      <c r="AW85" t="s">
        <v>42</v>
      </c>
      <c r="AX85" t="s">
        <v>46</v>
      </c>
      <c r="AY85" t="s">
        <v>42</v>
      </c>
      <c r="AZ85" t="s">
        <v>46</v>
      </c>
      <c r="BA85" t="s">
        <v>42</v>
      </c>
      <c r="BB85">
        <v>37</v>
      </c>
      <c r="BC85">
        <v>1</v>
      </c>
      <c r="BD85" t="s">
        <v>220</v>
      </c>
      <c r="BE85" t="s">
        <v>225</v>
      </c>
      <c r="BF85" t="s">
        <v>327</v>
      </c>
      <c r="BG85">
        <v>4</v>
      </c>
      <c r="BH85">
        <v>1</v>
      </c>
      <c r="BI85">
        <v>0</v>
      </c>
      <c r="BJ85">
        <v>1</v>
      </c>
      <c r="BK85">
        <v>0</v>
      </c>
    </row>
    <row r="86" spans="1:63" x14ac:dyDescent="0.2">
      <c r="A86">
        <v>84</v>
      </c>
      <c r="B86">
        <v>1415134836</v>
      </c>
      <c r="C86">
        <v>2014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2</v>
      </c>
      <c r="L86">
        <v>5</v>
      </c>
      <c r="M86">
        <v>8</v>
      </c>
      <c r="N86" t="s">
        <v>263</v>
      </c>
      <c r="O86">
        <v>50</v>
      </c>
      <c r="P86" t="s">
        <v>76</v>
      </c>
      <c r="Q86">
        <v>50</v>
      </c>
      <c r="R86" t="s">
        <v>52</v>
      </c>
      <c r="S86">
        <v>100</v>
      </c>
      <c r="T86" t="s">
        <v>40</v>
      </c>
      <c r="U86">
        <v>0</v>
      </c>
      <c r="V86" t="s">
        <v>40</v>
      </c>
      <c r="W86">
        <v>0</v>
      </c>
      <c r="X86">
        <v>999</v>
      </c>
      <c r="Y86">
        <v>30200</v>
      </c>
      <c r="Z86">
        <v>7</v>
      </c>
      <c r="AA86">
        <v>10500</v>
      </c>
      <c r="AB86">
        <v>3</v>
      </c>
      <c r="AC86" t="s">
        <v>46</v>
      </c>
      <c r="AD86" t="s">
        <v>46</v>
      </c>
      <c r="AE86" t="s">
        <v>42</v>
      </c>
      <c r="AF86" t="s">
        <v>42</v>
      </c>
      <c r="AG86">
        <v>20.1611469187946</v>
      </c>
      <c r="AH86">
        <v>7.5093358139616404</v>
      </c>
      <c r="AI86" t="s">
        <v>42</v>
      </c>
      <c r="AJ86">
        <v>20474000</v>
      </c>
      <c r="AK86">
        <v>-7230603</v>
      </c>
      <c r="AL86">
        <v>19609012</v>
      </c>
      <c r="AM86">
        <v>-6971468</v>
      </c>
      <c r="AN86">
        <v>-35.316025202695997</v>
      </c>
      <c r="AO86">
        <v>-36.8738771744339</v>
      </c>
      <c r="AP86">
        <v>-11.861556119956999</v>
      </c>
      <c r="AQ86">
        <v>8.78176223502979E-2</v>
      </c>
      <c r="AR86">
        <v>1.3555236745227099</v>
      </c>
      <c r="AS86">
        <v>2</v>
      </c>
      <c r="AT86">
        <v>1</v>
      </c>
      <c r="AU86">
        <v>1</v>
      </c>
      <c r="AV86" t="s">
        <v>42</v>
      </c>
      <c r="AW86" t="s">
        <v>46</v>
      </c>
      <c r="AX86" t="s">
        <v>46</v>
      </c>
      <c r="AY86" t="s">
        <v>42</v>
      </c>
      <c r="AZ86" t="s">
        <v>46</v>
      </c>
      <c r="BA86" t="s">
        <v>42</v>
      </c>
      <c r="BB86">
        <v>48</v>
      </c>
      <c r="BC86">
        <v>1</v>
      </c>
      <c r="BD86" t="s">
        <v>220</v>
      </c>
      <c r="BE86" t="s">
        <v>264</v>
      </c>
      <c r="BF86" t="s">
        <v>265</v>
      </c>
      <c r="BG86">
        <v>3</v>
      </c>
      <c r="BH86">
        <v>1</v>
      </c>
      <c r="BI86">
        <v>0</v>
      </c>
      <c r="BJ86">
        <v>1</v>
      </c>
      <c r="BK86">
        <v>0</v>
      </c>
    </row>
    <row r="87" spans="1:63" x14ac:dyDescent="0.2">
      <c r="A87">
        <v>85</v>
      </c>
      <c r="B87">
        <v>1425102024</v>
      </c>
      <c r="C87">
        <v>2016</v>
      </c>
      <c r="D87">
        <v>0</v>
      </c>
      <c r="E87">
        <v>0</v>
      </c>
      <c r="F87">
        <v>1</v>
      </c>
      <c r="G87">
        <v>0</v>
      </c>
      <c r="H87">
        <v>1</v>
      </c>
      <c r="I87">
        <v>0</v>
      </c>
      <c r="J87">
        <v>1</v>
      </c>
      <c r="K87">
        <v>1</v>
      </c>
      <c r="L87">
        <v>3</v>
      </c>
      <c r="M87">
        <v>6</v>
      </c>
      <c r="N87" t="s">
        <v>102</v>
      </c>
      <c r="O87">
        <v>100</v>
      </c>
      <c r="P87" t="s">
        <v>40</v>
      </c>
      <c r="Q87">
        <v>0</v>
      </c>
      <c r="R87" t="s">
        <v>77</v>
      </c>
      <c r="S87">
        <v>100</v>
      </c>
      <c r="T87" t="s">
        <v>40</v>
      </c>
      <c r="U87">
        <v>0</v>
      </c>
      <c r="V87" t="s">
        <v>40</v>
      </c>
      <c r="W87">
        <v>0</v>
      </c>
      <c r="X87">
        <v>422</v>
      </c>
      <c r="Y87">
        <v>50100</v>
      </c>
      <c r="Z87">
        <v>3</v>
      </c>
      <c r="AA87">
        <v>30200</v>
      </c>
      <c r="AB87">
        <v>3</v>
      </c>
      <c r="AC87" t="s">
        <v>46</v>
      </c>
      <c r="AD87" t="s">
        <v>42</v>
      </c>
      <c r="AE87" t="s">
        <v>42</v>
      </c>
      <c r="AF87" t="s">
        <v>42</v>
      </c>
      <c r="AG87">
        <v>18.560946907021599</v>
      </c>
      <c r="AH87">
        <v>5.8971566148857102</v>
      </c>
      <c r="AI87" t="s">
        <v>42</v>
      </c>
      <c r="AJ87">
        <v>2909613</v>
      </c>
      <c r="AK87">
        <v>211839</v>
      </c>
      <c r="AL87">
        <v>4258910</v>
      </c>
      <c r="AM87">
        <v>2376190</v>
      </c>
      <c r="AN87">
        <v>7.2806589742347096</v>
      </c>
      <c r="AO87">
        <v>4.9740191739200803</v>
      </c>
      <c r="AP87">
        <v>18.784663114991599</v>
      </c>
      <c r="AQ87">
        <v>0.16306532861930401</v>
      </c>
      <c r="AR87">
        <v>0.44206616246879998</v>
      </c>
      <c r="AS87">
        <v>1</v>
      </c>
      <c r="AT87">
        <v>1</v>
      </c>
      <c r="AU87">
        <v>1</v>
      </c>
      <c r="AV87" t="s">
        <v>42</v>
      </c>
      <c r="AW87" t="s">
        <v>42</v>
      </c>
      <c r="AX87" t="s">
        <v>46</v>
      </c>
      <c r="AY87" t="s">
        <v>46</v>
      </c>
      <c r="AZ87" t="s">
        <v>42</v>
      </c>
      <c r="BA87" t="s">
        <v>42</v>
      </c>
      <c r="BB87">
        <v>12</v>
      </c>
      <c r="BC87">
        <v>1</v>
      </c>
      <c r="BD87" t="s">
        <v>220</v>
      </c>
      <c r="BE87" t="s">
        <v>225</v>
      </c>
      <c r="BF87" t="s">
        <v>299</v>
      </c>
      <c r="BG87">
        <v>4</v>
      </c>
      <c r="BH87">
        <v>1</v>
      </c>
      <c r="BI87">
        <v>0</v>
      </c>
      <c r="BJ87">
        <v>1</v>
      </c>
      <c r="BK87">
        <v>0</v>
      </c>
    </row>
    <row r="88" spans="1:63" x14ac:dyDescent="0.2">
      <c r="A88">
        <v>86</v>
      </c>
      <c r="B88">
        <v>1375025731</v>
      </c>
      <c r="C88">
        <v>2013</v>
      </c>
      <c r="D88">
        <v>0</v>
      </c>
      <c r="E88">
        <v>0</v>
      </c>
      <c r="F88">
        <v>2</v>
      </c>
      <c r="G88">
        <v>1</v>
      </c>
      <c r="H88">
        <v>3</v>
      </c>
      <c r="I88">
        <v>0</v>
      </c>
      <c r="J88">
        <v>3</v>
      </c>
      <c r="K88">
        <v>2</v>
      </c>
      <c r="L88">
        <v>4</v>
      </c>
      <c r="M88">
        <v>1</v>
      </c>
      <c r="N88" t="s">
        <v>115</v>
      </c>
      <c r="O88">
        <v>100</v>
      </c>
      <c r="P88" t="s">
        <v>40</v>
      </c>
      <c r="Q88">
        <v>0</v>
      </c>
      <c r="R88" t="s">
        <v>110</v>
      </c>
      <c r="S88">
        <v>100</v>
      </c>
      <c r="T88" t="s">
        <v>40</v>
      </c>
      <c r="U88">
        <v>0</v>
      </c>
      <c r="V88" t="s">
        <v>40</v>
      </c>
      <c r="W88">
        <v>0</v>
      </c>
      <c r="X88">
        <v>999</v>
      </c>
      <c r="Y88">
        <v>60100</v>
      </c>
      <c r="Z88">
        <v>7</v>
      </c>
      <c r="AA88">
        <v>60000</v>
      </c>
      <c r="AB88">
        <v>3</v>
      </c>
      <c r="AC88" t="s">
        <v>46</v>
      </c>
      <c r="AD88" t="s">
        <v>42</v>
      </c>
      <c r="AE88" t="s">
        <v>42</v>
      </c>
      <c r="AF88" t="s">
        <v>42</v>
      </c>
      <c r="AG88">
        <v>20.872451066448001</v>
      </c>
      <c r="AH88">
        <v>6.9697916097507697</v>
      </c>
      <c r="AI88" t="s">
        <v>42</v>
      </c>
      <c r="AJ88">
        <v>5340878642</v>
      </c>
      <c r="AK88">
        <v>53810154</v>
      </c>
      <c r="AL88">
        <v>6276925506</v>
      </c>
      <c r="AM88">
        <v>2634230543</v>
      </c>
      <c r="AN88">
        <v>1.0075150102989401</v>
      </c>
      <c r="AO88">
        <v>0.85726927854351398</v>
      </c>
      <c r="AP88">
        <v>2.0979574244368302</v>
      </c>
      <c r="AQ88">
        <v>6.0060188313861299E-2</v>
      </c>
      <c r="AR88">
        <v>0.58033108064099403</v>
      </c>
      <c r="AS88">
        <v>3</v>
      </c>
      <c r="AT88">
        <v>1</v>
      </c>
      <c r="AU88">
        <v>3</v>
      </c>
      <c r="AV88" t="s">
        <v>42</v>
      </c>
      <c r="AW88" t="s">
        <v>46</v>
      </c>
      <c r="AX88" t="s">
        <v>46</v>
      </c>
      <c r="AY88" t="s">
        <v>42</v>
      </c>
      <c r="AZ88" t="s">
        <v>42</v>
      </c>
      <c r="BA88" t="s">
        <v>42</v>
      </c>
      <c r="BB88">
        <v>5517</v>
      </c>
      <c r="BC88">
        <v>1</v>
      </c>
      <c r="BD88" t="s">
        <v>220</v>
      </c>
      <c r="BE88" t="s">
        <v>261</v>
      </c>
      <c r="BF88" t="s">
        <v>328</v>
      </c>
      <c r="BG88">
        <v>1</v>
      </c>
      <c r="BH88">
        <v>1</v>
      </c>
      <c r="BI88">
        <v>0</v>
      </c>
      <c r="BJ88">
        <v>1</v>
      </c>
      <c r="BK88">
        <v>0</v>
      </c>
    </row>
    <row r="89" spans="1:63" x14ac:dyDescent="0.2">
      <c r="A89">
        <v>87</v>
      </c>
      <c r="B89">
        <v>1425082033</v>
      </c>
      <c r="C89">
        <v>2013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1</v>
      </c>
      <c r="L89">
        <v>5</v>
      </c>
      <c r="M89">
        <v>13</v>
      </c>
      <c r="N89" t="s">
        <v>87</v>
      </c>
      <c r="O89">
        <v>100</v>
      </c>
      <c r="P89" t="s">
        <v>40</v>
      </c>
      <c r="Q89">
        <v>0</v>
      </c>
      <c r="R89" t="s">
        <v>55</v>
      </c>
      <c r="S89">
        <v>100</v>
      </c>
      <c r="T89" t="s">
        <v>40</v>
      </c>
      <c r="U89">
        <v>0</v>
      </c>
      <c r="V89" t="s">
        <v>40</v>
      </c>
      <c r="W89">
        <v>0</v>
      </c>
      <c r="X89">
        <v>999</v>
      </c>
      <c r="Y89">
        <v>20300</v>
      </c>
      <c r="Z89">
        <v>6</v>
      </c>
      <c r="AA89">
        <v>60000</v>
      </c>
      <c r="AB89">
        <v>3</v>
      </c>
      <c r="AC89" t="s">
        <v>42</v>
      </c>
      <c r="AD89" t="s">
        <v>42</v>
      </c>
      <c r="AE89" t="s">
        <v>42</v>
      </c>
      <c r="AF89" t="s">
        <v>42</v>
      </c>
      <c r="AG89">
        <v>17.955943224395</v>
      </c>
      <c r="AH89">
        <v>5.60947545818191</v>
      </c>
      <c r="AI89" t="s">
        <v>42</v>
      </c>
      <c r="AJ89">
        <v>1000</v>
      </c>
      <c r="AK89">
        <v>-29757</v>
      </c>
      <c r="AL89">
        <v>78290</v>
      </c>
      <c r="AM89">
        <v>11290</v>
      </c>
      <c r="AN89">
        <v>-2975.7</v>
      </c>
      <c r="AO89">
        <v>-38.008685655894801</v>
      </c>
      <c r="AP89">
        <v>-2976.8</v>
      </c>
      <c r="AQ89">
        <v>30.236000000000001</v>
      </c>
      <c r="AR89">
        <v>0.855792566100396</v>
      </c>
      <c r="AS89">
        <v>1</v>
      </c>
      <c r="AT89">
        <v>1</v>
      </c>
      <c r="AU89">
        <v>1</v>
      </c>
      <c r="AV89" t="s">
        <v>42</v>
      </c>
      <c r="AW89" t="s">
        <v>42</v>
      </c>
      <c r="AX89" t="s">
        <v>46</v>
      </c>
      <c r="AY89" t="s">
        <v>42</v>
      </c>
      <c r="AZ89" t="s">
        <v>42</v>
      </c>
      <c r="BA89" t="s">
        <v>42</v>
      </c>
      <c r="BB89">
        <v>1</v>
      </c>
      <c r="BC89">
        <v>1</v>
      </c>
      <c r="BD89" t="s">
        <v>329</v>
      </c>
      <c r="BE89" t="s">
        <v>330</v>
      </c>
      <c r="BF89" t="s">
        <v>331</v>
      </c>
      <c r="BG89">
        <v>3</v>
      </c>
      <c r="BH89">
        <v>1</v>
      </c>
      <c r="BI89">
        <v>0</v>
      </c>
      <c r="BJ89">
        <v>1</v>
      </c>
      <c r="BK89">
        <v>0</v>
      </c>
    </row>
    <row r="90" spans="1:63" x14ac:dyDescent="0.2">
      <c r="A90">
        <v>88</v>
      </c>
      <c r="B90">
        <v>1415143375</v>
      </c>
      <c r="C90">
        <v>2015</v>
      </c>
      <c r="D90">
        <v>0</v>
      </c>
      <c r="E90">
        <v>0</v>
      </c>
      <c r="F90">
        <v>1</v>
      </c>
      <c r="G90">
        <v>1</v>
      </c>
      <c r="H90">
        <v>2</v>
      </c>
      <c r="I90">
        <v>0</v>
      </c>
      <c r="J90">
        <v>2</v>
      </c>
      <c r="K90">
        <v>1</v>
      </c>
      <c r="L90">
        <v>5</v>
      </c>
      <c r="M90">
        <v>1</v>
      </c>
      <c r="N90" t="s">
        <v>101</v>
      </c>
      <c r="O90">
        <v>100</v>
      </c>
      <c r="P90" t="s">
        <v>40</v>
      </c>
      <c r="Q90">
        <v>0</v>
      </c>
      <c r="R90" t="s">
        <v>45</v>
      </c>
      <c r="S90">
        <v>100</v>
      </c>
      <c r="T90" t="s">
        <v>40</v>
      </c>
      <c r="U90">
        <v>0</v>
      </c>
      <c r="V90" t="s">
        <v>40</v>
      </c>
      <c r="W90">
        <v>0</v>
      </c>
      <c r="X90">
        <v>999</v>
      </c>
      <c r="Y90">
        <v>70000</v>
      </c>
      <c r="Z90">
        <v>7</v>
      </c>
      <c r="AA90">
        <v>50200</v>
      </c>
      <c r="AB90">
        <v>3</v>
      </c>
      <c r="AC90" t="s">
        <v>46</v>
      </c>
      <c r="AD90" t="s">
        <v>42</v>
      </c>
      <c r="AE90" t="s">
        <v>42</v>
      </c>
      <c r="AF90" t="s">
        <v>42</v>
      </c>
      <c r="AG90">
        <v>19.466243811534099</v>
      </c>
      <c r="AH90">
        <v>5.8999000933047601</v>
      </c>
      <c r="AI90" t="s">
        <v>42</v>
      </c>
      <c r="AJ90">
        <v>1484557</v>
      </c>
      <c r="AK90">
        <v>114275</v>
      </c>
      <c r="AL90">
        <v>1849893</v>
      </c>
      <c r="AM90">
        <v>1272603</v>
      </c>
      <c r="AN90">
        <v>7.69758251114642</v>
      </c>
      <c r="AO90">
        <v>6.1773843135792204</v>
      </c>
      <c r="AP90">
        <v>8.0223932122512007</v>
      </c>
      <c r="AQ90">
        <v>0.17959229588355299</v>
      </c>
      <c r="AR90">
        <v>0.31206669791171698</v>
      </c>
      <c r="AS90">
        <v>1</v>
      </c>
      <c r="AT90">
        <v>1</v>
      </c>
      <c r="AU90">
        <v>1</v>
      </c>
      <c r="AV90" t="s">
        <v>42</v>
      </c>
      <c r="AW90" t="s">
        <v>42</v>
      </c>
      <c r="AX90" t="s">
        <v>46</v>
      </c>
      <c r="AY90" t="s">
        <v>46</v>
      </c>
      <c r="AZ90" t="s">
        <v>42</v>
      </c>
      <c r="BA90" t="s">
        <v>42</v>
      </c>
      <c r="BB90">
        <v>26</v>
      </c>
      <c r="BC90">
        <v>1</v>
      </c>
      <c r="BD90" t="s">
        <v>229</v>
      </c>
      <c r="BE90" t="s">
        <v>297</v>
      </c>
      <c r="BF90" t="s">
        <v>298</v>
      </c>
      <c r="BG90">
        <v>3</v>
      </c>
      <c r="BH90">
        <v>1</v>
      </c>
      <c r="BI90">
        <v>0</v>
      </c>
      <c r="BJ90">
        <v>1</v>
      </c>
      <c r="BK90">
        <v>0</v>
      </c>
    </row>
    <row r="91" spans="1:63" x14ac:dyDescent="0.2">
      <c r="A91">
        <v>89</v>
      </c>
      <c r="B91">
        <v>1425103652</v>
      </c>
      <c r="C91">
        <v>2016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1</v>
      </c>
      <c r="L91">
        <v>3</v>
      </c>
      <c r="M91">
        <v>8</v>
      </c>
      <c r="N91" t="s">
        <v>237</v>
      </c>
      <c r="O91">
        <v>100</v>
      </c>
      <c r="P91" t="s">
        <v>40</v>
      </c>
      <c r="Q91">
        <v>0</v>
      </c>
      <c r="R91" t="s">
        <v>45</v>
      </c>
      <c r="S91">
        <v>100</v>
      </c>
      <c r="T91" t="s">
        <v>40</v>
      </c>
      <c r="U91">
        <v>0</v>
      </c>
      <c r="V91" t="s">
        <v>40</v>
      </c>
      <c r="W91">
        <v>0</v>
      </c>
      <c r="X91">
        <v>999</v>
      </c>
      <c r="Y91">
        <v>70000</v>
      </c>
      <c r="Z91">
        <v>7</v>
      </c>
      <c r="AA91">
        <v>50200</v>
      </c>
      <c r="AB91">
        <v>3</v>
      </c>
      <c r="AC91" t="s">
        <v>46</v>
      </c>
      <c r="AD91" t="s">
        <v>42</v>
      </c>
      <c r="AE91" t="s">
        <v>42</v>
      </c>
      <c r="AF91" t="s">
        <v>42</v>
      </c>
      <c r="AG91">
        <v>16.991061258135801</v>
      </c>
      <c r="AH91">
        <v>4.8040292414209702</v>
      </c>
      <c r="AI91" t="s">
        <v>42</v>
      </c>
      <c r="AJ91">
        <v>25720099</v>
      </c>
      <c r="AK91">
        <v>537801</v>
      </c>
      <c r="AL91">
        <v>17928529</v>
      </c>
      <c r="AM91">
        <v>7310331</v>
      </c>
      <c r="AN91">
        <v>2.0909756218278899</v>
      </c>
      <c r="AO91">
        <v>2.9996939514669601</v>
      </c>
      <c r="AP91">
        <v>2.4870938482779601</v>
      </c>
      <c r="AQ91">
        <v>0.21964196172028699</v>
      </c>
      <c r="AR91">
        <v>0.59225148923260795</v>
      </c>
      <c r="AS91">
        <v>2</v>
      </c>
      <c r="AT91">
        <v>1</v>
      </c>
      <c r="AU91">
        <v>1</v>
      </c>
      <c r="AV91" t="s">
        <v>42</v>
      </c>
      <c r="AW91" t="s">
        <v>46</v>
      </c>
      <c r="AX91" t="s">
        <v>46</v>
      </c>
      <c r="AY91" t="s">
        <v>42</v>
      </c>
      <c r="AZ91" t="s">
        <v>42</v>
      </c>
      <c r="BA91" t="s">
        <v>42</v>
      </c>
      <c r="BB91">
        <v>40</v>
      </c>
      <c r="BC91">
        <v>1</v>
      </c>
      <c r="BD91" t="s">
        <v>313</v>
      </c>
      <c r="BE91" t="s">
        <v>332</v>
      </c>
      <c r="BF91" t="s">
        <v>333</v>
      </c>
      <c r="BG91">
        <v>4</v>
      </c>
      <c r="BH91">
        <v>1</v>
      </c>
      <c r="BI91">
        <v>0</v>
      </c>
      <c r="BJ91">
        <v>1</v>
      </c>
      <c r="BK91">
        <v>0</v>
      </c>
    </row>
    <row r="92" spans="1:63" x14ac:dyDescent="0.2">
      <c r="A92">
        <v>90</v>
      </c>
      <c r="B92">
        <v>1425082207</v>
      </c>
      <c r="C92">
        <v>2013</v>
      </c>
      <c r="D92">
        <v>0</v>
      </c>
      <c r="E92">
        <v>0</v>
      </c>
      <c r="F92">
        <v>1</v>
      </c>
      <c r="G92">
        <v>1</v>
      </c>
      <c r="H92">
        <v>2</v>
      </c>
      <c r="I92">
        <v>0</v>
      </c>
      <c r="J92">
        <v>2</v>
      </c>
      <c r="K92">
        <v>1</v>
      </c>
      <c r="L92">
        <v>3</v>
      </c>
      <c r="M92">
        <v>6</v>
      </c>
      <c r="N92" t="s">
        <v>43</v>
      </c>
      <c r="O92">
        <v>100</v>
      </c>
      <c r="P92" t="s">
        <v>40</v>
      </c>
      <c r="Q92">
        <v>0</v>
      </c>
      <c r="R92" t="s">
        <v>149</v>
      </c>
      <c r="S92">
        <v>100</v>
      </c>
      <c r="T92" t="s">
        <v>40</v>
      </c>
      <c r="U92">
        <v>0</v>
      </c>
      <c r="V92" t="s">
        <v>40</v>
      </c>
      <c r="W92">
        <v>0</v>
      </c>
      <c r="X92">
        <v>999</v>
      </c>
      <c r="Y92">
        <v>10400</v>
      </c>
      <c r="Z92">
        <v>7</v>
      </c>
      <c r="AA92">
        <v>60000</v>
      </c>
      <c r="AB92">
        <v>3</v>
      </c>
      <c r="AC92" t="s">
        <v>42</v>
      </c>
      <c r="AD92" t="s">
        <v>42</v>
      </c>
      <c r="AE92" t="s">
        <v>42</v>
      </c>
      <c r="AF92" t="s">
        <v>42</v>
      </c>
      <c r="AG92">
        <v>18.593448474616501</v>
      </c>
      <c r="AH92">
        <v>5.8971566148857102</v>
      </c>
      <c r="AI92" t="s">
        <v>42</v>
      </c>
      <c r="AJ92">
        <v>2983880</v>
      </c>
      <c r="AK92">
        <v>39885</v>
      </c>
      <c r="AL92">
        <v>2430016</v>
      </c>
      <c r="AM92">
        <v>817938</v>
      </c>
      <c r="AN92">
        <v>1.3366824403126101</v>
      </c>
      <c r="AO92">
        <v>1.64134721746687</v>
      </c>
      <c r="AP92">
        <v>4.9916886738072597</v>
      </c>
      <c r="AQ92">
        <v>0.95008277812780595</v>
      </c>
      <c r="AR92">
        <v>0.66340262780162695</v>
      </c>
      <c r="AS92">
        <v>1</v>
      </c>
      <c r="AT92">
        <v>1</v>
      </c>
      <c r="AU92">
        <v>1</v>
      </c>
      <c r="AV92" t="s">
        <v>42</v>
      </c>
      <c r="AW92" t="s">
        <v>42</v>
      </c>
      <c r="AX92" t="s">
        <v>46</v>
      </c>
      <c r="AY92" t="s">
        <v>42</v>
      </c>
      <c r="AZ92" t="s">
        <v>46</v>
      </c>
      <c r="BA92" t="s">
        <v>42</v>
      </c>
      <c r="BB92">
        <v>23</v>
      </c>
      <c r="BC92">
        <v>1</v>
      </c>
      <c r="BD92" t="s">
        <v>217</v>
      </c>
      <c r="BE92" t="s">
        <v>218</v>
      </c>
      <c r="BF92" t="s">
        <v>219</v>
      </c>
      <c r="BG92">
        <v>4</v>
      </c>
      <c r="BH92">
        <v>1</v>
      </c>
      <c r="BI92">
        <v>0</v>
      </c>
      <c r="BJ92">
        <v>1</v>
      </c>
      <c r="BK92">
        <v>0</v>
      </c>
    </row>
    <row r="93" spans="1:63" x14ac:dyDescent="0.2">
      <c r="A93">
        <v>91</v>
      </c>
      <c r="B93">
        <v>1415146409</v>
      </c>
      <c r="C93">
        <v>2016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2</v>
      </c>
      <c r="L93">
        <v>5</v>
      </c>
      <c r="M93">
        <v>7</v>
      </c>
      <c r="N93" t="s">
        <v>43</v>
      </c>
      <c r="O93">
        <v>100</v>
      </c>
      <c r="P93" t="s">
        <v>40</v>
      </c>
      <c r="Q93">
        <v>0</v>
      </c>
      <c r="R93" t="s">
        <v>70</v>
      </c>
      <c r="S93">
        <v>100</v>
      </c>
      <c r="T93" t="s">
        <v>40</v>
      </c>
      <c r="U93">
        <v>0</v>
      </c>
      <c r="V93" t="s">
        <v>40</v>
      </c>
      <c r="W93">
        <v>0</v>
      </c>
      <c r="X93">
        <v>999</v>
      </c>
      <c r="Y93">
        <v>10300</v>
      </c>
      <c r="Z93">
        <v>7</v>
      </c>
      <c r="AA93">
        <v>60000</v>
      </c>
      <c r="AB93">
        <v>3</v>
      </c>
      <c r="AC93" t="s">
        <v>42</v>
      </c>
      <c r="AD93" t="s">
        <v>42</v>
      </c>
      <c r="AE93" t="s">
        <v>42</v>
      </c>
      <c r="AF93" t="s">
        <v>42</v>
      </c>
      <c r="AG93">
        <v>19.181486572990799</v>
      </c>
      <c r="AH93">
        <v>6.5930459040045104</v>
      </c>
      <c r="AI93" t="s">
        <v>42</v>
      </c>
      <c r="AJ93">
        <v>1892722</v>
      </c>
      <c r="AK93">
        <v>83747</v>
      </c>
      <c r="AL93">
        <v>2844003</v>
      </c>
      <c r="AM93">
        <v>1367378</v>
      </c>
      <c r="AN93">
        <v>4.4246857171840297</v>
      </c>
      <c r="AO93">
        <v>2.9446874704421901</v>
      </c>
      <c r="AP93">
        <v>0.35419887336861799</v>
      </c>
      <c r="AQ93">
        <v>0.88228170856575805</v>
      </c>
      <c r="AR93">
        <v>0.51920655498605295</v>
      </c>
      <c r="AS93">
        <v>10</v>
      </c>
      <c r="AT93">
        <v>1</v>
      </c>
      <c r="AU93">
        <v>1</v>
      </c>
      <c r="AV93" t="s">
        <v>42</v>
      </c>
      <c r="AW93" t="s">
        <v>42</v>
      </c>
      <c r="AX93" t="s">
        <v>46</v>
      </c>
      <c r="AY93" t="s">
        <v>42</v>
      </c>
      <c r="AZ93" t="s">
        <v>46</v>
      </c>
      <c r="BA93" t="s">
        <v>42</v>
      </c>
      <c r="BB93">
        <v>9</v>
      </c>
      <c r="BC93">
        <v>1</v>
      </c>
      <c r="BD93" t="s">
        <v>217</v>
      </c>
      <c r="BE93" t="s">
        <v>218</v>
      </c>
      <c r="BF93" t="s">
        <v>236</v>
      </c>
      <c r="BG93">
        <v>3</v>
      </c>
      <c r="BH93">
        <v>1</v>
      </c>
      <c r="BI93">
        <v>0</v>
      </c>
      <c r="BJ93">
        <v>1</v>
      </c>
      <c r="BK93">
        <v>0</v>
      </c>
    </row>
    <row r="94" spans="1:63" x14ac:dyDescent="0.2">
      <c r="A94">
        <v>92</v>
      </c>
      <c r="B94">
        <v>1425090647</v>
      </c>
      <c r="C94">
        <v>2014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1</v>
      </c>
      <c r="L94">
        <v>5</v>
      </c>
      <c r="M94">
        <v>5</v>
      </c>
      <c r="N94" t="s">
        <v>83</v>
      </c>
      <c r="O94">
        <v>100</v>
      </c>
      <c r="P94" t="s">
        <v>40</v>
      </c>
      <c r="Q94">
        <v>0</v>
      </c>
      <c r="R94" t="s">
        <v>49</v>
      </c>
      <c r="S94">
        <v>100</v>
      </c>
      <c r="T94" t="s">
        <v>40</v>
      </c>
      <c r="U94">
        <v>0</v>
      </c>
      <c r="V94" t="s">
        <v>40</v>
      </c>
      <c r="W94">
        <v>0</v>
      </c>
      <c r="X94">
        <v>999</v>
      </c>
      <c r="Y94">
        <v>20100</v>
      </c>
      <c r="Z94">
        <v>7</v>
      </c>
      <c r="AA94">
        <v>10500</v>
      </c>
      <c r="AB94">
        <v>3</v>
      </c>
      <c r="AC94" t="s">
        <v>42</v>
      </c>
      <c r="AD94" t="s">
        <v>42</v>
      </c>
      <c r="AE94" t="s">
        <v>42</v>
      </c>
      <c r="AF94" t="s">
        <v>42</v>
      </c>
      <c r="AG94">
        <v>18.657332645299199</v>
      </c>
      <c r="AH94">
        <v>5.8971566148857102</v>
      </c>
      <c r="AI94" t="s">
        <v>42</v>
      </c>
      <c r="AJ94">
        <v>255444</v>
      </c>
      <c r="AK94">
        <v>-16958</v>
      </c>
      <c r="AL94">
        <v>391394</v>
      </c>
      <c r="AM94">
        <v>183042</v>
      </c>
      <c r="AN94">
        <v>-6.6386370398208596</v>
      </c>
      <c r="AO94">
        <v>-4.3327184371758403</v>
      </c>
      <c r="AP94">
        <v>-6.0890058094924902</v>
      </c>
      <c r="AQ94">
        <v>0.54136718811168005</v>
      </c>
      <c r="AR94">
        <v>0.532333147672166</v>
      </c>
      <c r="AS94">
        <v>1</v>
      </c>
      <c r="AT94">
        <v>1</v>
      </c>
      <c r="AU94">
        <v>1</v>
      </c>
      <c r="AV94" t="s">
        <v>42</v>
      </c>
      <c r="AW94" t="s">
        <v>42</v>
      </c>
      <c r="AX94" t="s">
        <v>46</v>
      </c>
      <c r="AY94" t="s">
        <v>46</v>
      </c>
      <c r="AZ94" t="s">
        <v>42</v>
      </c>
      <c r="BA94" t="s">
        <v>42</v>
      </c>
      <c r="BB94">
        <v>2</v>
      </c>
      <c r="BC94">
        <v>1</v>
      </c>
      <c r="BD94" t="s">
        <v>220</v>
      </c>
      <c r="BE94" t="s">
        <v>239</v>
      </c>
      <c r="BF94" t="s">
        <v>240</v>
      </c>
      <c r="BG94">
        <v>3</v>
      </c>
      <c r="BH94">
        <v>1</v>
      </c>
      <c r="BI94">
        <v>0</v>
      </c>
      <c r="BJ94">
        <v>1</v>
      </c>
      <c r="BK94">
        <v>0</v>
      </c>
    </row>
    <row r="95" spans="1:63" x14ac:dyDescent="0.2">
      <c r="A95">
        <v>93</v>
      </c>
      <c r="B95">
        <v>1415146484</v>
      </c>
      <c r="C95">
        <v>2016</v>
      </c>
      <c r="D95">
        <v>0</v>
      </c>
      <c r="E95">
        <v>0</v>
      </c>
      <c r="F95">
        <v>10</v>
      </c>
      <c r="G95">
        <v>4</v>
      </c>
      <c r="H95">
        <v>10</v>
      </c>
      <c r="I95">
        <v>4</v>
      </c>
      <c r="J95">
        <v>14</v>
      </c>
      <c r="K95">
        <v>2</v>
      </c>
      <c r="L95">
        <v>5</v>
      </c>
      <c r="M95">
        <v>13</v>
      </c>
      <c r="N95" t="s">
        <v>89</v>
      </c>
      <c r="O95">
        <v>100</v>
      </c>
      <c r="P95" t="s">
        <v>40</v>
      </c>
      <c r="Q95">
        <v>0</v>
      </c>
      <c r="R95" t="s">
        <v>73</v>
      </c>
      <c r="S95">
        <v>100</v>
      </c>
      <c r="T95" t="s">
        <v>40</v>
      </c>
      <c r="U95">
        <v>0</v>
      </c>
      <c r="V95" t="s">
        <v>40</v>
      </c>
      <c r="W95">
        <v>0</v>
      </c>
      <c r="X95">
        <v>999</v>
      </c>
      <c r="Y95">
        <v>20200</v>
      </c>
      <c r="Z95">
        <v>4</v>
      </c>
      <c r="AA95">
        <v>60000</v>
      </c>
      <c r="AB95">
        <v>3</v>
      </c>
      <c r="AC95" t="s">
        <v>46</v>
      </c>
      <c r="AD95" t="s">
        <v>42</v>
      </c>
      <c r="AE95" t="s">
        <v>42</v>
      </c>
      <c r="AF95" t="s">
        <v>42</v>
      </c>
      <c r="AG95">
        <v>20.6995713260877</v>
      </c>
      <c r="AH95">
        <v>6.9107517849704099</v>
      </c>
      <c r="AI95" t="s">
        <v>46</v>
      </c>
      <c r="AJ95">
        <v>21704983</v>
      </c>
      <c r="AK95">
        <v>1290077</v>
      </c>
      <c r="AL95">
        <v>24385002</v>
      </c>
      <c r="AM95">
        <v>14814502</v>
      </c>
      <c r="AN95">
        <v>5.9436904419597996</v>
      </c>
      <c r="AO95">
        <v>5.29045271351628</v>
      </c>
      <c r="AP95">
        <v>5.5782029407716998</v>
      </c>
      <c r="AQ95">
        <v>0.173558716908462</v>
      </c>
      <c r="AR95">
        <v>0.39247484990979198</v>
      </c>
      <c r="AS95">
        <v>7</v>
      </c>
      <c r="AT95">
        <v>1</v>
      </c>
      <c r="AU95">
        <v>4</v>
      </c>
      <c r="AV95" t="s">
        <v>42</v>
      </c>
      <c r="AW95" t="s">
        <v>46</v>
      </c>
      <c r="AX95" t="s">
        <v>46</v>
      </c>
      <c r="AY95" t="s">
        <v>46</v>
      </c>
      <c r="AZ95" t="s">
        <v>46</v>
      </c>
      <c r="BA95" t="s">
        <v>42</v>
      </c>
      <c r="BB95">
        <v>65</v>
      </c>
      <c r="BC95">
        <v>1</v>
      </c>
      <c r="BD95" t="s">
        <v>220</v>
      </c>
      <c r="BE95" t="s">
        <v>301</v>
      </c>
      <c r="BF95" t="s">
        <v>322</v>
      </c>
      <c r="BG95">
        <v>3</v>
      </c>
      <c r="BH95">
        <v>1</v>
      </c>
      <c r="BI95">
        <v>0</v>
      </c>
      <c r="BJ95">
        <v>1</v>
      </c>
      <c r="BK95">
        <v>0</v>
      </c>
    </row>
    <row r="96" spans="1:63" x14ac:dyDescent="0.2">
      <c r="A96">
        <v>94</v>
      </c>
      <c r="B96">
        <v>1415138916</v>
      </c>
      <c r="C96">
        <v>2014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2</v>
      </c>
      <c r="L96">
        <v>5</v>
      </c>
      <c r="M96">
        <v>13</v>
      </c>
      <c r="N96" t="s">
        <v>99</v>
      </c>
      <c r="O96">
        <v>100</v>
      </c>
      <c r="P96" t="s">
        <v>40</v>
      </c>
      <c r="Q96">
        <v>0</v>
      </c>
      <c r="R96" t="s">
        <v>49</v>
      </c>
      <c r="S96">
        <v>100</v>
      </c>
      <c r="T96" t="s">
        <v>40</v>
      </c>
      <c r="U96">
        <v>0</v>
      </c>
      <c r="V96" t="s">
        <v>40</v>
      </c>
      <c r="W96">
        <v>0</v>
      </c>
      <c r="X96">
        <v>999</v>
      </c>
      <c r="Y96">
        <v>70000</v>
      </c>
      <c r="Z96">
        <v>7</v>
      </c>
      <c r="AA96">
        <v>60000</v>
      </c>
      <c r="AB96">
        <v>3</v>
      </c>
      <c r="AC96" t="s">
        <v>42</v>
      </c>
      <c r="AD96" t="s">
        <v>46</v>
      </c>
      <c r="AE96" t="s">
        <v>42</v>
      </c>
      <c r="AF96" t="s">
        <v>42</v>
      </c>
      <c r="AG96">
        <v>19.113827924517299</v>
      </c>
      <c r="AH96">
        <v>6.5916751037498296</v>
      </c>
      <c r="AI96" t="s">
        <v>46</v>
      </c>
      <c r="AJ96">
        <v>1155138</v>
      </c>
      <c r="AK96">
        <v>7132</v>
      </c>
      <c r="AL96">
        <v>1890003</v>
      </c>
      <c r="AM96">
        <v>415556</v>
      </c>
      <c r="AN96">
        <v>0.61741540837544995</v>
      </c>
      <c r="AO96">
        <v>0.37735389838005601</v>
      </c>
      <c r="AP96">
        <v>3.6519446161411002</v>
      </c>
      <c r="AQ96">
        <v>0.33280439220248997</v>
      </c>
      <c r="AR96">
        <v>0.78012944952997398</v>
      </c>
      <c r="AS96">
        <v>1</v>
      </c>
      <c r="AT96">
        <v>1</v>
      </c>
      <c r="AU96">
        <v>1</v>
      </c>
      <c r="AV96" t="s">
        <v>42</v>
      </c>
      <c r="AW96" t="s">
        <v>42</v>
      </c>
      <c r="AX96" t="s">
        <v>46</v>
      </c>
      <c r="AY96" t="s">
        <v>46</v>
      </c>
      <c r="AZ96" t="s">
        <v>42</v>
      </c>
      <c r="BA96" t="s">
        <v>42</v>
      </c>
      <c r="BB96">
        <v>6</v>
      </c>
      <c r="BC96">
        <v>1</v>
      </c>
      <c r="BD96" t="s">
        <v>220</v>
      </c>
      <c r="BE96" t="s">
        <v>223</v>
      </c>
      <c r="BF96" t="s">
        <v>334</v>
      </c>
      <c r="BG96">
        <v>3</v>
      </c>
      <c r="BH96">
        <v>1</v>
      </c>
      <c r="BI96">
        <v>0</v>
      </c>
      <c r="BJ96">
        <v>1</v>
      </c>
      <c r="BK96">
        <v>0</v>
      </c>
    </row>
    <row r="97" spans="1:63" x14ac:dyDescent="0.2">
      <c r="A97">
        <v>95</v>
      </c>
      <c r="B97">
        <v>1425096319</v>
      </c>
      <c r="C97">
        <v>2015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1</v>
      </c>
      <c r="L97">
        <v>5</v>
      </c>
      <c r="M97">
        <v>8</v>
      </c>
      <c r="N97" t="s">
        <v>43</v>
      </c>
      <c r="O97">
        <v>100</v>
      </c>
      <c r="P97" t="s">
        <v>40</v>
      </c>
      <c r="Q97">
        <v>0</v>
      </c>
      <c r="R97" t="s">
        <v>47</v>
      </c>
      <c r="S97">
        <v>100</v>
      </c>
      <c r="T97" t="s">
        <v>40</v>
      </c>
      <c r="U97">
        <v>0</v>
      </c>
      <c r="V97" t="s">
        <v>40</v>
      </c>
      <c r="W97">
        <v>0</v>
      </c>
      <c r="X97">
        <v>999</v>
      </c>
      <c r="Y97">
        <v>10300</v>
      </c>
      <c r="Z97">
        <v>7</v>
      </c>
      <c r="AA97">
        <v>10400</v>
      </c>
      <c r="AB97">
        <v>3</v>
      </c>
      <c r="AC97" t="s">
        <v>42</v>
      </c>
      <c r="AD97" t="s">
        <v>42</v>
      </c>
      <c r="AE97" t="s">
        <v>42</v>
      </c>
      <c r="AF97" t="s">
        <v>42</v>
      </c>
      <c r="AG97">
        <v>19.214351762283101</v>
      </c>
      <c r="AH97">
        <v>5.8999000933047601</v>
      </c>
      <c r="AI97" t="s">
        <v>42</v>
      </c>
      <c r="AJ97">
        <v>164995</v>
      </c>
      <c r="AK97">
        <v>-158715</v>
      </c>
      <c r="AL97">
        <v>820598</v>
      </c>
      <c r="AM97">
        <v>433024</v>
      </c>
      <c r="AN97">
        <v>-96.193824055274405</v>
      </c>
      <c r="AO97">
        <v>-19.341382747703499</v>
      </c>
      <c r="AP97">
        <v>-241.38064789842099</v>
      </c>
      <c r="AQ97">
        <v>2.45149853025849</v>
      </c>
      <c r="AR97">
        <v>0.47230799977577298</v>
      </c>
      <c r="AS97">
        <v>1</v>
      </c>
      <c r="AT97">
        <v>1</v>
      </c>
      <c r="AU97">
        <v>1</v>
      </c>
      <c r="AV97" t="s">
        <v>42</v>
      </c>
      <c r="AW97" t="s">
        <v>42</v>
      </c>
      <c r="AX97" t="s">
        <v>46</v>
      </c>
      <c r="AY97" t="s">
        <v>42</v>
      </c>
      <c r="AZ97" t="s">
        <v>42</v>
      </c>
      <c r="BA97" t="s">
        <v>42</v>
      </c>
      <c r="BB97">
        <v>19</v>
      </c>
      <c r="BC97">
        <v>1</v>
      </c>
      <c r="BD97" t="s">
        <v>217</v>
      </c>
      <c r="BE97" t="s">
        <v>218</v>
      </c>
      <c r="BF97" t="s">
        <v>219</v>
      </c>
      <c r="BG97">
        <v>3</v>
      </c>
      <c r="BH97">
        <v>1</v>
      </c>
      <c r="BI97">
        <v>0</v>
      </c>
      <c r="BJ97">
        <v>1</v>
      </c>
      <c r="BK97">
        <v>0</v>
      </c>
    </row>
    <row r="98" spans="1:63" x14ac:dyDescent="0.2">
      <c r="A98">
        <v>96</v>
      </c>
      <c r="B98">
        <v>1415133171</v>
      </c>
      <c r="C98">
        <v>2013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1</v>
      </c>
      <c r="L98">
        <v>5</v>
      </c>
      <c r="M98">
        <v>5</v>
      </c>
      <c r="N98" t="s">
        <v>135</v>
      </c>
      <c r="O98">
        <v>100</v>
      </c>
      <c r="P98" t="s">
        <v>40</v>
      </c>
      <c r="Q98">
        <v>0</v>
      </c>
      <c r="R98" t="s">
        <v>73</v>
      </c>
      <c r="S98">
        <v>100</v>
      </c>
      <c r="T98" t="s">
        <v>40</v>
      </c>
      <c r="U98">
        <v>0</v>
      </c>
      <c r="V98" t="s">
        <v>40</v>
      </c>
      <c r="W98">
        <v>0</v>
      </c>
      <c r="X98">
        <v>999</v>
      </c>
      <c r="Y98">
        <v>20200</v>
      </c>
      <c r="Z98">
        <v>4</v>
      </c>
      <c r="AA98">
        <v>60000</v>
      </c>
      <c r="AB98">
        <v>3</v>
      </c>
      <c r="AC98" t="s">
        <v>42</v>
      </c>
      <c r="AD98" t="s">
        <v>42</v>
      </c>
      <c r="AE98" t="s">
        <v>42</v>
      </c>
      <c r="AF98" t="s">
        <v>42</v>
      </c>
      <c r="AG98">
        <v>19.3317579087776</v>
      </c>
      <c r="AH98">
        <v>5.8971566148857102</v>
      </c>
      <c r="AI98" t="s">
        <v>42</v>
      </c>
      <c r="AJ98">
        <v>1310348</v>
      </c>
      <c r="AK98">
        <v>31280</v>
      </c>
      <c r="AL98">
        <v>1050694</v>
      </c>
      <c r="AM98">
        <v>481883</v>
      </c>
      <c r="AN98">
        <v>2.3871521153159301</v>
      </c>
      <c r="AO98">
        <v>2.9770799109921602</v>
      </c>
      <c r="AP98">
        <v>1.82165348441788</v>
      </c>
      <c r="AQ98">
        <v>0.25897166248965903</v>
      </c>
      <c r="AR98">
        <v>0.54136694413406705</v>
      </c>
      <c r="AS98">
        <v>1</v>
      </c>
      <c r="AT98">
        <v>1</v>
      </c>
      <c r="AU98">
        <v>1</v>
      </c>
      <c r="AV98" t="s">
        <v>42</v>
      </c>
      <c r="AW98" t="s">
        <v>42</v>
      </c>
      <c r="AX98" t="s">
        <v>46</v>
      </c>
      <c r="AY98" t="s">
        <v>46</v>
      </c>
      <c r="AZ98" t="s">
        <v>42</v>
      </c>
      <c r="BA98" t="s">
        <v>42</v>
      </c>
      <c r="BB98">
        <v>11</v>
      </c>
      <c r="BC98">
        <v>1</v>
      </c>
      <c r="BD98" t="s">
        <v>220</v>
      </c>
      <c r="BE98" t="s">
        <v>239</v>
      </c>
      <c r="BF98" t="s">
        <v>335</v>
      </c>
      <c r="BG98">
        <v>3</v>
      </c>
      <c r="BH98">
        <v>1</v>
      </c>
      <c r="BI98">
        <v>0</v>
      </c>
      <c r="BJ98">
        <v>1</v>
      </c>
      <c r="BK98">
        <v>0</v>
      </c>
    </row>
    <row r="99" spans="1:63" x14ac:dyDescent="0.2">
      <c r="A99">
        <v>97</v>
      </c>
      <c r="B99">
        <v>1425085856</v>
      </c>
      <c r="C99">
        <v>2013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1</v>
      </c>
      <c r="L99">
        <v>5</v>
      </c>
      <c r="M99">
        <v>8</v>
      </c>
      <c r="N99" t="s">
        <v>237</v>
      </c>
      <c r="O99">
        <v>100</v>
      </c>
      <c r="P99" t="s">
        <v>40</v>
      </c>
      <c r="Q99">
        <v>0</v>
      </c>
      <c r="R99" t="s">
        <v>47</v>
      </c>
      <c r="S99">
        <v>100</v>
      </c>
      <c r="T99" t="s">
        <v>40</v>
      </c>
      <c r="U99">
        <v>0</v>
      </c>
      <c r="V99" t="s">
        <v>40</v>
      </c>
      <c r="W99">
        <v>0</v>
      </c>
      <c r="X99">
        <v>999</v>
      </c>
      <c r="Y99">
        <v>10400</v>
      </c>
      <c r="Z99">
        <v>7</v>
      </c>
      <c r="AA99">
        <v>60000</v>
      </c>
      <c r="AB99">
        <v>3</v>
      </c>
      <c r="AC99" t="s">
        <v>42</v>
      </c>
      <c r="AD99" t="s">
        <v>42</v>
      </c>
      <c r="AE99" t="s">
        <v>42</v>
      </c>
      <c r="AF99" t="s">
        <v>42</v>
      </c>
      <c r="AG99">
        <v>17.216707939659699</v>
      </c>
      <c r="AH99">
        <v>5.0238870997719998</v>
      </c>
      <c r="AI99" t="s">
        <v>42</v>
      </c>
      <c r="AJ99">
        <v>4882121</v>
      </c>
      <c r="AK99">
        <v>535788</v>
      </c>
      <c r="AL99">
        <v>9323407</v>
      </c>
      <c r="AM99">
        <v>7481216</v>
      </c>
      <c r="AN99">
        <v>10.974492438839601</v>
      </c>
      <c r="AO99">
        <v>5.74669753235057</v>
      </c>
      <c r="AP99">
        <v>7.3667571942604502</v>
      </c>
      <c r="AQ99">
        <v>0.37864567469753402</v>
      </c>
      <c r="AR99">
        <v>0.19758774877037899</v>
      </c>
      <c r="AS99">
        <v>1</v>
      </c>
      <c r="AT99">
        <v>1</v>
      </c>
      <c r="AU99">
        <v>1</v>
      </c>
      <c r="AV99" t="s">
        <v>42</v>
      </c>
      <c r="AW99" t="s">
        <v>42</v>
      </c>
      <c r="AX99" t="s">
        <v>46</v>
      </c>
      <c r="AY99" t="s">
        <v>42</v>
      </c>
      <c r="AZ99" t="s">
        <v>42</v>
      </c>
      <c r="BA99" t="s">
        <v>42</v>
      </c>
      <c r="BB99">
        <v>16</v>
      </c>
      <c r="BC99">
        <v>1</v>
      </c>
      <c r="BD99" t="s">
        <v>277</v>
      </c>
      <c r="BE99" t="s">
        <v>278</v>
      </c>
      <c r="BF99" t="s">
        <v>336</v>
      </c>
      <c r="BG99">
        <v>3</v>
      </c>
      <c r="BH99">
        <v>1</v>
      </c>
      <c r="BI99">
        <v>0</v>
      </c>
      <c r="BJ99">
        <v>1</v>
      </c>
      <c r="BK99">
        <v>0</v>
      </c>
    </row>
    <row r="100" spans="1:63" x14ac:dyDescent="0.2">
      <c r="A100">
        <v>98</v>
      </c>
      <c r="B100">
        <v>1425091982</v>
      </c>
      <c r="C100">
        <v>2014</v>
      </c>
      <c r="D100">
        <v>0</v>
      </c>
      <c r="E100">
        <v>0</v>
      </c>
      <c r="F100">
        <v>1</v>
      </c>
      <c r="G100">
        <v>1</v>
      </c>
      <c r="H100">
        <v>2</v>
      </c>
      <c r="I100">
        <v>0</v>
      </c>
      <c r="J100">
        <v>2</v>
      </c>
      <c r="K100">
        <v>1</v>
      </c>
      <c r="L100">
        <v>5</v>
      </c>
      <c r="M100">
        <v>1</v>
      </c>
      <c r="N100" t="s">
        <v>115</v>
      </c>
      <c r="O100">
        <v>100</v>
      </c>
      <c r="P100" t="s">
        <v>40</v>
      </c>
      <c r="Q100">
        <v>0</v>
      </c>
      <c r="R100" t="s">
        <v>105</v>
      </c>
      <c r="S100">
        <v>100</v>
      </c>
      <c r="T100" t="s">
        <v>40</v>
      </c>
      <c r="U100">
        <v>0</v>
      </c>
      <c r="V100" t="s">
        <v>40</v>
      </c>
      <c r="W100">
        <v>0</v>
      </c>
      <c r="X100">
        <v>999</v>
      </c>
      <c r="Y100">
        <v>60100</v>
      </c>
      <c r="Z100">
        <v>7</v>
      </c>
      <c r="AA100">
        <v>40300</v>
      </c>
      <c r="AB100">
        <v>3</v>
      </c>
      <c r="AC100" t="s">
        <v>42</v>
      </c>
      <c r="AD100" t="s">
        <v>42</v>
      </c>
      <c r="AE100" t="s">
        <v>42</v>
      </c>
      <c r="AF100" t="s">
        <v>42</v>
      </c>
      <c r="AG100">
        <v>17.341871082609799</v>
      </c>
      <c r="AH100">
        <v>5.0238870997719998</v>
      </c>
      <c r="AI100" t="s">
        <v>42</v>
      </c>
      <c r="AJ100">
        <v>170879</v>
      </c>
      <c r="AK100">
        <v>659</v>
      </c>
      <c r="AL100">
        <v>164502</v>
      </c>
      <c r="AM100">
        <v>33989</v>
      </c>
      <c r="AN100">
        <v>0.38565300592817098</v>
      </c>
      <c r="AO100">
        <v>0.40060303218198001</v>
      </c>
      <c r="AP100">
        <v>-57.620304425938798</v>
      </c>
      <c r="AQ100">
        <v>1.57620304425938</v>
      </c>
      <c r="AR100">
        <v>0.79338245127718798</v>
      </c>
      <c r="AS100">
        <v>11</v>
      </c>
      <c r="AT100">
        <v>1</v>
      </c>
      <c r="AU100">
        <v>1</v>
      </c>
      <c r="AV100" t="s">
        <v>42</v>
      </c>
      <c r="AW100" t="s">
        <v>42</v>
      </c>
      <c r="AX100" t="s">
        <v>42</v>
      </c>
      <c r="AY100" t="s">
        <v>42</v>
      </c>
      <c r="AZ100" t="s">
        <v>42</v>
      </c>
      <c r="BA100" t="s">
        <v>42</v>
      </c>
      <c r="BB100">
        <v>5</v>
      </c>
      <c r="BC100">
        <v>2</v>
      </c>
      <c r="BD100" t="s">
        <v>217</v>
      </c>
      <c r="BE100" t="s">
        <v>218</v>
      </c>
      <c r="BF100" t="s">
        <v>236</v>
      </c>
      <c r="BG100">
        <v>3</v>
      </c>
      <c r="BH100">
        <v>1</v>
      </c>
      <c r="BI100">
        <v>0</v>
      </c>
      <c r="BJ100">
        <v>1</v>
      </c>
      <c r="BK100">
        <v>0</v>
      </c>
    </row>
    <row r="101" spans="1:63" x14ac:dyDescent="0.2">
      <c r="A101">
        <v>99</v>
      </c>
      <c r="B101">
        <v>1425106630</v>
      </c>
      <c r="C101">
        <v>2016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1</v>
      </c>
      <c r="L101">
        <v>5</v>
      </c>
      <c r="M101">
        <v>9</v>
      </c>
      <c r="N101" t="s">
        <v>141</v>
      </c>
      <c r="O101">
        <v>100</v>
      </c>
      <c r="P101" t="s">
        <v>40</v>
      </c>
      <c r="Q101">
        <v>0</v>
      </c>
      <c r="R101" t="s">
        <v>145</v>
      </c>
      <c r="S101">
        <v>100</v>
      </c>
      <c r="T101" t="s">
        <v>40</v>
      </c>
      <c r="U101">
        <v>0</v>
      </c>
      <c r="V101" t="s">
        <v>40</v>
      </c>
      <c r="W101">
        <v>0</v>
      </c>
      <c r="X101">
        <v>432</v>
      </c>
      <c r="Y101">
        <v>50100</v>
      </c>
      <c r="Z101">
        <v>7</v>
      </c>
      <c r="AA101">
        <v>30200</v>
      </c>
      <c r="AB101">
        <v>3</v>
      </c>
      <c r="AC101" t="s">
        <v>42</v>
      </c>
      <c r="AD101" t="s">
        <v>46</v>
      </c>
      <c r="AE101" t="s">
        <v>42</v>
      </c>
      <c r="AF101" t="s">
        <v>42</v>
      </c>
      <c r="AG101">
        <v>18.482603346565899</v>
      </c>
      <c r="AH101">
        <v>5.8971566148857102</v>
      </c>
      <c r="AI101" t="s">
        <v>42</v>
      </c>
      <c r="AJ101">
        <v>406610</v>
      </c>
      <c r="AK101">
        <v>-975114</v>
      </c>
      <c r="AL101">
        <v>3119381</v>
      </c>
      <c r="AM101">
        <v>545001</v>
      </c>
      <c r="AN101">
        <v>-239.815548068173</v>
      </c>
      <c r="AO101">
        <v>-31.259855721375398</v>
      </c>
      <c r="AP101">
        <v>-106.366542878926</v>
      </c>
      <c r="AQ101">
        <v>2.0636654287892502</v>
      </c>
      <c r="AR101">
        <v>0.825285529404712</v>
      </c>
      <c r="AS101">
        <v>1</v>
      </c>
      <c r="AT101">
        <v>1</v>
      </c>
      <c r="AU101">
        <v>1</v>
      </c>
      <c r="AV101" t="s">
        <v>42</v>
      </c>
      <c r="AW101" t="s">
        <v>42</v>
      </c>
      <c r="AX101" t="s">
        <v>46</v>
      </c>
      <c r="AY101" t="s">
        <v>42</v>
      </c>
      <c r="AZ101" t="s">
        <v>42</v>
      </c>
      <c r="BA101" t="s">
        <v>42</v>
      </c>
      <c r="BB101">
        <v>15</v>
      </c>
      <c r="BC101">
        <v>1</v>
      </c>
      <c r="BD101" t="s">
        <v>220</v>
      </c>
      <c r="BE101" t="s">
        <v>269</v>
      </c>
      <c r="BF101" t="s">
        <v>337</v>
      </c>
      <c r="BG101">
        <v>3</v>
      </c>
      <c r="BH101">
        <v>1</v>
      </c>
      <c r="BI101">
        <v>0</v>
      </c>
      <c r="BJ101">
        <v>1</v>
      </c>
      <c r="BK101">
        <v>0</v>
      </c>
    </row>
    <row r="102" spans="1:63" x14ac:dyDescent="0.2">
      <c r="A102">
        <v>100</v>
      </c>
      <c r="B102">
        <v>1425090398</v>
      </c>
      <c r="C102">
        <v>2014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1</v>
      </c>
      <c r="L102">
        <v>5</v>
      </c>
      <c r="M102">
        <v>14</v>
      </c>
      <c r="N102" t="s">
        <v>93</v>
      </c>
      <c r="O102">
        <v>100</v>
      </c>
      <c r="P102" t="s">
        <v>40</v>
      </c>
      <c r="Q102">
        <v>0</v>
      </c>
      <c r="R102" t="s">
        <v>61</v>
      </c>
      <c r="S102">
        <v>100</v>
      </c>
      <c r="T102" t="s">
        <v>40</v>
      </c>
      <c r="U102">
        <v>0</v>
      </c>
      <c r="V102" t="s">
        <v>40</v>
      </c>
      <c r="W102">
        <v>0</v>
      </c>
      <c r="X102">
        <v>999</v>
      </c>
      <c r="Y102">
        <v>70000</v>
      </c>
      <c r="Z102">
        <v>7</v>
      </c>
      <c r="AA102">
        <v>20400</v>
      </c>
      <c r="AB102">
        <v>3</v>
      </c>
      <c r="AC102" t="s">
        <v>42</v>
      </c>
      <c r="AD102" t="s">
        <v>42</v>
      </c>
      <c r="AE102" t="s">
        <v>42</v>
      </c>
      <c r="AF102" t="s">
        <v>42</v>
      </c>
      <c r="AG102">
        <v>17.9432092998752</v>
      </c>
      <c r="AH102">
        <v>5.60947545818191</v>
      </c>
      <c r="AI102" t="s">
        <v>42</v>
      </c>
      <c r="AJ102">
        <v>15374000</v>
      </c>
      <c r="AK102">
        <v>123000</v>
      </c>
      <c r="AL102">
        <v>8941000</v>
      </c>
      <c r="AM102">
        <v>2382000</v>
      </c>
      <c r="AN102">
        <v>0.80005203590477403</v>
      </c>
      <c r="AO102">
        <v>1.37568504641538</v>
      </c>
      <c r="AP102">
        <v>1.2423572264862801</v>
      </c>
      <c r="AQ102">
        <v>4.1628723819435401E-2</v>
      </c>
      <c r="AR102">
        <v>0.73358684710882405</v>
      </c>
      <c r="AS102">
        <v>1</v>
      </c>
      <c r="AT102">
        <v>1</v>
      </c>
      <c r="AU102">
        <v>1</v>
      </c>
      <c r="AV102" t="s">
        <v>42</v>
      </c>
      <c r="AW102" t="s">
        <v>42</v>
      </c>
      <c r="AX102" t="s">
        <v>46</v>
      </c>
      <c r="AY102" t="s">
        <v>46</v>
      </c>
      <c r="AZ102" t="s">
        <v>46</v>
      </c>
      <c r="BA102" t="s">
        <v>46</v>
      </c>
      <c r="BB102">
        <v>21</v>
      </c>
      <c r="BC102">
        <v>1</v>
      </c>
      <c r="BD102" t="s">
        <v>220</v>
      </c>
      <c r="BE102" t="s">
        <v>338</v>
      </c>
      <c r="BF102" t="s">
        <v>339</v>
      </c>
      <c r="BG102">
        <v>3</v>
      </c>
      <c r="BH102">
        <v>1</v>
      </c>
      <c r="BI102">
        <v>0</v>
      </c>
      <c r="BJ102">
        <v>0</v>
      </c>
      <c r="BK102">
        <v>1</v>
      </c>
    </row>
    <row r="103" spans="1:63" x14ac:dyDescent="0.2">
      <c r="A103">
        <v>101</v>
      </c>
      <c r="B103">
        <v>1415139123</v>
      </c>
      <c r="C103">
        <v>2014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1</v>
      </c>
      <c r="L103">
        <v>5</v>
      </c>
      <c r="M103">
        <v>8</v>
      </c>
      <c r="N103" t="s">
        <v>62</v>
      </c>
      <c r="O103">
        <v>100</v>
      </c>
      <c r="P103" t="s">
        <v>40</v>
      </c>
      <c r="Q103">
        <v>0</v>
      </c>
      <c r="R103" t="s">
        <v>98</v>
      </c>
      <c r="S103">
        <v>60</v>
      </c>
      <c r="T103" t="s">
        <v>59</v>
      </c>
      <c r="U103">
        <v>40</v>
      </c>
      <c r="V103" t="s">
        <v>40</v>
      </c>
      <c r="W103">
        <v>0</v>
      </c>
      <c r="X103">
        <v>999</v>
      </c>
      <c r="Y103">
        <v>70000</v>
      </c>
      <c r="Z103">
        <v>7</v>
      </c>
      <c r="AA103">
        <v>10500</v>
      </c>
      <c r="AB103">
        <v>3</v>
      </c>
      <c r="AC103" t="s">
        <v>42</v>
      </c>
      <c r="AD103" t="s">
        <v>42</v>
      </c>
      <c r="AE103" t="s">
        <v>46</v>
      </c>
      <c r="AF103" t="s">
        <v>42</v>
      </c>
      <c r="AG103">
        <v>18.708487808599699</v>
      </c>
      <c r="AH103">
        <v>5.8971566148857102</v>
      </c>
      <c r="AI103" t="s">
        <v>42</v>
      </c>
      <c r="AJ103">
        <v>12389287</v>
      </c>
      <c r="AK103">
        <v>1600237</v>
      </c>
      <c r="AL103">
        <v>23991411</v>
      </c>
      <c r="AM103">
        <v>9892732</v>
      </c>
      <c r="AN103">
        <v>12.916296151667099</v>
      </c>
      <c r="AO103">
        <v>6.6700412076638598</v>
      </c>
      <c r="AP103">
        <v>23.609663736097101</v>
      </c>
      <c r="AQ103">
        <v>0.20431321027594199</v>
      </c>
      <c r="AR103">
        <v>0.58765526546145996</v>
      </c>
      <c r="AS103">
        <v>2</v>
      </c>
      <c r="AT103">
        <v>1</v>
      </c>
      <c r="AU103">
        <v>1</v>
      </c>
      <c r="AV103" t="s">
        <v>42</v>
      </c>
      <c r="AW103" t="s">
        <v>46</v>
      </c>
      <c r="AX103" t="s">
        <v>46</v>
      </c>
      <c r="AY103" t="s">
        <v>42</v>
      </c>
      <c r="AZ103" t="s">
        <v>46</v>
      </c>
      <c r="BA103" t="s">
        <v>42</v>
      </c>
      <c r="BB103">
        <v>124</v>
      </c>
      <c r="BC103">
        <v>1</v>
      </c>
      <c r="BD103" t="s">
        <v>220</v>
      </c>
      <c r="BE103" t="s">
        <v>223</v>
      </c>
      <c r="BF103" t="s">
        <v>340</v>
      </c>
      <c r="BG103">
        <v>3</v>
      </c>
      <c r="BH103">
        <v>1</v>
      </c>
      <c r="BI103">
        <v>0</v>
      </c>
      <c r="BJ103">
        <v>0</v>
      </c>
      <c r="BK103">
        <v>1</v>
      </c>
    </row>
    <row r="104" spans="1:63" x14ac:dyDescent="0.2">
      <c r="A104">
        <v>102</v>
      </c>
      <c r="B104">
        <v>1425082914</v>
      </c>
      <c r="C104">
        <v>2013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1</v>
      </c>
      <c r="L104">
        <v>5</v>
      </c>
      <c r="M104">
        <v>15</v>
      </c>
      <c r="N104" t="s">
        <v>91</v>
      </c>
      <c r="O104">
        <v>100</v>
      </c>
      <c r="P104" t="s">
        <v>40</v>
      </c>
      <c r="Q104">
        <v>0</v>
      </c>
      <c r="R104" t="s">
        <v>49</v>
      </c>
      <c r="S104">
        <v>100</v>
      </c>
      <c r="T104" t="s">
        <v>40</v>
      </c>
      <c r="U104">
        <v>0</v>
      </c>
      <c r="V104" t="s">
        <v>40</v>
      </c>
      <c r="W104">
        <v>0</v>
      </c>
      <c r="X104">
        <v>999</v>
      </c>
      <c r="Y104">
        <v>70000</v>
      </c>
      <c r="Z104">
        <v>7</v>
      </c>
      <c r="AA104">
        <v>60000</v>
      </c>
      <c r="AB104">
        <v>3</v>
      </c>
      <c r="AC104" t="s">
        <v>42</v>
      </c>
      <c r="AD104" t="s">
        <v>42</v>
      </c>
      <c r="AE104" t="s">
        <v>42</v>
      </c>
      <c r="AF104" t="s">
        <v>42</v>
      </c>
      <c r="AG104">
        <v>18.2463273568194</v>
      </c>
      <c r="AH104">
        <v>5.60580574275982</v>
      </c>
      <c r="AI104" t="s">
        <v>42</v>
      </c>
      <c r="AJ104">
        <v>7270884</v>
      </c>
      <c r="AK104">
        <v>485174</v>
      </c>
      <c r="AL104">
        <v>7963814</v>
      </c>
      <c r="AM104">
        <v>4180602</v>
      </c>
      <c r="AN104">
        <v>6.6728337297087998</v>
      </c>
      <c r="AO104">
        <v>6.0922316869781197</v>
      </c>
      <c r="AP104">
        <v>7.6134346250057101</v>
      </c>
      <c r="AQ104">
        <v>6.3370561268753497E-2</v>
      </c>
      <c r="AR104">
        <v>0.475050271138929</v>
      </c>
      <c r="AS104">
        <v>1</v>
      </c>
      <c r="AT104">
        <v>1</v>
      </c>
      <c r="AU104">
        <v>1</v>
      </c>
      <c r="AV104" t="s">
        <v>42</v>
      </c>
      <c r="AW104" t="s">
        <v>42</v>
      </c>
      <c r="AX104" t="s">
        <v>46</v>
      </c>
      <c r="AY104" t="s">
        <v>42</v>
      </c>
      <c r="AZ104" t="s">
        <v>46</v>
      </c>
      <c r="BA104" t="s">
        <v>42</v>
      </c>
      <c r="BB104">
        <v>13</v>
      </c>
      <c r="BC104">
        <v>1</v>
      </c>
      <c r="BD104" t="s">
        <v>220</v>
      </c>
      <c r="BE104" t="s">
        <v>341</v>
      </c>
      <c r="BF104" t="s">
        <v>342</v>
      </c>
      <c r="BG104">
        <v>3</v>
      </c>
      <c r="BH104">
        <v>1</v>
      </c>
      <c r="BI104">
        <v>0</v>
      </c>
      <c r="BJ104">
        <v>0</v>
      </c>
      <c r="BK104">
        <v>1</v>
      </c>
    </row>
    <row r="105" spans="1:63" x14ac:dyDescent="0.2">
      <c r="A105">
        <v>103</v>
      </c>
      <c r="B105">
        <v>1415139143</v>
      </c>
      <c r="C105">
        <v>2014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1</v>
      </c>
      <c r="L105">
        <v>5</v>
      </c>
      <c r="M105">
        <v>3</v>
      </c>
      <c r="N105" t="s">
        <v>72</v>
      </c>
      <c r="O105">
        <v>100</v>
      </c>
      <c r="P105" t="s">
        <v>40</v>
      </c>
      <c r="Q105">
        <v>0</v>
      </c>
      <c r="R105" t="s">
        <v>59</v>
      </c>
      <c r="S105">
        <v>100</v>
      </c>
      <c r="T105" t="s">
        <v>40</v>
      </c>
      <c r="U105">
        <v>0</v>
      </c>
      <c r="V105" t="s">
        <v>40</v>
      </c>
      <c r="W105">
        <v>0</v>
      </c>
      <c r="X105">
        <v>999</v>
      </c>
      <c r="Y105">
        <v>70000</v>
      </c>
      <c r="Z105">
        <v>7</v>
      </c>
      <c r="AA105">
        <v>60000</v>
      </c>
      <c r="AB105">
        <v>3</v>
      </c>
      <c r="AC105" t="s">
        <v>42</v>
      </c>
      <c r="AD105" t="s">
        <v>42</v>
      </c>
      <c r="AE105" t="s">
        <v>42</v>
      </c>
      <c r="AF105" t="s">
        <v>42</v>
      </c>
      <c r="AG105">
        <v>18.7133503579226</v>
      </c>
      <c r="AH105">
        <v>5.8971566148857102</v>
      </c>
      <c r="AI105" t="s">
        <v>46</v>
      </c>
      <c r="AJ105">
        <v>10590039</v>
      </c>
      <c r="AK105">
        <v>905070</v>
      </c>
      <c r="AL105">
        <v>19296008</v>
      </c>
      <c r="AM105">
        <v>9952519</v>
      </c>
      <c r="AN105">
        <v>8.5464274494173207</v>
      </c>
      <c r="AO105">
        <v>4.6904520354676498</v>
      </c>
      <c r="AP105">
        <v>7.4919837405697898</v>
      </c>
      <c r="AQ105">
        <v>0.17288944828248501</v>
      </c>
      <c r="AR105">
        <v>0.484218756542804</v>
      </c>
      <c r="AS105">
        <v>2</v>
      </c>
      <c r="AT105">
        <v>1</v>
      </c>
      <c r="AU105">
        <v>1</v>
      </c>
      <c r="AV105" t="s">
        <v>42</v>
      </c>
      <c r="AW105" t="s">
        <v>46</v>
      </c>
      <c r="AX105" t="s">
        <v>46</v>
      </c>
      <c r="AY105" t="s">
        <v>46</v>
      </c>
      <c r="AZ105" t="s">
        <v>46</v>
      </c>
      <c r="BA105" t="s">
        <v>42</v>
      </c>
      <c r="BB105">
        <v>59</v>
      </c>
      <c r="BC105">
        <v>1</v>
      </c>
      <c r="BD105" t="s">
        <v>220</v>
      </c>
      <c r="BE105" t="s">
        <v>223</v>
      </c>
      <c r="BF105" t="s">
        <v>343</v>
      </c>
      <c r="BG105">
        <v>3</v>
      </c>
      <c r="BH105">
        <v>1</v>
      </c>
      <c r="BI105">
        <v>0</v>
      </c>
      <c r="BJ105">
        <v>0</v>
      </c>
      <c r="BK105">
        <v>1</v>
      </c>
    </row>
    <row r="106" spans="1:63" x14ac:dyDescent="0.2">
      <c r="A106">
        <v>104</v>
      </c>
      <c r="B106">
        <v>1425083247</v>
      </c>
      <c r="C106">
        <v>2013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1</v>
      </c>
      <c r="L106">
        <v>5</v>
      </c>
      <c r="M106">
        <v>8</v>
      </c>
      <c r="N106" t="s">
        <v>64</v>
      </c>
      <c r="O106">
        <v>100</v>
      </c>
      <c r="P106" t="s">
        <v>40</v>
      </c>
      <c r="Q106">
        <v>0</v>
      </c>
      <c r="R106" t="s">
        <v>59</v>
      </c>
      <c r="S106">
        <v>100</v>
      </c>
      <c r="T106" t="s">
        <v>40</v>
      </c>
      <c r="U106">
        <v>0</v>
      </c>
      <c r="V106" t="s">
        <v>40</v>
      </c>
      <c r="W106">
        <v>0</v>
      </c>
      <c r="X106">
        <v>351</v>
      </c>
      <c r="Y106">
        <v>50300</v>
      </c>
      <c r="Z106">
        <v>7</v>
      </c>
      <c r="AA106">
        <v>60000</v>
      </c>
      <c r="AB106">
        <v>3</v>
      </c>
      <c r="AC106" t="s">
        <v>42</v>
      </c>
      <c r="AD106" t="s">
        <v>42</v>
      </c>
      <c r="AE106" t="s">
        <v>42</v>
      </c>
      <c r="AF106" t="s">
        <v>42</v>
      </c>
      <c r="AG106">
        <v>18.015715510900801</v>
      </c>
      <c r="AH106">
        <v>5.1929624064303299</v>
      </c>
      <c r="AI106" t="s">
        <v>42</v>
      </c>
      <c r="AJ106">
        <v>15563100</v>
      </c>
      <c r="AK106">
        <v>-2274279</v>
      </c>
      <c r="AL106">
        <v>8346578</v>
      </c>
      <c r="AM106">
        <v>1372301</v>
      </c>
      <c r="AN106">
        <v>-14.6132775603831</v>
      </c>
      <c r="AO106">
        <v>-27.248041053471301</v>
      </c>
      <c r="AP106">
        <v>-14.2051390789753</v>
      </c>
      <c r="AQ106">
        <v>7.0221870964011002E-2</v>
      </c>
      <c r="AR106">
        <v>0.835585194315562</v>
      </c>
      <c r="AS106">
        <v>1</v>
      </c>
      <c r="AT106">
        <v>1</v>
      </c>
      <c r="AU106">
        <v>1</v>
      </c>
      <c r="AV106" t="s">
        <v>42</v>
      </c>
      <c r="AW106" t="s">
        <v>42</v>
      </c>
      <c r="AX106" t="s">
        <v>46</v>
      </c>
      <c r="AY106" t="s">
        <v>42</v>
      </c>
      <c r="AZ106" t="s">
        <v>46</v>
      </c>
      <c r="BA106" t="s">
        <v>42</v>
      </c>
      <c r="BB106">
        <v>38</v>
      </c>
      <c r="BC106">
        <v>1</v>
      </c>
      <c r="BD106" t="s">
        <v>220</v>
      </c>
      <c r="BE106" t="s">
        <v>239</v>
      </c>
      <c r="BF106" t="s">
        <v>344</v>
      </c>
      <c r="BG106">
        <v>3</v>
      </c>
      <c r="BH106">
        <v>1</v>
      </c>
      <c r="BI106">
        <v>0</v>
      </c>
      <c r="BJ106">
        <v>0</v>
      </c>
      <c r="BK106">
        <v>1</v>
      </c>
    </row>
    <row r="107" spans="1:63" x14ac:dyDescent="0.2">
      <c r="A107">
        <v>105</v>
      </c>
      <c r="B107">
        <v>1415129049</v>
      </c>
      <c r="C107">
        <v>2013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2</v>
      </c>
      <c r="L107">
        <v>5</v>
      </c>
      <c r="M107">
        <v>8</v>
      </c>
      <c r="N107" t="s">
        <v>107</v>
      </c>
      <c r="O107">
        <v>80</v>
      </c>
      <c r="P107" t="s">
        <v>263</v>
      </c>
      <c r="Q107">
        <v>20</v>
      </c>
      <c r="R107" t="s">
        <v>52</v>
      </c>
      <c r="S107">
        <v>100</v>
      </c>
      <c r="T107" t="s">
        <v>40</v>
      </c>
      <c r="U107">
        <v>0</v>
      </c>
      <c r="V107" t="s">
        <v>40</v>
      </c>
      <c r="W107">
        <v>0</v>
      </c>
      <c r="X107">
        <v>999</v>
      </c>
      <c r="Y107">
        <v>70000</v>
      </c>
      <c r="Z107">
        <v>7</v>
      </c>
      <c r="AA107">
        <v>60000</v>
      </c>
      <c r="AB107">
        <v>3</v>
      </c>
      <c r="AC107" t="s">
        <v>46</v>
      </c>
      <c r="AD107" t="s">
        <v>42</v>
      </c>
      <c r="AE107" t="s">
        <v>42</v>
      </c>
      <c r="AF107" t="s">
        <v>42</v>
      </c>
      <c r="AG107">
        <v>20.654986996194101</v>
      </c>
      <c r="AH107">
        <v>6.5916751037498296</v>
      </c>
      <c r="AI107" t="s">
        <v>46</v>
      </c>
      <c r="AJ107">
        <v>264782077</v>
      </c>
      <c r="AK107">
        <v>15103835</v>
      </c>
      <c r="AL107">
        <v>1261257414</v>
      </c>
      <c r="AM107">
        <v>685569176</v>
      </c>
      <c r="AN107">
        <v>5.7042512737748403</v>
      </c>
      <c r="AO107">
        <v>1.1975219992641399</v>
      </c>
      <c r="AP107">
        <v>13.559118278235999</v>
      </c>
      <c r="AQ107">
        <v>2.06248098884729E-2</v>
      </c>
      <c r="AR107">
        <v>0.45643992384888299</v>
      </c>
      <c r="AS107">
        <v>3</v>
      </c>
      <c r="AT107">
        <v>1</v>
      </c>
      <c r="AU107">
        <v>3</v>
      </c>
      <c r="AV107" t="s">
        <v>42</v>
      </c>
      <c r="AW107" t="s">
        <v>46</v>
      </c>
      <c r="AX107" t="s">
        <v>46</v>
      </c>
      <c r="AY107" t="s">
        <v>42</v>
      </c>
      <c r="AZ107" t="s">
        <v>42</v>
      </c>
      <c r="BA107" t="s">
        <v>42</v>
      </c>
      <c r="BB107">
        <v>431</v>
      </c>
      <c r="BC107">
        <v>1</v>
      </c>
      <c r="BD107" t="s">
        <v>277</v>
      </c>
      <c r="BE107" t="s">
        <v>345</v>
      </c>
      <c r="BF107" t="s">
        <v>346</v>
      </c>
      <c r="BG107">
        <v>3</v>
      </c>
      <c r="BH107">
        <v>1</v>
      </c>
      <c r="BI107">
        <v>0</v>
      </c>
      <c r="BJ107">
        <v>0</v>
      </c>
      <c r="BK107">
        <v>1</v>
      </c>
    </row>
    <row r="108" spans="1:63" x14ac:dyDescent="0.2">
      <c r="A108">
        <v>106</v>
      </c>
      <c r="B108">
        <v>1425085008</v>
      </c>
      <c r="C108">
        <v>2013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1</v>
      </c>
      <c r="L108">
        <v>5</v>
      </c>
      <c r="M108">
        <v>8</v>
      </c>
      <c r="N108" t="s">
        <v>109</v>
      </c>
      <c r="O108">
        <v>100</v>
      </c>
      <c r="P108" t="s">
        <v>40</v>
      </c>
      <c r="Q108">
        <v>0</v>
      </c>
      <c r="R108" t="s">
        <v>98</v>
      </c>
      <c r="S108">
        <v>100</v>
      </c>
      <c r="T108" t="s">
        <v>40</v>
      </c>
      <c r="U108">
        <v>0</v>
      </c>
      <c r="V108" t="s">
        <v>40</v>
      </c>
      <c r="W108">
        <v>0</v>
      </c>
      <c r="X108">
        <v>999</v>
      </c>
      <c r="Y108">
        <v>70000</v>
      </c>
      <c r="Z108">
        <v>7</v>
      </c>
      <c r="AA108">
        <v>60000</v>
      </c>
      <c r="AB108">
        <v>3</v>
      </c>
      <c r="AC108" t="s">
        <v>42</v>
      </c>
      <c r="AD108" t="s">
        <v>42</v>
      </c>
      <c r="AE108" t="s">
        <v>42</v>
      </c>
      <c r="AF108" t="s">
        <v>42</v>
      </c>
      <c r="AG108">
        <v>17.933018108229</v>
      </c>
      <c r="AH108">
        <v>5.60947545818191</v>
      </c>
      <c r="AI108" t="s">
        <v>42</v>
      </c>
      <c r="AJ108">
        <v>2564472</v>
      </c>
      <c r="AK108">
        <v>145106</v>
      </c>
      <c r="AL108">
        <v>1438671</v>
      </c>
      <c r="AM108">
        <v>863391</v>
      </c>
      <c r="AN108">
        <v>5.6583187494345797</v>
      </c>
      <c r="AO108">
        <v>10.086114198451099</v>
      </c>
      <c r="AP108">
        <v>6.3219251370262599</v>
      </c>
      <c r="AQ108">
        <v>0.16672398840774999</v>
      </c>
      <c r="AR108">
        <v>0.399869045806859</v>
      </c>
      <c r="AS108">
        <v>1</v>
      </c>
      <c r="AT108">
        <v>1</v>
      </c>
      <c r="AU108">
        <v>1</v>
      </c>
      <c r="AV108" t="s">
        <v>42</v>
      </c>
      <c r="AW108" t="s">
        <v>42</v>
      </c>
      <c r="AX108" t="s">
        <v>46</v>
      </c>
      <c r="AY108" t="s">
        <v>42</v>
      </c>
      <c r="AZ108" t="s">
        <v>46</v>
      </c>
      <c r="BA108" t="s">
        <v>42</v>
      </c>
      <c r="BB108">
        <v>13</v>
      </c>
      <c r="BC108">
        <v>1</v>
      </c>
      <c r="BD108" t="s">
        <v>220</v>
      </c>
      <c r="BE108" t="s">
        <v>325</v>
      </c>
      <c r="BF108" t="s">
        <v>347</v>
      </c>
      <c r="BG108">
        <v>3</v>
      </c>
      <c r="BH108">
        <v>1</v>
      </c>
      <c r="BI108">
        <v>0</v>
      </c>
      <c r="BJ108">
        <v>0</v>
      </c>
      <c r="BK108">
        <v>1</v>
      </c>
    </row>
    <row r="109" spans="1:63" x14ac:dyDescent="0.2">
      <c r="A109">
        <v>107</v>
      </c>
      <c r="B109">
        <v>1425080606</v>
      </c>
      <c r="C109">
        <v>2013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1</v>
      </c>
      <c r="L109">
        <v>5</v>
      </c>
      <c r="M109">
        <v>11</v>
      </c>
      <c r="N109" t="s">
        <v>232</v>
      </c>
      <c r="O109">
        <v>100</v>
      </c>
      <c r="P109" t="s">
        <v>40</v>
      </c>
      <c r="Q109">
        <v>0</v>
      </c>
      <c r="R109" t="s">
        <v>59</v>
      </c>
      <c r="S109">
        <v>100</v>
      </c>
      <c r="T109" t="s">
        <v>40</v>
      </c>
      <c r="U109">
        <v>0</v>
      </c>
      <c r="V109" t="s">
        <v>40</v>
      </c>
      <c r="W109">
        <v>0</v>
      </c>
      <c r="X109">
        <v>327</v>
      </c>
      <c r="Y109">
        <v>70000</v>
      </c>
      <c r="Z109">
        <v>7</v>
      </c>
      <c r="AA109">
        <v>60000</v>
      </c>
      <c r="AB109">
        <v>3</v>
      </c>
      <c r="AC109" t="s">
        <v>42</v>
      </c>
      <c r="AD109" t="s">
        <v>42</v>
      </c>
      <c r="AE109" t="s">
        <v>42</v>
      </c>
      <c r="AF109" t="s">
        <v>42</v>
      </c>
      <c r="AG109">
        <v>18.070981413764201</v>
      </c>
      <c r="AH109">
        <v>5.60947545818191</v>
      </c>
      <c r="AI109" t="s">
        <v>42</v>
      </c>
      <c r="AJ109">
        <v>816873</v>
      </c>
      <c r="AK109">
        <v>-438790</v>
      </c>
      <c r="AL109">
        <v>1977285</v>
      </c>
      <c r="AM109">
        <v>292937</v>
      </c>
      <c r="AN109">
        <v>-53.715816289680298</v>
      </c>
      <c r="AO109">
        <v>-22.1915404203238</v>
      </c>
      <c r="AP109">
        <v>-44.936483394603599</v>
      </c>
      <c r="AQ109">
        <v>0.45551389261243702</v>
      </c>
      <c r="AR109">
        <v>0.851848367837716</v>
      </c>
      <c r="AS109">
        <v>1</v>
      </c>
      <c r="AT109">
        <v>1</v>
      </c>
      <c r="AU109">
        <v>1</v>
      </c>
      <c r="AV109" t="s">
        <v>42</v>
      </c>
      <c r="AW109" t="s">
        <v>42</v>
      </c>
      <c r="AX109" t="s">
        <v>46</v>
      </c>
      <c r="AY109" t="s">
        <v>42</v>
      </c>
      <c r="AZ109" t="s">
        <v>42</v>
      </c>
      <c r="BA109" t="s">
        <v>42</v>
      </c>
      <c r="BB109">
        <v>1</v>
      </c>
      <c r="BC109">
        <v>1</v>
      </c>
      <c r="BD109" t="s">
        <v>220</v>
      </c>
      <c r="BE109" t="s">
        <v>221</v>
      </c>
      <c r="BF109" t="s">
        <v>348</v>
      </c>
      <c r="BG109">
        <v>3</v>
      </c>
      <c r="BH109">
        <v>1</v>
      </c>
      <c r="BI109">
        <v>0</v>
      </c>
      <c r="BJ109">
        <v>0</v>
      </c>
      <c r="BK109">
        <v>1</v>
      </c>
    </row>
    <row r="110" spans="1:63" x14ac:dyDescent="0.2">
      <c r="A110">
        <v>108</v>
      </c>
      <c r="B110">
        <v>1415149927</v>
      </c>
      <c r="C110">
        <v>2016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2</v>
      </c>
      <c r="L110">
        <v>5</v>
      </c>
      <c r="M110">
        <v>14</v>
      </c>
      <c r="N110" t="s">
        <v>141</v>
      </c>
      <c r="O110">
        <v>100</v>
      </c>
      <c r="P110" t="s">
        <v>40</v>
      </c>
      <c r="Q110">
        <v>0</v>
      </c>
      <c r="R110" t="s">
        <v>49</v>
      </c>
      <c r="S110">
        <v>100</v>
      </c>
      <c r="T110" t="s">
        <v>40</v>
      </c>
      <c r="U110">
        <v>0</v>
      </c>
      <c r="V110" t="s">
        <v>40</v>
      </c>
      <c r="W110">
        <v>0</v>
      </c>
      <c r="X110">
        <v>999</v>
      </c>
      <c r="Y110">
        <v>50200</v>
      </c>
      <c r="Z110">
        <v>7</v>
      </c>
      <c r="AA110">
        <v>60000</v>
      </c>
      <c r="AB110">
        <v>3</v>
      </c>
      <c r="AC110" t="s">
        <v>42</v>
      </c>
      <c r="AD110" t="s">
        <v>42</v>
      </c>
      <c r="AE110" t="s">
        <v>46</v>
      </c>
      <c r="AF110" t="s">
        <v>42</v>
      </c>
      <c r="AG110">
        <v>19.853047293176999</v>
      </c>
      <c r="AH110">
        <v>6.5930459040045104</v>
      </c>
      <c r="AI110" t="s">
        <v>46</v>
      </c>
      <c r="AJ110">
        <v>3610067</v>
      </c>
      <c r="AK110">
        <v>20372</v>
      </c>
      <c r="AL110">
        <v>4487661</v>
      </c>
      <c r="AM110">
        <v>792515</v>
      </c>
      <c r="AN110">
        <v>0.56431085628050703</v>
      </c>
      <c r="AO110">
        <v>0.45395585807395</v>
      </c>
      <c r="AP110">
        <v>2.61637803398109</v>
      </c>
      <c r="AQ110">
        <v>0.25880849302796799</v>
      </c>
      <c r="AR110">
        <v>0.82340132198042504</v>
      </c>
      <c r="AS110">
        <v>1</v>
      </c>
      <c r="AT110">
        <v>1</v>
      </c>
      <c r="AU110">
        <v>1</v>
      </c>
      <c r="AV110" t="s">
        <v>42</v>
      </c>
      <c r="AW110" t="s">
        <v>42</v>
      </c>
      <c r="AX110" t="s">
        <v>46</v>
      </c>
      <c r="AY110" t="s">
        <v>42</v>
      </c>
      <c r="AZ110" t="s">
        <v>46</v>
      </c>
      <c r="BA110" t="s">
        <v>46</v>
      </c>
      <c r="BB110">
        <v>34</v>
      </c>
      <c r="BC110">
        <v>1</v>
      </c>
      <c r="BD110" t="s">
        <v>220</v>
      </c>
      <c r="BE110" t="s">
        <v>269</v>
      </c>
      <c r="BF110" t="s">
        <v>308</v>
      </c>
      <c r="BG110">
        <v>3</v>
      </c>
      <c r="BH110">
        <v>1</v>
      </c>
      <c r="BI110">
        <v>0</v>
      </c>
      <c r="BJ110">
        <v>0</v>
      </c>
      <c r="BK110">
        <v>1</v>
      </c>
    </row>
    <row r="111" spans="1:63" x14ac:dyDescent="0.2">
      <c r="A111">
        <v>109</v>
      </c>
      <c r="B111">
        <v>1425081765</v>
      </c>
      <c r="C111">
        <v>2013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2</v>
      </c>
      <c r="L111">
        <v>5</v>
      </c>
      <c r="M111">
        <v>8</v>
      </c>
      <c r="N111" t="s">
        <v>100</v>
      </c>
      <c r="O111">
        <v>100</v>
      </c>
      <c r="P111" t="s">
        <v>40</v>
      </c>
      <c r="Q111">
        <v>0</v>
      </c>
      <c r="R111" t="s">
        <v>45</v>
      </c>
      <c r="S111">
        <v>100</v>
      </c>
      <c r="T111" t="s">
        <v>40</v>
      </c>
      <c r="U111">
        <v>0</v>
      </c>
      <c r="V111" t="s">
        <v>40</v>
      </c>
      <c r="W111">
        <v>0</v>
      </c>
      <c r="X111">
        <v>999</v>
      </c>
      <c r="Y111">
        <v>10100</v>
      </c>
      <c r="Z111">
        <v>7</v>
      </c>
      <c r="AA111">
        <v>60000</v>
      </c>
      <c r="AB111">
        <v>3</v>
      </c>
      <c r="AC111" t="s">
        <v>42</v>
      </c>
      <c r="AD111" t="s">
        <v>46</v>
      </c>
      <c r="AE111" t="s">
        <v>42</v>
      </c>
      <c r="AF111" t="s">
        <v>42</v>
      </c>
      <c r="AG111">
        <v>18.967795865984499</v>
      </c>
      <c r="AH111">
        <v>6.5916751037498296</v>
      </c>
      <c r="AI111" t="s">
        <v>42</v>
      </c>
      <c r="AJ111">
        <v>15287940</v>
      </c>
      <c r="AK111">
        <v>520763</v>
      </c>
      <c r="AL111">
        <v>27543791</v>
      </c>
      <c r="AM111">
        <v>5465725</v>
      </c>
      <c r="AN111">
        <v>3.406364755487</v>
      </c>
      <c r="AO111">
        <v>1.89067292879183</v>
      </c>
      <c r="AP111">
        <v>11.208540849846299</v>
      </c>
      <c r="AQ111">
        <v>0.27147398537670803</v>
      </c>
      <c r="AR111">
        <v>0.80156239204690405</v>
      </c>
      <c r="AS111">
        <v>2</v>
      </c>
      <c r="AT111">
        <v>1</v>
      </c>
      <c r="AU111">
        <v>1</v>
      </c>
      <c r="AV111" t="s">
        <v>42</v>
      </c>
      <c r="AW111" t="s">
        <v>46</v>
      </c>
      <c r="AX111" t="s">
        <v>46</v>
      </c>
      <c r="AY111" t="s">
        <v>42</v>
      </c>
      <c r="AZ111" t="s">
        <v>46</v>
      </c>
      <c r="BA111" t="s">
        <v>42</v>
      </c>
      <c r="BB111">
        <v>114</v>
      </c>
      <c r="BC111">
        <v>1</v>
      </c>
      <c r="BD111" t="s">
        <v>220</v>
      </c>
      <c r="BE111" t="s">
        <v>311</v>
      </c>
      <c r="BF111" t="s">
        <v>349</v>
      </c>
      <c r="BG111">
        <v>3</v>
      </c>
      <c r="BH111">
        <v>1</v>
      </c>
      <c r="BI111">
        <v>0</v>
      </c>
      <c r="BJ111">
        <v>0</v>
      </c>
      <c r="BK111">
        <v>1</v>
      </c>
    </row>
    <row r="112" spans="1:63" x14ac:dyDescent="0.2">
      <c r="A112">
        <v>110</v>
      </c>
      <c r="B112">
        <v>1425079735</v>
      </c>
      <c r="C112">
        <v>2013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1</v>
      </c>
      <c r="L112">
        <v>3</v>
      </c>
      <c r="M112">
        <v>12</v>
      </c>
      <c r="N112" t="s">
        <v>43</v>
      </c>
      <c r="O112">
        <v>100</v>
      </c>
      <c r="P112" t="s">
        <v>40</v>
      </c>
      <c r="Q112">
        <v>0</v>
      </c>
      <c r="R112" t="s">
        <v>44</v>
      </c>
      <c r="S112">
        <v>100</v>
      </c>
      <c r="T112" t="s">
        <v>40</v>
      </c>
      <c r="U112">
        <v>0</v>
      </c>
      <c r="V112" t="s">
        <v>40</v>
      </c>
      <c r="W112">
        <v>0</v>
      </c>
      <c r="X112">
        <v>999</v>
      </c>
      <c r="Y112">
        <v>10300</v>
      </c>
      <c r="Z112">
        <v>7</v>
      </c>
      <c r="AA112">
        <v>60000</v>
      </c>
      <c r="AB112">
        <v>3</v>
      </c>
      <c r="AC112" t="s">
        <v>42</v>
      </c>
      <c r="AD112" t="s">
        <v>42</v>
      </c>
      <c r="AE112" t="s">
        <v>42</v>
      </c>
      <c r="AF112" t="s">
        <v>42</v>
      </c>
      <c r="AG112">
        <v>18.1975371926506</v>
      </c>
      <c r="AH112">
        <v>5.8971566148857102</v>
      </c>
      <c r="AI112" t="s">
        <v>42</v>
      </c>
      <c r="AJ112">
        <v>1260668</v>
      </c>
      <c r="AK112">
        <v>12001</v>
      </c>
      <c r="AL112">
        <v>3178845</v>
      </c>
      <c r="AM112">
        <v>1248221</v>
      </c>
      <c r="AN112">
        <v>0.951955629872417</v>
      </c>
      <c r="AO112">
        <v>0.37752705778356599</v>
      </c>
      <c r="AP112">
        <v>0.69677345661189005</v>
      </c>
      <c r="AQ112">
        <v>0.58255226594154796</v>
      </c>
      <c r="AR112">
        <v>0.60733505408410904</v>
      </c>
      <c r="AS112">
        <v>1</v>
      </c>
      <c r="AT112">
        <v>1</v>
      </c>
      <c r="AU112">
        <v>1</v>
      </c>
      <c r="AV112" t="s">
        <v>42</v>
      </c>
      <c r="AW112" t="s">
        <v>42</v>
      </c>
      <c r="AX112" t="s">
        <v>46</v>
      </c>
      <c r="AY112" t="s">
        <v>46</v>
      </c>
      <c r="AZ112" t="s">
        <v>46</v>
      </c>
      <c r="BA112" t="s">
        <v>42</v>
      </c>
      <c r="BB112">
        <v>25</v>
      </c>
      <c r="BC112">
        <v>1</v>
      </c>
      <c r="BD112" t="s">
        <v>277</v>
      </c>
      <c r="BE112" t="s">
        <v>278</v>
      </c>
      <c r="BF112" t="s">
        <v>350</v>
      </c>
      <c r="BG112">
        <v>4</v>
      </c>
      <c r="BH112">
        <v>1</v>
      </c>
      <c r="BI112">
        <v>0</v>
      </c>
      <c r="BJ112">
        <v>0</v>
      </c>
      <c r="BK112">
        <v>1</v>
      </c>
    </row>
    <row r="113" spans="1:63" x14ac:dyDescent="0.2">
      <c r="A113">
        <v>111</v>
      </c>
      <c r="B113">
        <v>1415130987</v>
      </c>
      <c r="C113">
        <v>2013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1</v>
      </c>
      <c r="L113">
        <v>5</v>
      </c>
      <c r="M113">
        <v>14</v>
      </c>
      <c r="N113" t="s">
        <v>62</v>
      </c>
      <c r="O113">
        <v>100</v>
      </c>
      <c r="P113" t="s">
        <v>40</v>
      </c>
      <c r="Q113">
        <v>0</v>
      </c>
      <c r="R113" t="s">
        <v>66</v>
      </c>
      <c r="S113">
        <v>100</v>
      </c>
      <c r="T113" t="s">
        <v>40</v>
      </c>
      <c r="U113">
        <v>0</v>
      </c>
      <c r="V113" t="s">
        <v>40</v>
      </c>
      <c r="W113">
        <v>0</v>
      </c>
      <c r="X113">
        <v>999</v>
      </c>
      <c r="Y113">
        <v>10100</v>
      </c>
      <c r="Z113">
        <v>13</v>
      </c>
      <c r="AA113">
        <v>60000</v>
      </c>
      <c r="AB113">
        <v>3</v>
      </c>
      <c r="AC113" t="s">
        <v>46</v>
      </c>
      <c r="AD113" t="s">
        <v>42</v>
      </c>
      <c r="AE113" t="s">
        <v>42</v>
      </c>
      <c r="AF113" t="s">
        <v>42</v>
      </c>
      <c r="AG113">
        <v>19.363029010149699</v>
      </c>
      <c r="AH113">
        <v>5.8971566148857102</v>
      </c>
      <c r="AI113" t="s">
        <v>46</v>
      </c>
      <c r="AJ113">
        <v>7160605</v>
      </c>
      <c r="AK113">
        <v>102936</v>
      </c>
      <c r="AL113">
        <v>8779685</v>
      </c>
      <c r="AM113">
        <v>2076822</v>
      </c>
      <c r="AN113">
        <v>1.43753216383253</v>
      </c>
      <c r="AO113">
        <v>1.17243386294611</v>
      </c>
      <c r="AP113">
        <v>5.3348844126997497</v>
      </c>
      <c r="AQ113">
        <v>6.2813826485331806E-2</v>
      </c>
      <c r="AR113">
        <v>0.76345153613142103</v>
      </c>
      <c r="AS113">
        <v>1</v>
      </c>
      <c r="AT113">
        <v>1</v>
      </c>
      <c r="AU113">
        <v>1</v>
      </c>
      <c r="AV113" t="s">
        <v>42</v>
      </c>
      <c r="AW113" t="s">
        <v>42</v>
      </c>
      <c r="AX113" t="s">
        <v>46</v>
      </c>
      <c r="AY113" t="s">
        <v>42</v>
      </c>
      <c r="AZ113" t="s">
        <v>42</v>
      </c>
      <c r="BA113" t="s">
        <v>42</v>
      </c>
      <c r="BB113">
        <v>49</v>
      </c>
      <c r="BC113">
        <v>1</v>
      </c>
      <c r="BD113" t="s">
        <v>220</v>
      </c>
      <c r="BE113" t="s">
        <v>233</v>
      </c>
      <c r="BF113" t="s">
        <v>234</v>
      </c>
      <c r="BG113">
        <v>3</v>
      </c>
      <c r="BH113">
        <v>1</v>
      </c>
      <c r="BI113">
        <v>0</v>
      </c>
      <c r="BJ113">
        <v>0</v>
      </c>
      <c r="BK113">
        <v>1</v>
      </c>
    </row>
    <row r="114" spans="1:63" x14ac:dyDescent="0.2">
      <c r="A114">
        <v>112</v>
      </c>
      <c r="B114">
        <v>1425080823</v>
      </c>
      <c r="C114">
        <v>2013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1</v>
      </c>
      <c r="L114">
        <v>5</v>
      </c>
      <c r="M114">
        <v>8</v>
      </c>
      <c r="N114" t="s">
        <v>99</v>
      </c>
      <c r="O114">
        <v>100</v>
      </c>
      <c r="P114" t="s">
        <v>40</v>
      </c>
      <c r="Q114">
        <v>0</v>
      </c>
      <c r="R114" t="s">
        <v>61</v>
      </c>
      <c r="S114">
        <v>100</v>
      </c>
      <c r="T114" t="s">
        <v>40</v>
      </c>
      <c r="U114">
        <v>0</v>
      </c>
      <c r="V114" t="s">
        <v>40</v>
      </c>
      <c r="W114">
        <v>0</v>
      </c>
      <c r="X114">
        <v>999</v>
      </c>
      <c r="Y114">
        <v>70000</v>
      </c>
      <c r="Z114">
        <v>7</v>
      </c>
      <c r="AA114">
        <v>60000</v>
      </c>
      <c r="AB114">
        <v>3</v>
      </c>
      <c r="AC114" t="s">
        <v>42</v>
      </c>
      <c r="AD114" t="s">
        <v>42</v>
      </c>
      <c r="AE114" t="s">
        <v>42</v>
      </c>
      <c r="AF114" t="s">
        <v>42</v>
      </c>
      <c r="AG114">
        <v>18.020203177370099</v>
      </c>
      <c r="AH114">
        <v>5.60580574275982</v>
      </c>
      <c r="AI114" t="s">
        <v>42</v>
      </c>
      <c r="AJ114">
        <v>14605009</v>
      </c>
      <c r="AK114">
        <v>560805</v>
      </c>
      <c r="AL114">
        <v>9978844</v>
      </c>
      <c r="AM114">
        <v>6840972</v>
      </c>
      <c r="AN114">
        <v>3.8398127656066401</v>
      </c>
      <c r="AO114">
        <v>5.6199395440995001</v>
      </c>
      <c r="AP114">
        <v>4.7295212211098301</v>
      </c>
      <c r="AQ114">
        <v>0.19907861747979699</v>
      </c>
      <c r="AR114">
        <v>0.31445255582710702</v>
      </c>
      <c r="AS114">
        <v>1</v>
      </c>
      <c r="AT114">
        <v>1</v>
      </c>
      <c r="AU114">
        <v>1</v>
      </c>
      <c r="AV114" t="s">
        <v>42</v>
      </c>
      <c r="AW114" t="s">
        <v>42</v>
      </c>
      <c r="AX114" t="s">
        <v>46</v>
      </c>
      <c r="AY114" t="s">
        <v>46</v>
      </c>
      <c r="AZ114" t="s">
        <v>46</v>
      </c>
      <c r="BA114" t="s">
        <v>42</v>
      </c>
      <c r="BB114">
        <v>50</v>
      </c>
      <c r="BC114">
        <v>1</v>
      </c>
      <c r="BD114" t="s">
        <v>220</v>
      </c>
      <c r="BE114" t="s">
        <v>273</v>
      </c>
      <c r="BF114" t="s">
        <v>351</v>
      </c>
      <c r="BG114">
        <v>3</v>
      </c>
      <c r="BH114">
        <v>1</v>
      </c>
      <c r="BI114">
        <v>0</v>
      </c>
      <c r="BJ114">
        <v>0</v>
      </c>
      <c r="BK114">
        <v>1</v>
      </c>
    </row>
    <row r="115" spans="1:63" x14ac:dyDescent="0.2">
      <c r="A115">
        <v>113</v>
      </c>
      <c r="B115">
        <v>1425079058</v>
      </c>
      <c r="C115">
        <v>2013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1</v>
      </c>
      <c r="L115">
        <v>5</v>
      </c>
      <c r="M115">
        <v>2</v>
      </c>
      <c r="N115" t="s">
        <v>62</v>
      </c>
      <c r="O115">
        <v>100</v>
      </c>
      <c r="P115" t="s">
        <v>40</v>
      </c>
      <c r="Q115">
        <v>0</v>
      </c>
      <c r="R115" t="s">
        <v>70</v>
      </c>
      <c r="S115">
        <v>100</v>
      </c>
      <c r="T115" t="s">
        <v>40</v>
      </c>
      <c r="U115">
        <v>0</v>
      </c>
      <c r="V115" t="s">
        <v>40</v>
      </c>
      <c r="W115">
        <v>0</v>
      </c>
      <c r="X115">
        <v>999</v>
      </c>
      <c r="Y115">
        <v>70000</v>
      </c>
      <c r="Z115">
        <v>7</v>
      </c>
      <c r="AA115">
        <v>60000</v>
      </c>
      <c r="AB115">
        <v>3</v>
      </c>
      <c r="AC115" t="s">
        <v>42</v>
      </c>
      <c r="AD115" t="s">
        <v>42</v>
      </c>
      <c r="AE115" t="s">
        <v>42</v>
      </c>
      <c r="AF115" t="s">
        <v>42</v>
      </c>
      <c r="AG115">
        <v>18.0231838055082</v>
      </c>
      <c r="AH115">
        <v>5.6131317560164398</v>
      </c>
      <c r="AI115" t="s">
        <v>42</v>
      </c>
      <c r="AJ115">
        <v>5675545</v>
      </c>
      <c r="AK115">
        <v>406352</v>
      </c>
      <c r="AL115">
        <v>5588703</v>
      </c>
      <c r="AM115">
        <v>4279349</v>
      </c>
      <c r="AN115">
        <v>7.1597000816661698</v>
      </c>
      <c r="AO115">
        <v>7.2709535647179697</v>
      </c>
      <c r="AP115">
        <v>3.8148054504016802</v>
      </c>
      <c r="AQ115">
        <v>0.16302540108482899</v>
      </c>
      <c r="AR115">
        <v>0.2342860230719</v>
      </c>
      <c r="AS115">
        <v>1</v>
      </c>
      <c r="AT115">
        <v>1</v>
      </c>
      <c r="AU115">
        <v>1</v>
      </c>
      <c r="AV115" t="s">
        <v>42</v>
      </c>
      <c r="AW115" t="s">
        <v>42</v>
      </c>
      <c r="AX115" t="s">
        <v>46</v>
      </c>
      <c r="AY115" t="s">
        <v>42</v>
      </c>
      <c r="AZ115" t="s">
        <v>46</v>
      </c>
      <c r="BA115" t="s">
        <v>42</v>
      </c>
      <c r="BB115">
        <v>14</v>
      </c>
      <c r="BC115">
        <v>1</v>
      </c>
      <c r="BD115" t="s">
        <v>220</v>
      </c>
      <c r="BE115" t="s">
        <v>239</v>
      </c>
      <c r="BF115" t="s">
        <v>335</v>
      </c>
      <c r="BG115">
        <v>3</v>
      </c>
      <c r="BH115">
        <v>1</v>
      </c>
      <c r="BI115">
        <v>0</v>
      </c>
      <c r="BJ115">
        <v>0</v>
      </c>
      <c r="BK115">
        <v>1</v>
      </c>
    </row>
    <row r="116" spans="1:63" x14ac:dyDescent="0.2">
      <c r="A116">
        <v>114</v>
      </c>
      <c r="B116">
        <v>1415146668</v>
      </c>
      <c r="C116">
        <v>2016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2</v>
      </c>
      <c r="L116">
        <v>5</v>
      </c>
      <c r="M116">
        <v>10</v>
      </c>
      <c r="N116" t="s">
        <v>100</v>
      </c>
      <c r="O116">
        <v>100</v>
      </c>
      <c r="P116" t="s">
        <v>40</v>
      </c>
      <c r="Q116">
        <v>0</v>
      </c>
      <c r="R116" t="s">
        <v>61</v>
      </c>
      <c r="S116">
        <v>100</v>
      </c>
      <c r="T116" t="s">
        <v>40</v>
      </c>
      <c r="U116">
        <v>0</v>
      </c>
      <c r="V116" t="s">
        <v>40</v>
      </c>
      <c r="W116">
        <v>0</v>
      </c>
      <c r="X116">
        <v>999</v>
      </c>
      <c r="Y116">
        <v>70000</v>
      </c>
      <c r="Z116">
        <v>7</v>
      </c>
      <c r="AA116">
        <v>60000</v>
      </c>
      <c r="AB116">
        <v>3</v>
      </c>
      <c r="AC116" t="s">
        <v>42</v>
      </c>
      <c r="AD116" t="s">
        <v>46</v>
      </c>
      <c r="AE116" t="s">
        <v>42</v>
      </c>
      <c r="AF116" t="s">
        <v>42</v>
      </c>
      <c r="AG116">
        <v>19.7866448386015</v>
      </c>
      <c r="AH116">
        <v>6.5930459040045104</v>
      </c>
      <c r="AI116" t="s">
        <v>42</v>
      </c>
      <c r="AJ116">
        <v>28321453</v>
      </c>
      <c r="AK116">
        <v>815823</v>
      </c>
      <c r="AL116">
        <v>58674213</v>
      </c>
      <c r="AM116">
        <v>19555844</v>
      </c>
      <c r="AN116">
        <v>2.8805831395726802</v>
      </c>
      <c r="AO116">
        <v>1.3904285345932099</v>
      </c>
      <c r="AP116">
        <v>10.3380041977366</v>
      </c>
      <c r="AQ116">
        <v>0.17023420373241399</v>
      </c>
      <c r="AR116">
        <v>0.66670460496845496</v>
      </c>
      <c r="AS116">
        <v>2</v>
      </c>
      <c r="AT116">
        <v>1</v>
      </c>
      <c r="AU116">
        <v>1</v>
      </c>
      <c r="AV116" t="s">
        <v>42</v>
      </c>
      <c r="AW116" t="s">
        <v>46</v>
      </c>
      <c r="AX116" t="s">
        <v>46</v>
      </c>
      <c r="AY116" t="s">
        <v>46</v>
      </c>
      <c r="AZ116" t="s">
        <v>46</v>
      </c>
      <c r="BA116" t="s">
        <v>42</v>
      </c>
      <c r="BB116">
        <v>185</v>
      </c>
      <c r="BC116">
        <v>1</v>
      </c>
      <c r="BD116" t="s">
        <v>220</v>
      </c>
      <c r="BE116" t="s">
        <v>223</v>
      </c>
      <c r="BF116" t="s">
        <v>352</v>
      </c>
      <c r="BG116">
        <v>3</v>
      </c>
      <c r="BH116">
        <v>1</v>
      </c>
      <c r="BI116">
        <v>0</v>
      </c>
      <c r="BJ116">
        <v>0</v>
      </c>
      <c r="BK116">
        <v>1</v>
      </c>
    </row>
    <row r="117" spans="1:63" x14ac:dyDescent="0.2">
      <c r="A117">
        <v>115</v>
      </c>
      <c r="B117">
        <v>1425098737</v>
      </c>
      <c r="C117">
        <v>2015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1</v>
      </c>
      <c r="L117">
        <v>5</v>
      </c>
      <c r="M117">
        <v>2</v>
      </c>
      <c r="N117" t="s">
        <v>99</v>
      </c>
      <c r="O117">
        <v>100</v>
      </c>
      <c r="P117" t="s">
        <v>40</v>
      </c>
      <c r="Q117">
        <v>0</v>
      </c>
      <c r="R117" t="s">
        <v>61</v>
      </c>
      <c r="S117">
        <v>100</v>
      </c>
      <c r="T117" t="s">
        <v>40</v>
      </c>
      <c r="U117">
        <v>0</v>
      </c>
      <c r="V117" t="s">
        <v>40</v>
      </c>
      <c r="W117">
        <v>0</v>
      </c>
      <c r="X117">
        <v>999</v>
      </c>
      <c r="Y117">
        <v>50200</v>
      </c>
      <c r="Z117">
        <v>7</v>
      </c>
      <c r="AA117">
        <v>10500</v>
      </c>
      <c r="AB117">
        <v>3</v>
      </c>
      <c r="AC117" t="s">
        <v>42</v>
      </c>
      <c r="AD117" t="s">
        <v>42</v>
      </c>
      <c r="AE117" t="s">
        <v>42</v>
      </c>
      <c r="AF117" t="s">
        <v>42</v>
      </c>
      <c r="AG117">
        <v>18.726863125470999</v>
      </c>
      <c r="AH117">
        <v>5.8999000933047601</v>
      </c>
      <c r="AI117" t="s">
        <v>42</v>
      </c>
      <c r="AJ117">
        <v>5665086</v>
      </c>
      <c r="AK117">
        <v>10942</v>
      </c>
      <c r="AL117">
        <v>5357664</v>
      </c>
      <c r="AM117">
        <v>2525764</v>
      </c>
      <c r="AN117">
        <v>0.19314799457589801</v>
      </c>
      <c r="AO117">
        <v>0.20423079909453101</v>
      </c>
      <c r="AP117">
        <v>0.70775624588929498</v>
      </c>
      <c r="AQ117">
        <v>8.4533756416054401E-2</v>
      </c>
      <c r="AR117">
        <v>0.52856991405209397</v>
      </c>
      <c r="AS117">
        <v>1</v>
      </c>
      <c r="AT117">
        <v>1</v>
      </c>
      <c r="AU117">
        <v>1</v>
      </c>
      <c r="AV117" t="s">
        <v>42</v>
      </c>
      <c r="AW117" t="s">
        <v>42</v>
      </c>
      <c r="AX117" t="s">
        <v>46</v>
      </c>
      <c r="AY117" t="s">
        <v>42</v>
      </c>
      <c r="AZ117" t="s">
        <v>46</v>
      </c>
      <c r="BA117" t="s">
        <v>42</v>
      </c>
      <c r="BB117">
        <v>33</v>
      </c>
      <c r="BC117">
        <v>1</v>
      </c>
      <c r="BD117" t="s">
        <v>220</v>
      </c>
      <c r="BE117" t="s">
        <v>311</v>
      </c>
      <c r="BF117" t="s">
        <v>353</v>
      </c>
      <c r="BG117">
        <v>3</v>
      </c>
      <c r="BH117">
        <v>1</v>
      </c>
      <c r="BI117">
        <v>0</v>
      </c>
      <c r="BJ117">
        <v>0</v>
      </c>
      <c r="BK117">
        <v>1</v>
      </c>
    </row>
    <row r="118" spans="1:63" x14ac:dyDescent="0.2">
      <c r="A118">
        <v>116</v>
      </c>
      <c r="B118">
        <v>1425087515</v>
      </c>
      <c r="C118">
        <v>2014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1</v>
      </c>
      <c r="L118">
        <v>3</v>
      </c>
      <c r="M118">
        <v>12</v>
      </c>
      <c r="N118" t="s">
        <v>75</v>
      </c>
      <c r="O118">
        <v>100</v>
      </c>
      <c r="P118" t="s">
        <v>40</v>
      </c>
      <c r="Q118">
        <v>0</v>
      </c>
      <c r="R118" t="s">
        <v>59</v>
      </c>
      <c r="S118">
        <v>100</v>
      </c>
      <c r="T118" t="s">
        <v>40</v>
      </c>
      <c r="U118">
        <v>0</v>
      </c>
      <c r="V118" t="s">
        <v>40</v>
      </c>
      <c r="W118">
        <v>0</v>
      </c>
      <c r="X118">
        <v>354</v>
      </c>
      <c r="Y118">
        <v>50300</v>
      </c>
      <c r="Z118">
        <v>7</v>
      </c>
      <c r="AA118">
        <v>10500</v>
      </c>
      <c r="AB118">
        <v>3</v>
      </c>
      <c r="AC118" t="s">
        <v>42</v>
      </c>
      <c r="AD118" t="s">
        <v>46</v>
      </c>
      <c r="AE118" t="s">
        <v>42</v>
      </c>
      <c r="AF118" t="s">
        <v>42</v>
      </c>
      <c r="AG118">
        <v>18.339286289758501</v>
      </c>
      <c r="AH118">
        <v>5.8971566148857102</v>
      </c>
      <c r="AI118" t="s">
        <v>42</v>
      </c>
      <c r="AJ118">
        <v>88764</v>
      </c>
      <c r="AK118">
        <v>4632</v>
      </c>
      <c r="AL118">
        <v>1198551</v>
      </c>
      <c r="AM118">
        <v>1164788</v>
      </c>
      <c r="AN118">
        <v>5.2183317561173403</v>
      </c>
      <c r="AO118">
        <v>0.38646665849012701</v>
      </c>
      <c r="AP118">
        <v>-36.402145013744203</v>
      </c>
      <c r="AQ118">
        <v>1.3640214501374399</v>
      </c>
      <c r="AR118">
        <v>2.8170682766106701E-2</v>
      </c>
      <c r="AS118">
        <v>1</v>
      </c>
      <c r="AT118">
        <v>1</v>
      </c>
      <c r="AU118">
        <v>1</v>
      </c>
      <c r="AV118" t="s">
        <v>42</v>
      </c>
      <c r="AW118" t="s">
        <v>42</v>
      </c>
      <c r="AX118" t="s">
        <v>46</v>
      </c>
      <c r="AY118" t="s">
        <v>46</v>
      </c>
      <c r="AZ118" t="s">
        <v>42</v>
      </c>
      <c r="BA118" t="s">
        <v>42</v>
      </c>
      <c r="BB118">
        <v>6</v>
      </c>
      <c r="BC118">
        <v>1</v>
      </c>
      <c r="BD118" t="s">
        <v>229</v>
      </c>
      <c r="BE118" t="s">
        <v>297</v>
      </c>
      <c r="BF118" t="s">
        <v>298</v>
      </c>
      <c r="BG118">
        <v>4</v>
      </c>
      <c r="BH118">
        <v>1</v>
      </c>
      <c r="BI118">
        <v>0</v>
      </c>
      <c r="BJ118">
        <v>0</v>
      </c>
      <c r="BK118">
        <v>1</v>
      </c>
    </row>
    <row r="119" spans="1:63" x14ac:dyDescent="0.2">
      <c r="A119">
        <v>117</v>
      </c>
      <c r="B119">
        <v>1375025941</v>
      </c>
      <c r="C119">
        <v>2014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1</v>
      </c>
      <c r="L119">
        <v>5</v>
      </c>
      <c r="M119">
        <v>1</v>
      </c>
      <c r="N119" t="s">
        <v>115</v>
      </c>
      <c r="O119">
        <v>100</v>
      </c>
      <c r="P119" t="s">
        <v>40</v>
      </c>
      <c r="Q119">
        <v>0</v>
      </c>
      <c r="R119" t="s">
        <v>44</v>
      </c>
      <c r="S119">
        <v>50</v>
      </c>
      <c r="T119" t="s">
        <v>110</v>
      </c>
      <c r="U119">
        <v>50</v>
      </c>
      <c r="V119" t="s">
        <v>40</v>
      </c>
      <c r="W119">
        <v>0</v>
      </c>
      <c r="X119">
        <v>999</v>
      </c>
      <c r="Y119">
        <v>70000</v>
      </c>
      <c r="Z119">
        <v>7</v>
      </c>
      <c r="AA119">
        <v>60000</v>
      </c>
      <c r="AB119">
        <v>4</v>
      </c>
      <c r="AC119" t="s">
        <v>42</v>
      </c>
      <c r="AD119" t="s">
        <v>42</v>
      </c>
      <c r="AE119" t="s">
        <v>42</v>
      </c>
      <c r="AF119" t="s">
        <v>42</v>
      </c>
      <c r="AG119">
        <v>19.806975105074699</v>
      </c>
      <c r="AH119">
        <v>5.7137361058339504</v>
      </c>
      <c r="AI119" t="s">
        <v>42</v>
      </c>
      <c r="AJ119">
        <v>126697433</v>
      </c>
      <c r="AK119">
        <v>0</v>
      </c>
      <c r="AL119">
        <v>136249317</v>
      </c>
      <c r="AM119">
        <v>97792860</v>
      </c>
      <c r="AN119">
        <v>0</v>
      </c>
      <c r="AO119">
        <v>0</v>
      </c>
      <c r="AP119">
        <v>2.0027698588021101</v>
      </c>
      <c r="AQ119">
        <v>7.8156137543844303E-2</v>
      </c>
      <c r="AR119">
        <v>0.282250640566513</v>
      </c>
      <c r="AS119">
        <v>9</v>
      </c>
      <c r="AT119">
        <v>3</v>
      </c>
      <c r="AU119">
        <v>1</v>
      </c>
      <c r="AV119" t="s">
        <v>42</v>
      </c>
      <c r="AW119" t="s">
        <v>42</v>
      </c>
      <c r="AX119" t="s">
        <v>46</v>
      </c>
      <c r="AY119" t="s">
        <v>42</v>
      </c>
      <c r="AZ119" t="s">
        <v>42</v>
      </c>
      <c r="BA119" t="s">
        <v>42</v>
      </c>
      <c r="BB119">
        <v>566</v>
      </c>
      <c r="BC119">
        <v>1</v>
      </c>
      <c r="BD119" t="s">
        <v>229</v>
      </c>
      <c r="BE119" t="s">
        <v>230</v>
      </c>
      <c r="BF119" t="s">
        <v>354</v>
      </c>
      <c r="BG119">
        <v>3</v>
      </c>
      <c r="BH119">
        <v>1</v>
      </c>
      <c r="BI119">
        <v>0</v>
      </c>
      <c r="BJ119">
        <v>0</v>
      </c>
      <c r="BK119">
        <v>1</v>
      </c>
    </row>
    <row r="120" spans="1:63" x14ac:dyDescent="0.2">
      <c r="A120">
        <v>118</v>
      </c>
      <c r="B120">
        <v>1425089223</v>
      </c>
      <c r="C120">
        <v>2014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1</v>
      </c>
      <c r="L120">
        <v>5</v>
      </c>
      <c r="M120">
        <v>8</v>
      </c>
      <c r="N120" t="s">
        <v>43</v>
      </c>
      <c r="O120">
        <v>100</v>
      </c>
      <c r="P120" t="s">
        <v>40</v>
      </c>
      <c r="Q120">
        <v>0</v>
      </c>
      <c r="R120" t="s">
        <v>149</v>
      </c>
      <c r="S120">
        <v>100</v>
      </c>
      <c r="T120" t="s">
        <v>40</v>
      </c>
      <c r="U120">
        <v>0</v>
      </c>
      <c r="V120" t="s">
        <v>40</v>
      </c>
      <c r="W120">
        <v>0</v>
      </c>
      <c r="X120">
        <v>999</v>
      </c>
      <c r="Y120">
        <v>60100</v>
      </c>
      <c r="Z120">
        <v>7</v>
      </c>
      <c r="AA120">
        <v>10200</v>
      </c>
      <c r="AB120">
        <v>3</v>
      </c>
      <c r="AC120" t="s">
        <v>42</v>
      </c>
      <c r="AD120" t="s">
        <v>42</v>
      </c>
      <c r="AE120" t="s">
        <v>42</v>
      </c>
      <c r="AF120" t="s">
        <v>42</v>
      </c>
      <c r="AG120">
        <v>19.179147390637599</v>
      </c>
      <c r="AH120">
        <v>5.8971566148857102</v>
      </c>
      <c r="AI120" t="s">
        <v>42</v>
      </c>
      <c r="AJ120">
        <v>209191</v>
      </c>
      <c r="AK120">
        <v>3231</v>
      </c>
      <c r="AL120">
        <v>1028067</v>
      </c>
      <c r="AM120">
        <v>702581</v>
      </c>
      <c r="AN120">
        <v>1.54452151383186</v>
      </c>
      <c r="AO120">
        <v>0.31427912772222</v>
      </c>
      <c r="AP120">
        <v>-50.325778833697399</v>
      </c>
      <c r="AQ120">
        <v>1.50325778833697</v>
      </c>
      <c r="AR120">
        <v>0.316599988133069</v>
      </c>
      <c r="AS120">
        <v>1</v>
      </c>
      <c r="AT120">
        <v>1</v>
      </c>
      <c r="AU120">
        <v>1</v>
      </c>
      <c r="AV120" t="s">
        <v>42</v>
      </c>
      <c r="AW120" t="s">
        <v>42</v>
      </c>
      <c r="AX120" t="s">
        <v>46</v>
      </c>
      <c r="AY120" t="s">
        <v>42</v>
      </c>
      <c r="AZ120" t="s">
        <v>42</v>
      </c>
      <c r="BA120" t="s">
        <v>42</v>
      </c>
      <c r="BB120">
        <v>11</v>
      </c>
      <c r="BC120">
        <v>1</v>
      </c>
      <c r="BD120" t="s">
        <v>217</v>
      </c>
      <c r="BE120" t="s">
        <v>295</v>
      </c>
      <c r="BF120" t="s">
        <v>355</v>
      </c>
      <c r="BG120">
        <v>3</v>
      </c>
      <c r="BH120">
        <v>1</v>
      </c>
      <c r="BI120">
        <v>0</v>
      </c>
      <c r="BJ120">
        <v>0</v>
      </c>
      <c r="BK120">
        <v>1</v>
      </c>
    </row>
    <row r="121" spans="1:63" x14ac:dyDescent="0.2">
      <c r="A121">
        <v>119</v>
      </c>
      <c r="B121">
        <v>1425102309</v>
      </c>
      <c r="C121">
        <v>2016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1</v>
      </c>
      <c r="L121">
        <v>3</v>
      </c>
      <c r="M121">
        <v>7</v>
      </c>
      <c r="N121" t="s">
        <v>100</v>
      </c>
      <c r="O121">
        <v>100</v>
      </c>
      <c r="P121" t="s">
        <v>40</v>
      </c>
      <c r="Q121">
        <v>0</v>
      </c>
      <c r="R121" t="s">
        <v>45</v>
      </c>
      <c r="S121">
        <v>100</v>
      </c>
      <c r="T121" t="s">
        <v>40</v>
      </c>
      <c r="U121">
        <v>0</v>
      </c>
      <c r="V121" t="s">
        <v>40</v>
      </c>
      <c r="W121">
        <v>0</v>
      </c>
      <c r="X121">
        <v>351</v>
      </c>
      <c r="Y121">
        <v>50300</v>
      </c>
      <c r="Z121">
        <v>7</v>
      </c>
      <c r="AA121">
        <v>10500</v>
      </c>
      <c r="AB121">
        <v>3</v>
      </c>
      <c r="AC121" t="s">
        <v>46</v>
      </c>
      <c r="AD121" t="s">
        <v>42</v>
      </c>
      <c r="AE121" t="s">
        <v>42</v>
      </c>
      <c r="AF121" t="s">
        <v>42</v>
      </c>
      <c r="AG121">
        <v>18.400263727968301</v>
      </c>
      <c r="AH121">
        <v>5.8971566148857102</v>
      </c>
      <c r="AI121" t="s">
        <v>42</v>
      </c>
      <c r="AJ121">
        <v>6865673</v>
      </c>
      <c r="AK121">
        <v>209577</v>
      </c>
      <c r="AL121">
        <v>10754175</v>
      </c>
      <c r="AM121">
        <v>4963648</v>
      </c>
      <c r="AN121">
        <v>3.0525339613465401</v>
      </c>
      <c r="AO121">
        <v>1.94879663014597</v>
      </c>
      <c r="AP121">
        <v>5.74692386310854</v>
      </c>
      <c r="AQ121">
        <v>0.24729039673168199</v>
      </c>
      <c r="AR121">
        <v>0.53844446459165796</v>
      </c>
      <c r="AS121">
        <v>1</v>
      </c>
      <c r="AT121">
        <v>1</v>
      </c>
      <c r="AU121">
        <v>1</v>
      </c>
      <c r="AV121" t="s">
        <v>42</v>
      </c>
      <c r="AW121" t="s">
        <v>42</v>
      </c>
      <c r="AX121" t="s">
        <v>46</v>
      </c>
      <c r="AY121" t="s">
        <v>42</v>
      </c>
      <c r="AZ121" t="s">
        <v>46</v>
      </c>
      <c r="BA121" t="s">
        <v>42</v>
      </c>
      <c r="BB121">
        <v>39</v>
      </c>
      <c r="BC121">
        <v>1</v>
      </c>
      <c r="BD121" t="s">
        <v>220</v>
      </c>
      <c r="BE121" t="s">
        <v>311</v>
      </c>
      <c r="BF121" t="s">
        <v>356</v>
      </c>
      <c r="BG121">
        <v>4</v>
      </c>
      <c r="BH121">
        <v>1</v>
      </c>
      <c r="BI121">
        <v>0</v>
      </c>
      <c r="BJ121">
        <v>0</v>
      </c>
      <c r="BK121">
        <v>1</v>
      </c>
    </row>
    <row r="122" spans="1:63" x14ac:dyDescent="0.2">
      <c r="A122">
        <v>120</v>
      </c>
      <c r="B122">
        <v>1425097950</v>
      </c>
      <c r="C122">
        <v>2015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1</v>
      </c>
      <c r="L122">
        <v>5</v>
      </c>
      <c r="M122">
        <v>2</v>
      </c>
      <c r="N122" t="s">
        <v>43</v>
      </c>
      <c r="O122">
        <v>100</v>
      </c>
      <c r="P122" t="s">
        <v>40</v>
      </c>
      <c r="Q122">
        <v>0</v>
      </c>
      <c r="R122" t="s">
        <v>47</v>
      </c>
      <c r="S122">
        <v>100</v>
      </c>
      <c r="T122" t="s">
        <v>40</v>
      </c>
      <c r="U122">
        <v>0</v>
      </c>
      <c r="V122" t="s">
        <v>40</v>
      </c>
      <c r="W122">
        <v>0</v>
      </c>
      <c r="X122">
        <v>999</v>
      </c>
      <c r="Y122">
        <v>10400</v>
      </c>
      <c r="Z122">
        <v>7</v>
      </c>
      <c r="AA122">
        <v>10100</v>
      </c>
      <c r="AB122">
        <v>3</v>
      </c>
      <c r="AC122" t="s">
        <v>42</v>
      </c>
      <c r="AD122" t="s">
        <v>42</v>
      </c>
      <c r="AE122" t="s">
        <v>42</v>
      </c>
      <c r="AF122" t="s">
        <v>42</v>
      </c>
      <c r="AG122">
        <v>17.8192007519364</v>
      </c>
      <c r="AH122">
        <v>5.2040121815671903</v>
      </c>
      <c r="AI122" t="s">
        <v>42</v>
      </c>
      <c r="AJ122">
        <v>483395</v>
      </c>
      <c r="AK122">
        <v>15649</v>
      </c>
      <c r="AL122">
        <v>1686908</v>
      </c>
      <c r="AM122">
        <v>535517</v>
      </c>
      <c r="AN122">
        <v>3.2373111016870202</v>
      </c>
      <c r="AO122">
        <v>0.92767358978675796</v>
      </c>
      <c r="AP122">
        <v>-15.3210107675916</v>
      </c>
      <c r="AQ122">
        <v>0.37081475811706699</v>
      </c>
      <c r="AR122">
        <v>0.68254522475440205</v>
      </c>
      <c r="AS122">
        <v>1</v>
      </c>
      <c r="AT122">
        <v>1</v>
      </c>
      <c r="AU122">
        <v>1</v>
      </c>
      <c r="AV122" t="s">
        <v>42</v>
      </c>
      <c r="AW122" t="s">
        <v>42</v>
      </c>
      <c r="AX122" t="s">
        <v>46</v>
      </c>
      <c r="AY122" t="s">
        <v>42</v>
      </c>
      <c r="AZ122" t="s">
        <v>42</v>
      </c>
      <c r="BA122" t="s">
        <v>42</v>
      </c>
      <c r="BB122">
        <v>4</v>
      </c>
      <c r="BC122">
        <v>1</v>
      </c>
      <c r="BD122" t="s">
        <v>220</v>
      </c>
      <c r="BE122" t="s">
        <v>225</v>
      </c>
      <c r="BF122" t="s">
        <v>238</v>
      </c>
      <c r="BG122">
        <v>3</v>
      </c>
      <c r="BH122">
        <v>1</v>
      </c>
      <c r="BI122">
        <v>0</v>
      </c>
      <c r="BJ122">
        <v>0</v>
      </c>
      <c r="BK122">
        <v>1</v>
      </c>
    </row>
    <row r="123" spans="1:63" x14ac:dyDescent="0.2">
      <c r="A123">
        <v>121</v>
      </c>
      <c r="B123">
        <v>1425089815</v>
      </c>
      <c r="C123">
        <v>2014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1</v>
      </c>
      <c r="L123">
        <v>3</v>
      </c>
      <c r="M123">
        <v>8</v>
      </c>
      <c r="N123" t="s">
        <v>65</v>
      </c>
      <c r="O123">
        <v>100</v>
      </c>
      <c r="P123" t="s">
        <v>40</v>
      </c>
      <c r="Q123">
        <v>0</v>
      </c>
      <c r="R123" t="s">
        <v>49</v>
      </c>
      <c r="S123">
        <v>100</v>
      </c>
      <c r="T123" t="s">
        <v>40</v>
      </c>
      <c r="U123">
        <v>0</v>
      </c>
      <c r="V123" t="s">
        <v>40</v>
      </c>
      <c r="W123">
        <v>0</v>
      </c>
      <c r="X123">
        <v>351</v>
      </c>
      <c r="Y123">
        <v>50100</v>
      </c>
      <c r="Z123">
        <v>7</v>
      </c>
      <c r="AA123">
        <v>30300</v>
      </c>
      <c r="AB123">
        <v>3</v>
      </c>
      <c r="AC123" t="s">
        <v>42</v>
      </c>
      <c r="AD123" t="s">
        <v>42</v>
      </c>
      <c r="AE123" t="s">
        <v>42</v>
      </c>
      <c r="AF123" t="s">
        <v>42</v>
      </c>
      <c r="AG123">
        <v>18.315320228305598</v>
      </c>
      <c r="AH123">
        <v>5.8971566148857102</v>
      </c>
      <c r="AI123" t="s">
        <v>42</v>
      </c>
      <c r="AJ123">
        <v>6082703</v>
      </c>
      <c r="AK123">
        <v>363913</v>
      </c>
      <c r="AL123">
        <v>6604412</v>
      </c>
      <c r="AM123">
        <v>2187009</v>
      </c>
      <c r="AN123">
        <v>5.9827514182428398</v>
      </c>
      <c r="AO123">
        <v>5.5101498816245904</v>
      </c>
      <c r="AP123">
        <v>7.8851293577871502</v>
      </c>
      <c r="AQ123">
        <v>0.30845398830092402</v>
      </c>
      <c r="AR123">
        <v>0.66885636450300101</v>
      </c>
      <c r="AS123">
        <v>1</v>
      </c>
      <c r="AT123">
        <v>1</v>
      </c>
      <c r="AU123">
        <v>1</v>
      </c>
      <c r="AV123" t="s">
        <v>42</v>
      </c>
      <c r="AW123" t="s">
        <v>42</v>
      </c>
      <c r="AX123" t="s">
        <v>46</v>
      </c>
      <c r="AY123" t="s">
        <v>46</v>
      </c>
      <c r="AZ123" t="s">
        <v>42</v>
      </c>
      <c r="BA123" t="s">
        <v>46</v>
      </c>
      <c r="BB123">
        <v>18</v>
      </c>
      <c r="BC123">
        <v>1</v>
      </c>
      <c r="BD123" t="s">
        <v>220</v>
      </c>
      <c r="BE123" t="s">
        <v>269</v>
      </c>
      <c r="BF123" t="s">
        <v>357</v>
      </c>
      <c r="BG123">
        <v>4</v>
      </c>
      <c r="BH123">
        <v>1</v>
      </c>
      <c r="BI123">
        <v>0</v>
      </c>
      <c r="BJ123">
        <v>0</v>
      </c>
      <c r="BK123">
        <v>1</v>
      </c>
    </row>
    <row r="124" spans="1:63" x14ac:dyDescent="0.2">
      <c r="A124">
        <v>122</v>
      </c>
      <c r="B124">
        <v>1425079355</v>
      </c>
      <c r="C124">
        <v>2013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1</v>
      </c>
      <c r="L124">
        <v>5</v>
      </c>
      <c r="M124">
        <v>8</v>
      </c>
      <c r="N124" t="s">
        <v>99</v>
      </c>
      <c r="O124">
        <v>100</v>
      </c>
      <c r="P124" t="s">
        <v>40</v>
      </c>
      <c r="Q124">
        <v>0</v>
      </c>
      <c r="R124" t="s">
        <v>59</v>
      </c>
      <c r="S124">
        <v>100</v>
      </c>
      <c r="T124" t="s">
        <v>40</v>
      </c>
      <c r="U124">
        <v>0</v>
      </c>
      <c r="V124" t="s">
        <v>40</v>
      </c>
      <c r="W124">
        <v>0</v>
      </c>
      <c r="X124">
        <v>999</v>
      </c>
      <c r="Y124">
        <v>70000</v>
      </c>
      <c r="Z124">
        <v>7</v>
      </c>
      <c r="AA124">
        <v>60000</v>
      </c>
      <c r="AB124">
        <v>3</v>
      </c>
      <c r="AC124" t="s">
        <v>42</v>
      </c>
      <c r="AD124" t="s">
        <v>42</v>
      </c>
      <c r="AE124" t="s">
        <v>42</v>
      </c>
      <c r="AF124" t="s">
        <v>42</v>
      </c>
      <c r="AG124">
        <v>18.015220635846699</v>
      </c>
      <c r="AH124">
        <v>5.6167747340235898</v>
      </c>
      <c r="AI124" t="s">
        <v>42</v>
      </c>
      <c r="AJ124">
        <v>2391242</v>
      </c>
      <c r="AK124">
        <v>84445</v>
      </c>
      <c r="AL124">
        <v>5254803</v>
      </c>
      <c r="AM124">
        <v>1951536</v>
      </c>
      <c r="AN124">
        <v>3.5314284376069001</v>
      </c>
      <c r="AO124">
        <v>1.60700600954974</v>
      </c>
      <c r="AP124">
        <v>8.8569036509060997</v>
      </c>
      <c r="AQ124">
        <v>7.9523109747988693E-2</v>
      </c>
      <c r="AR124">
        <v>0.62861861805285502</v>
      </c>
      <c r="AS124">
        <v>1</v>
      </c>
      <c r="AT124">
        <v>1</v>
      </c>
      <c r="AU124">
        <v>1</v>
      </c>
      <c r="AV124" t="s">
        <v>42</v>
      </c>
      <c r="AW124" t="s">
        <v>42</v>
      </c>
      <c r="AX124" t="s">
        <v>46</v>
      </c>
      <c r="AY124" t="s">
        <v>42</v>
      </c>
      <c r="AZ124" t="s">
        <v>46</v>
      </c>
      <c r="BA124" t="s">
        <v>46</v>
      </c>
      <c r="BB124">
        <v>5</v>
      </c>
      <c r="BC124">
        <v>1</v>
      </c>
      <c r="BD124" t="s">
        <v>220</v>
      </c>
      <c r="BE124" t="s">
        <v>264</v>
      </c>
      <c r="BF124" t="s">
        <v>358</v>
      </c>
      <c r="BG124">
        <v>3</v>
      </c>
      <c r="BH124">
        <v>1</v>
      </c>
      <c r="BI124">
        <v>0</v>
      </c>
      <c r="BJ124">
        <v>0</v>
      </c>
      <c r="BK124">
        <v>1</v>
      </c>
    </row>
    <row r="125" spans="1:63" x14ac:dyDescent="0.2">
      <c r="A125">
        <v>123</v>
      </c>
      <c r="B125">
        <v>1415149891</v>
      </c>
      <c r="C125">
        <v>2016</v>
      </c>
      <c r="D125">
        <v>0</v>
      </c>
      <c r="E125">
        <v>0</v>
      </c>
      <c r="F125">
        <v>1</v>
      </c>
      <c r="G125">
        <v>0</v>
      </c>
      <c r="H125">
        <v>1</v>
      </c>
      <c r="I125">
        <v>0</v>
      </c>
      <c r="J125">
        <v>1</v>
      </c>
      <c r="K125">
        <v>2</v>
      </c>
      <c r="L125">
        <v>5</v>
      </c>
      <c r="M125">
        <v>5</v>
      </c>
      <c r="N125" t="s">
        <v>80</v>
      </c>
      <c r="O125">
        <v>100</v>
      </c>
      <c r="P125" t="s">
        <v>40</v>
      </c>
      <c r="Q125">
        <v>0</v>
      </c>
      <c r="R125" t="s">
        <v>41</v>
      </c>
      <c r="S125">
        <v>70</v>
      </c>
      <c r="T125" t="s">
        <v>59</v>
      </c>
      <c r="U125">
        <v>30</v>
      </c>
      <c r="V125" t="s">
        <v>40</v>
      </c>
      <c r="W125">
        <v>0</v>
      </c>
      <c r="X125">
        <v>999</v>
      </c>
      <c r="Y125">
        <v>50200</v>
      </c>
      <c r="Z125">
        <v>5</v>
      </c>
      <c r="AA125">
        <v>10500</v>
      </c>
      <c r="AB125">
        <v>3</v>
      </c>
      <c r="AC125" t="s">
        <v>46</v>
      </c>
      <c r="AD125" t="s">
        <v>46</v>
      </c>
      <c r="AE125" t="s">
        <v>46</v>
      </c>
      <c r="AF125" t="s">
        <v>42</v>
      </c>
      <c r="AG125">
        <v>20.848478978651301</v>
      </c>
      <c r="AH125">
        <v>6.9985105554921896</v>
      </c>
      <c r="AI125" t="s">
        <v>46</v>
      </c>
      <c r="AJ125">
        <v>7424556</v>
      </c>
      <c r="AK125">
        <v>378607</v>
      </c>
      <c r="AL125">
        <v>14487594</v>
      </c>
      <c r="AM125">
        <v>3425159</v>
      </c>
      <c r="AN125">
        <v>5.0993891082510396</v>
      </c>
      <c r="AO125">
        <v>2.6133186780358399</v>
      </c>
      <c r="AP125">
        <v>9.02608856341039</v>
      </c>
      <c r="AQ125">
        <v>0.10638925748556501</v>
      </c>
      <c r="AR125">
        <v>0.76357992914489403</v>
      </c>
      <c r="AS125">
        <v>2</v>
      </c>
      <c r="AT125">
        <v>1</v>
      </c>
      <c r="AU125">
        <v>1</v>
      </c>
      <c r="AV125" t="s">
        <v>42</v>
      </c>
      <c r="AW125" t="s">
        <v>46</v>
      </c>
      <c r="AX125" t="s">
        <v>46</v>
      </c>
      <c r="AY125" t="s">
        <v>46</v>
      </c>
      <c r="AZ125" t="s">
        <v>42</v>
      </c>
      <c r="BA125" t="s">
        <v>42</v>
      </c>
      <c r="BB125">
        <v>39</v>
      </c>
      <c r="BC125">
        <v>1</v>
      </c>
      <c r="BD125" t="s">
        <v>220</v>
      </c>
      <c r="BE125" t="s">
        <v>233</v>
      </c>
      <c r="BF125" t="s">
        <v>234</v>
      </c>
      <c r="BG125">
        <v>3</v>
      </c>
      <c r="BH125">
        <v>1</v>
      </c>
      <c r="BI125">
        <v>0</v>
      </c>
      <c r="BJ125">
        <v>0</v>
      </c>
      <c r="BK125">
        <v>1</v>
      </c>
    </row>
    <row r="126" spans="1:63" x14ac:dyDescent="0.2">
      <c r="A126">
        <v>124</v>
      </c>
      <c r="B126">
        <v>1425086412</v>
      </c>
      <c r="C126">
        <v>2014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1</v>
      </c>
      <c r="L126">
        <v>5</v>
      </c>
      <c r="M126">
        <v>2</v>
      </c>
      <c r="N126" t="s">
        <v>237</v>
      </c>
      <c r="O126">
        <v>100</v>
      </c>
      <c r="P126" t="s">
        <v>40</v>
      </c>
      <c r="Q126">
        <v>0</v>
      </c>
      <c r="R126" t="s">
        <v>47</v>
      </c>
      <c r="S126">
        <v>100</v>
      </c>
      <c r="T126" t="s">
        <v>40</v>
      </c>
      <c r="U126">
        <v>0</v>
      </c>
      <c r="V126" t="s">
        <v>40</v>
      </c>
      <c r="W126">
        <v>0</v>
      </c>
      <c r="X126">
        <v>999</v>
      </c>
      <c r="Y126">
        <v>10400</v>
      </c>
      <c r="Z126">
        <v>7</v>
      </c>
      <c r="AA126">
        <v>10500</v>
      </c>
      <c r="AB126">
        <v>3</v>
      </c>
      <c r="AC126" t="s">
        <v>42</v>
      </c>
      <c r="AD126" t="s">
        <v>42</v>
      </c>
      <c r="AE126" t="s">
        <v>42</v>
      </c>
      <c r="AF126" t="s">
        <v>42</v>
      </c>
      <c r="AG126">
        <v>18.015715510900801</v>
      </c>
      <c r="AH126">
        <v>5.5984256626952096</v>
      </c>
      <c r="AI126" t="s">
        <v>42</v>
      </c>
      <c r="AJ126">
        <v>1739800</v>
      </c>
      <c r="AK126">
        <v>34037</v>
      </c>
      <c r="AL126">
        <v>3474637</v>
      </c>
      <c r="AM126">
        <v>884444</v>
      </c>
      <c r="AN126">
        <v>1.9563742958960799</v>
      </c>
      <c r="AO126">
        <v>0.97958434219171697</v>
      </c>
      <c r="AP126">
        <v>3.7295091389814901</v>
      </c>
      <c r="AQ126">
        <v>0.102391079434417</v>
      </c>
      <c r="AR126">
        <v>0.74545715135134905</v>
      </c>
      <c r="AS126">
        <v>1</v>
      </c>
      <c r="AT126">
        <v>1</v>
      </c>
      <c r="AU126">
        <v>1</v>
      </c>
      <c r="AV126" t="s">
        <v>42</v>
      </c>
      <c r="AW126" t="s">
        <v>42</v>
      </c>
      <c r="AX126" t="s">
        <v>46</v>
      </c>
      <c r="AY126" t="s">
        <v>46</v>
      </c>
      <c r="AZ126" t="s">
        <v>42</v>
      </c>
      <c r="BA126" t="s">
        <v>42</v>
      </c>
      <c r="BB126">
        <v>10</v>
      </c>
      <c r="BC126">
        <v>1</v>
      </c>
      <c r="BD126" t="s">
        <v>220</v>
      </c>
      <c r="BE126" t="s">
        <v>225</v>
      </c>
      <c r="BF126" t="s">
        <v>359</v>
      </c>
      <c r="BG126">
        <v>3</v>
      </c>
      <c r="BH126">
        <v>1</v>
      </c>
      <c r="BI126">
        <v>0</v>
      </c>
      <c r="BJ126">
        <v>0</v>
      </c>
      <c r="BK126">
        <v>1</v>
      </c>
    </row>
    <row r="127" spans="1:63" x14ac:dyDescent="0.2">
      <c r="A127">
        <v>125</v>
      </c>
      <c r="B127">
        <v>1415133496</v>
      </c>
      <c r="C127">
        <v>2013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2</v>
      </c>
      <c r="L127">
        <v>3</v>
      </c>
      <c r="M127">
        <v>13</v>
      </c>
      <c r="N127" t="s">
        <v>103</v>
      </c>
      <c r="O127">
        <v>60</v>
      </c>
      <c r="P127" t="s">
        <v>113</v>
      </c>
      <c r="Q127">
        <v>40</v>
      </c>
      <c r="R127" t="s">
        <v>55</v>
      </c>
      <c r="S127">
        <v>100</v>
      </c>
      <c r="T127" t="s">
        <v>40</v>
      </c>
      <c r="U127">
        <v>0</v>
      </c>
      <c r="V127" t="s">
        <v>40</v>
      </c>
      <c r="W127">
        <v>0</v>
      </c>
      <c r="X127">
        <v>999</v>
      </c>
      <c r="Y127">
        <v>20200</v>
      </c>
      <c r="Z127">
        <v>6</v>
      </c>
      <c r="AA127">
        <v>60000</v>
      </c>
      <c r="AB127">
        <v>1</v>
      </c>
      <c r="AC127" t="s">
        <v>42</v>
      </c>
      <c r="AD127" t="s">
        <v>42</v>
      </c>
      <c r="AE127" t="s">
        <v>42</v>
      </c>
      <c r="AF127" t="s">
        <v>42</v>
      </c>
      <c r="AG127">
        <v>20.629860242268901</v>
      </c>
      <c r="AH127">
        <v>6.9975968970582896</v>
      </c>
      <c r="AI127" t="s">
        <v>42</v>
      </c>
      <c r="AJ127">
        <v>861368</v>
      </c>
      <c r="AK127">
        <v>46324</v>
      </c>
      <c r="AL127">
        <v>1224381</v>
      </c>
      <c r="AM127">
        <v>219706</v>
      </c>
      <c r="AN127">
        <v>5.3779569243343204</v>
      </c>
      <c r="AO127">
        <v>3.7834628273388802</v>
      </c>
      <c r="AP127">
        <v>8.0812149975387992</v>
      </c>
      <c r="AQ127">
        <v>0.24348826517818101</v>
      </c>
      <c r="AR127">
        <v>0.82055748986630705</v>
      </c>
      <c r="AS127">
        <v>1</v>
      </c>
      <c r="AT127">
        <v>99</v>
      </c>
      <c r="AU127">
        <v>1</v>
      </c>
      <c r="AV127" t="s">
        <v>42</v>
      </c>
      <c r="AW127" t="s">
        <v>42</v>
      </c>
      <c r="AX127" t="s">
        <v>46</v>
      </c>
      <c r="AY127" t="s">
        <v>42</v>
      </c>
      <c r="AZ127" t="s">
        <v>42</v>
      </c>
      <c r="BA127" t="s">
        <v>42</v>
      </c>
      <c r="BB127">
        <v>4</v>
      </c>
      <c r="BC127">
        <v>1</v>
      </c>
      <c r="BD127" t="s">
        <v>220</v>
      </c>
      <c r="BE127" t="s">
        <v>301</v>
      </c>
      <c r="BF127" t="s">
        <v>360</v>
      </c>
      <c r="BG127">
        <v>4</v>
      </c>
      <c r="BH127">
        <v>1</v>
      </c>
      <c r="BI127">
        <v>0</v>
      </c>
      <c r="BJ127">
        <v>0</v>
      </c>
      <c r="BK127">
        <v>1</v>
      </c>
    </row>
    <row r="128" spans="1:63" x14ac:dyDescent="0.2">
      <c r="A128">
        <v>126</v>
      </c>
      <c r="B128">
        <v>1425079444</v>
      </c>
      <c r="C128">
        <v>2013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1</v>
      </c>
      <c r="L128">
        <v>5</v>
      </c>
      <c r="M128">
        <v>9</v>
      </c>
      <c r="N128" t="s">
        <v>133</v>
      </c>
      <c r="O128">
        <v>100</v>
      </c>
      <c r="P128" t="s">
        <v>40</v>
      </c>
      <c r="Q128">
        <v>0</v>
      </c>
      <c r="R128" t="s">
        <v>88</v>
      </c>
      <c r="S128">
        <v>100</v>
      </c>
      <c r="T128" t="s">
        <v>40</v>
      </c>
      <c r="U128">
        <v>0</v>
      </c>
      <c r="V128" t="s">
        <v>40</v>
      </c>
      <c r="W128">
        <v>0</v>
      </c>
      <c r="X128">
        <v>999</v>
      </c>
      <c r="Y128">
        <v>20200</v>
      </c>
      <c r="Z128">
        <v>7</v>
      </c>
      <c r="AA128">
        <v>60000</v>
      </c>
      <c r="AB128">
        <v>3</v>
      </c>
      <c r="AC128" t="s">
        <v>42</v>
      </c>
      <c r="AD128" t="s">
        <v>42</v>
      </c>
      <c r="AE128" t="s">
        <v>42</v>
      </c>
      <c r="AF128" t="s">
        <v>42</v>
      </c>
      <c r="AG128">
        <v>17.8091135504032</v>
      </c>
      <c r="AH128">
        <v>5.6167747340235898</v>
      </c>
      <c r="AI128" t="s">
        <v>42</v>
      </c>
      <c r="AJ128">
        <v>3371986</v>
      </c>
      <c r="AK128">
        <v>347617</v>
      </c>
      <c r="AL128">
        <v>4233820</v>
      </c>
      <c r="AM128">
        <v>1720305</v>
      </c>
      <c r="AN128">
        <v>10.3089692543206</v>
      </c>
      <c r="AO128">
        <v>8.2104813147464899</v>
      </c>
      <c r="AP128">
        <v>5.1653832489221498</v>
      </c>
      <c r="AQ128">
        <v>0.26060962293437701</v>
      </c>
      <c r="AR128">
        <v>0.59367545148352996</v>
      </c>
      <c r="AS128">
        <v>1</v>
      </c>
      <c r="AT128">
        <v>1</v>
      </c>
      <c r="AU128">
        <v>1</v>
      </c>
      <c r="AV128" t="s">
        <v>42</v>
      </c>
      <c r="AW128" t="s">
        <v>42</v>
      </c>
      <c r="AX128" t="s">
        <v>46</v>
      </c>
      <c r="AY128" t="s">
        <v>46</v>
      </c>
      <c r="AZ128" t="s">
        <v>46</v>
      </c>
      <c r="BA128" t="s">
        <v>42</v>
      </c>
      <c r="BB128">
        <v>12</v>
      </c>
      <c r="BC128">
        <v>1</v>
      </c>
      <c r="BD128" t="s">
        <v>220</v>
      </c>
      <c r="BE128" t="s">
        <v>301</v>
      </c>
      <c r="BF128" t="s">
        <v>361</v>
      </c>
      <c r="BG128">
        <v>3</v>
      </c>
      <c r="BH128">
        <v>1</v>
      </c>
      <c r="BI128">
        <v>0</v>
      </c>
      <c r="BJ128">
        <v>0</v>
      </c>
      <c r="BK128">
        <v>1</v>
      </c>
    </row>
    <row r="129" spans="1:63" x14ac:dyDescent="0.2">
      <c r="A129">
        <v>127</v>
      </c>
      <c r="B129">
        <v>1425089577</v>
      </c>
      <c r="C129">
        <v>2014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1</v>
      </c>
      <c r="L129">
        <v>3</v>
      </c>
      <c r="M129">
        <v>1</v>
      </c>
      <c r="N129" t="s">
        <v>107</v>
      </c>
      <c r="O129">
        <v>100</v>
      </c>
      <c r="P129" t="s">
        <v>40</v>
      </c>
      <c r="Q129">
        <v>0</v>
      </c>
      <c r="R129" t="s">
        <v>52</v>
      </c>
      <c r="S129">
        <v>100</v>
      </c>
      <c r="T129" t="s">
        <v>40</v>
      </c>
      <c r="U129">
        <v>0</v>
      </c>
      <c r="V129" t="s">
        <v>40</v>
      </c>
      <c r="W129">
        <v>0</v>
      </c>
      <c r="X129">
        <v>999</v>
      </c>
      <c r="Y129">
        <v>70000</v>
      </c>
      <c r="Z129">
        <v>7</v>
      </c>
      <c r="AA129">
        <v>10500</v>
      </c>
      <c r="AB129">
        <v>3</v>
      </c>
      <c r="AC129" t="s">
        <v>42</v>
      </c>
      <c r="AD129" t="s">
        <v>42</v>
      </c>
      <c r="AE129" t="s">
        <v>42</v>
      </c>
      <c r="AF129" t="s">
        <v>42</v>
      </c>
      <c r="AG129">
        <v>18.877092419684899</v>
      </c>
      <c r="AH129">
        <v>5.8971566148857102</v>
      </c>
      <c r="AI129" t="s">
        <v>42</v>
      </c>
      <c r="AJ129">
        <v>4368766</v>
      </c>
      <c r="AK129">
        <v>485194</v>
      </c>
      <c r="AL129">
        <v>5588026</v>
      </c>
      <c r="AM129">
        <v>2120666</v>
      </c>
      <c r="AN129">
        <v>11.1059736319135</v>
      </c>
      <c r="AO129">
        <v>8.6827441389857398</v>
      </c>
      <c r="AP129">
        <v>5.1691942301327201</v>
      </c>
      <c r="AQ129">
        <v>0.25938674673809398</v>
      </c>
      <c r="AR129">
        <v>0.62049818665840095</v>
      </c>
      <c r="AS129">
        <v>1</v>
      </c>
      <c r="AT129">
        <v>1</v>
      </c>
      <c r="AU129">
        <v>1</v>
      </c>
      <c r="AV129" t="s">
        <v>42</v>
      </c>
      <c r="AW129" t="s">
        <v>42</v>
      </c>
      <c r="AX129" t="s">
        <v>46</v>
      </c>
      <c r="AY129" t="s">
        <v>42</v>
      </c>
      <c r="AZ129" t="s">
        <v>42</v>
      </c>
      <c r="BA129" t="s">
        <v>42</v>
      </c>
      <c r="BB129">
        <v>11</v>
      </c>
      <c r="BC129">
        <v>1</v>
      </c>
      <c r="BD129" t="s">
        <v>220</v>
      </c>
      <c r="BE129" t="s">
        <v>264</v>
      </c>
      <c r="BF129" t="s">
        <v>362</v>
      </c>
      <c r="BG129">
        <v>4</v>
      </c>
      <c r="BH129">
        <v>1</v>
      </c>
      <c r="BI129">
        <v>0</v>
      </c>
      <c r="BJ129">
        <v>0</v>
      </c>
      <c r="BK129">
        <v>1</v>
      </c>
    </row>
    <row r="130" spans="1:63" x14ac:dyDescent="0.2">
      <c r="A130">
        <v>128</v>
      </c>
      <c r="B130">
        <v>1425079086</v>
      </c>
      <c r="C130">
        <v>2013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1</v>
      </c>
      <c r="L130">
        <v>5</v>
      </c>
      <c r="M130">
        <v>3</v>
      </c>
      <c r="N130" t="s">
        <v>62</v>
      </c>
      <c r="O130">
        <v>100</v>
      </c>
      <c r="P130" t="s">
        <v>40</v>
      </c>
      <c r="Q130">
        <v>0</v>
      </c>
      <c r="R130" t="s">
        <v>59</v>
      </c>
      <c r="S130">
        <v>100</v>
      </c>
      <c r="T130" t="s">
        <v>40</v>
      </c>
      <c r="U130">
        <v>0</v>
      </c>
      <c r="V130" t="s">
        <v>40</v>
      </c>
      <c r="W130">
        <v>0</v>
      </c>
      <c r="X130">
        <v>999</v>
      </c>
      <c r="Y130">
        <v>70000</v>
      </c>
      <c r="Z130">
        <v>7</v>
      </c>
      <c r="AA130">
        <v>60000</v>
      </c>
      <c r="AB130">
        <v>3</v>
      </c>
      <c r="AC130" t="s">
        <v>42</v>
      </c>
      <c r="AD130" t="s">
        <v>42</v>
      </c>
      <c r="AE130" t="s">
        <v>42</v>
      </c>
      <c r="AF130" t="s">
        <v>42</v>
      </c>
      <c r="AG130">
        <v>18.0712651017094</v>
      </c>
      <c r="AH130">
        <v>5.6167747340235898</v>
      </c>
      <c r="AI130" t="s">
        <v>42</v>
      </c>
      <c r="AJ130">
        <v>16700582</v>
      </c>
      <c r="AK130">
        <v>-968700</v>
      </c>
      <c r="AL130">
        <v>11777579</v>
      </c>
      <c r="AM130">
        <v>2637746</v>
      </c>
      <c r="AN130">
        <v>-5.80039665683507</v>
      </c>
      <c r="AO130">
        <v>-8.2249501361867292</v>
      </c>
      <c r="AP130">
        <v>-4.5050525784071498</v>
      </c>
      <c r="AQ130">
        <v>0.24532695926405401</v>
      </c>
      <c r="AR130">
        <v>0.77603665405258504</v>
      </c>
      <c r="AS130">
        <v>2</v>
      </c>
      <c r="AT130">
        <v>1</v>
      </c>
      <c r="AU130">
        <v>1</v>
      </c>
      <c r="AV130" t="s">
        <v>42</v>
      </c>
      <c r="AW130" t="s">
        <v>46</v>
      </c>
      <c r="AX130" t="s">
        <v>46</v>
      </c>
      <c r="AY130" t="s">
        <v>42</v>
      </c>
      <c r="AZ130" t="s">
        <v>42</v>
      </c>
      <c r="BA130" t="s">
        <v>42</v>
      </c>
      <c r="BB130">
        <v>10</v>
      </c>
      <c r="BC130">
        <v>1</v>
      </c>
      <c r="BD130" t="s">
        <v>220</v>
      </c>
      <c r="BE130" t="s">
        <v>264</v>
      </c>
      <c r="BF130" t="s">
        <v>363</v>
      </c>
      <c r="BG130">
        <v>3</v>
      </c>
      <c r="BH130">
        <v>1</v>
      </c>
      <c r="BI130">
        <v>0</v>
      </c>
      <c r="BJ130">
        <v>0</v>
      </c>
      <c r="BK130">
        <v>1</v>
      </c>
    </row>
    <row r="131" spans="1:63" x14ac:dyDescent="0.2">
      <c r="A131">
        <v>129</v>
      </c>
      <c r="B131">
        <v>1425104615</v>
      </c>
      <c r="C131">
        <v>2016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1</v>
      </c>
      <c r="L131">
        <v>5</v>
      </c>
      <c r="M131">
        <v>15</v>
      </c>
      <c r="N131" t="s">
        <v>128</v>
      </c>
      <c r="O131">
        <v>100</v>
      </c>
      <c r="P131" t="s">
        <v>40</v>
      </c>
      <c r="Q131">
        <v>0</v>
      </c>
      <c r="R131" t="s">
        <v>98</v>
      </c>
      <c r="S131">
        <v>100</v>
      </c>
      <c r="T131" t="s">
        <v>40</v>
      </c>
      <c r="U131">
        <v>0</v>
      </c>
      <c r="V131" t="s">
        <v>40</v>
      </c>
      <c r="W131">
        <v>0</v>
      </c>
      <c r="X131">
        <v>999</v>
      </c>
      <c r="Y131">
        <v>70000</v>
      </c>
      <c r="Z131">
        <v>7</v>
      </c>
      <c r="AA131">
        <v>40200</v>
      </c>
      <c r="AB131">
        <v>3</v>
      </c>
      <c r="AC131" t="s">
        <v>42</v>
      </c>
      <c r="AD131" t="s">
        <v>42</v>
      </c>
      <c r="AE131" t="s">
        <v>42</v>
      </c>
      <c r="AF131" t="s">
        <v>42</v>
      </c>
      <c r="AG131">
        <v>18.0766399378453</v>
      </c>
      <c r="AH131">
        <v>5.1929624064303299</v>
      </c>
      <c r="AI131" t="s">
        <v>42</v>
      </c>
      <c r="AJ131">
        <v>1811166</v>
      </c>
      <c r="AK131">
        <v>110020</v>
      </c>
      <c r="AL131">
        <v>4121672</v>
      </c>
      <c r="AM131">
        <v>2407948</v>
      </c>
      <c r="AN131">
        <v>6.0745398268297901</v>
      </c>
      <c r="AO131">
        <v>2.6693050781333398</v>
      </c>
      <c r="AP131">
        <v>7.9937454656282201</v>
      </c>
      <c r="AQ131">
        <v>0.37926451799558902</v>
      </c>
      <c r="AR131">
        <v>0.41578369166687601</v>
      </c>
      <c r="AS131">
        <v>1</v>
      </c>
      <c r="AT131">
        <v>1</v>
      </c>
      <c r="AU131">
        <v>1</v>
      </c>
      <c r="AV131" t="s">
        <v>42</v>
      </c>
      <c r="AW131" t="s">
        <v>42</v>
      </c>
      <c r="AX131" t="s">
        <v>46</v>
      </c>
      <c r="AY131" t="s">
        <v>42</v>
      </c>
      <c r="AZ131" t="s">
        <v>42</v>
      </c>
      <c r="BA131" t="s">
        <v>42</v>
      </c>
      <c r="BB131">
        <v>7</v>
      </c>
      <c r="BC131">
        <v>1</v>
      </c>
      <c r="BD131" t="s">
        <v>220</v>
      </c>
      <c r="BE131" t="s">
        <v>225</v>
      </c>
      <c r="BF131" t="s">
        <v>364</v>
      </c>
      <c r="BG131">
        <v>3</v>
      </c>
      <c r="BH131">
        <v>1</v>
      </c>
      <c r="BI131">
        <v>0</v>
      </c>
      <c r="BJ131">
        <v>0</v>
      </c>
      <c r="BK131">
        <v>1</v>
      </c>
    </row>
    <row r="132" spans="1:63" x14ac:dyDescent="0.2">
      <c r="A132">
        <v>130</v>
      </c>
      <c r="B132">
        <v>1425084254</v>
      </c>
      <c r="C132">
        <v>2013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1</v>
      </c>
      <c r="L132">
        <v>5</v>
      </c>
      <c r="M132">
        <v>8</v>
      </c>
      <c r="N132" t="s">
        <v>237</v>
      </c>
      <c r="O132">
        <v>100</v>
      </c>
      <c r="P132" t="s">
        <v>40</v>
      </c>
      <c r="Q132">
        <v>0</v>
      </c>
      <c r="R132" t="s">
        <v>45</v>
      </c>
      <c r="S132">
        <v>100</v>
      </c>
      <c r="T132" t="s">
        <v>40</v>
      </c>
      <c r="U132">
        <v>0</v>
      </c>
      <c r="V132" t="s">
        <v>40</v>
      </c>
      <c r="W132">
        <v>0</v>
      </c>
      <c r="X132">
        <v>999</v>
      </c>
      <c r="Y132">
        <v>50200</v>
      </c>
      <c r="Z132">
        <v>7</v>
      </c>
      <c r="AA132">
        <v>60000</v>
      </c>
      <c r="AB132">
        <v>3</v>
      </c>
      <c r="AC132" t="s">
        <v>42</v>
      </c>
      <c r="AD132" t="s">
        <v>42</v>
      </c>
      <c r="AE132" t="s">
        <v>42</v>
      </c>
      <c r="AF132" t="s">
        <v>42</v>
      </c>
      <c r="AG132">
        <v>16.502677548218099</v>
      </c>
      <c r="AH132">
        <v>5.8971566148857102</v>
      </c>
      <c r="AI132" t="s">
        <v>42</v>
      </c>
      <c r="AJ132">
        <v>2304356</v>
      </c>
      <c r="AK132">
        <v>85610</v>
      </c>
      <c r="AL132">
        <v>1174238</v>
      </c>
      <c r="AM132">
        <v>662228</v>
      </c>
      <c r="AN132">
        <v>3.7151377651717001</v>
      </c>
      <c r="AO132">
        <v>7.2906855339377499</v>
      </c>
      <c r="AP132">
        <v>1.01347187674127</v>
      </c>
      <c r="AQ132">
        <v>0.41133531450869498</v>
      </c>
      <c r="AR132">
        <v>0.43603596545163698</v>
      </c>
      <c r="AS132">
        <v>1</v>
      </c>
      <c r="AT132">
        <v>1</v>
      </c>
      <c r="AU132">
        <v>1</v>
      </c>
      <c r="AV132" t="s">
        <v>42</v>
      </c>
      <c r="AW132" t="s">
        <v>42</v>
      </c>
      <c r="AX132" t="s">
        <v>46</v>
      </c>
      <c r="AY132" t="s">
        <v>46</v>
      </c>
      <c r="AZ132" t="s">
        <v>42</v>
      </c>
      <c r="BA132" t="s">
        <v>42</v>
      </c>
      <c r="BB132">
        <v>7</v>
      </c>
      <c r="BC132">
        <v>1</v>
      </c>
      <c r="BD132" t="s">
        <v>220</v>
      </c>
      <c r="BE132" t="s">
        <v>239</v>
      </c>
      <c r="BF132" t="s">
        <v>365</v>
      </c>
      <c r="BG132">
        <v>3</v>
      </c>
      <c r="BH132">
        <v>1</v>
      </c>
      <c r="BI132">
        <v>0</v>
      </c>
      <c r="BJ132">
        <v>0</v>
      </c>
      <c r="BK132">
        <v>1</v>
      </c>
    </row>
    <row r="133" spans="1:63" x14ac:dyDescent="0.2">
      <c r="A133">
        <v>131</v>
      </c>
      <c r="B133">
        <v>1425098444</v>
      </c>
      <c r="C133">
        <v>2015</v>
      </c>
      <c r="D133">
        <v>0</v>
      </c>
      <c r="E133">
        <v>0</v>
      </c>
      <c r="F133">
        <v>1</v>
      </c>
      <c r="G133">
        <v>1</v>
      </c>
      <c r="H133">
        <v>2</v>
      </c>
      <c r="I133">
        <v>0</v>
      </c>
      <c r="J133">
        <v>2</v>
      </c>
      <c r="K133">
        <v>1</v>
      </c>
      <c r="L133">
        <v>99</v>
      </c>
      <c r="M133">
        <v>14</v>
      </c>
      <c r="N133" t="s">
        <v>60</v>
      </c>
      <c r="O133">
        <v>100</v>
      </c>
      <c r="P133" t="s">
        <v>40</v>
      </c>
      <c r="Q133">
        <v>0</v>
      </c>
      <c r="R133" t="s">
        <v>61</v>
      </c>
      <c r="S133">
        <v>100</v>
      </c>
      <c r="T133" t="s">
        <v>40</v>
      </c>
      <c r="U133">
        <v>0</v>
      </c>
      <c r="V133" t="s">
        <v>40</v>
      </c>
      <c r="W133">
        <v>0</v>
      </c>
      <c r="X133">
        <v>999</v>
      </c>
      <c r="Y133">
        <v>50100</v>
      </c>
      <c r="Z133">
        <v>7</v>
      </c>
      <c r="AA133">
        <v>10500</v>
      </c>
      <c r="AB133">
        <v>3</v>
      </c>
      <c r="AC133" t="s">
        <v>42</v>
      </c>
      <c r="AD133" t="s">
        <v>42</v>
      </c>
      <c r="AE133" t="s">
        <v>42</v>
      </c>
      <c r="AF133" t="s">
        <v>42</v>
      </c>
      <c r="AG133">
        <v>18.468165294283601</v>
      </c>
      <c r="AH133">
        <v>5.8999000933047601</v>
      </c>
      <c r="AI133" t="s">
        <v>42</v>
      </c>
      <c r="AJ133">
        <v>27078994</v>
      </c>
      <c r="AK133">
        <v>124769</v>
      </c>
      <c r="AL133">
        <v>12287872</v>
      </c>
      <c r="AM133">
        <v>2326456</v>
      </c>
      <c r="AN133">
        <v>0.46075936203538398</v>
      </c>
      <c r="AO133">
        <v>1.01538329826352</v>
      </c>
      <c r="AP133">
        <v>1.8077665662173401</v>
      </c>
      <c r="AQ133">
        <v>3.0371179963332402E-2</v>
      </c>
      <c r="AR133">
        <v>0.81067055385993503</v>
      </c>
      <c r="AS133">
        <v>2</v>
      </c>
      <c r="AT133">
        <v>1</v>
      </c>
      <c r="AU133">
        <v>1</v>
      </c>
      <c r="AV133" t="s">
        <v>42</v>
      </c>
      <c r="AW133" t="s">
        <v>46</v>
      </c>
      <c r="AX133" t="s">
        <v>46</v>
      </c>
      <c r="AY133" t="s">
        <v>42</v>
      </c>
      <c r="AZ133" t="s">
        <v>46</v>
      </c>
      <c r="BA133" t="s">
        <v>46</v>
      </c>
      <c r="BB133">
        <v>33</v>
      </c>
      <c r="BC133">
        <v>1</v>
      </c>
      <c r="BD133" t="s">
        <v>220</v>
      </c>
      <c r="BE133" t="s">
        <v>233</v>
      </c>
      <c r="BF133" t="s">
        <v>234</v>
      </c>
      <c r="BG133">
        <v>99</v>
      </c>
      <c r="BH133">
        <v>1</v>
      </c>
      <c r="BI133">
        <v>0</v>
      </c>
      <c r="BJ133">
        <v>0</v>
      </c>
      <c r="BK133">
        <v>1</v>
      </c>
    </row>
    <row r="134" spans="1:63" x14ac:dyDescent="0.2">
      <c r="A134">
        <v>132</v>
      </c>
      <c r="B134">
        <v>1365002224</v>
      </c>
      <c r="C134">
        <v>2015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2</v>
      </c>
      <c r="L134">
        <v>3</v>
      </c>
      <c r="M134">
        <v>2</v>
      </c>
      <c r="N134" t="s">
        <v>126</v>
      </c>
      <c r="O134">
        <v>100</v>
      </c>
      <c r="P134" t="s">
        <v>40</v>
      </c>
      <c r="Q134">
        <v>0</v>
      </c>
      <c r="R134" t="s">
        <v>66</v>
      </c>
      <c r="S134">
        <v>100</v>
      </c>
      <c r="T134" t="s">
        <v>40</v>
      </c>
      <c r="U134">
        <v>0</v>
      </c>
      <c r="V134" t="s">
        <v>40</v>
      </c>
      <c r="W134">
        <v>0</v>
      </c>
      <c r="X134">
        <v>112</v>
      </c>
      <c r="Y134">
        <v>70000</v>
      </c>
      <c r="Z134">
        <v>13</v>
      </c>
      <c r="AA134">
        <v>50100</v>
      </c>
      <c r="AB134">
        <v>2</v>
      </c>
      <c r="AC134" t="s">
        <v>42</v>
      </c>
      <c r="AD134" t="s">
        <v>42</v>
      </c>
      <c r="AE134" t="s">
        <v>42</v>
      </c>
      <c r="AF134" t="s">
        <v>42</v>
      </c>
      <c r="AG134">
        <v>18.420680743962301</v>
      </c>
      <c r="AH134">
        <v>6.9985105554921896</v>
      </c>
      <c r="AI134" t="s">
        <v>42</v>
      </c>
      <c r="AJ134">
        <v>38036</v>
      </c>
      <c r="AK134">
        <v>1669</v>
      </c>
      <c r="AL134">
        <v>561939</v>
      </c>
      <c r="AM134">
        <v>367613</v>
      </c>
      <c r="AN134">
        <v>4.3879482595435899</v>
      </c>
      <c r="AO134">
        <v>0.29700732641799199</v>
      </c>
      <c r="AP134">
        <v>18.929435271847598</v>
      </c>
      <c r="AQ134">
        <v>0.81070564728152195</v>
      </c>
      <c r="AR134">
        <v>0.34581333561116001</v>
      </c>
      <c r="AS134">
        <v>1</v>
      </c>
      <c r="AT134">
        <v>1</v>
      </c>
      <c r="AU134">
        <v>1</v>
      </c>
      <c r="AV134" t="s">
        <v>42</v>
      </c>
      <c r="AW134" t="s">
        <v>42</v>
      </c>
      <c r="AX134" t="s">
        <v>46</v>
      </c>
      <c r="AY134" t="s">
        <v>42</v>
      </c>
      <c r="AZ134" t="s">
        <v>42</v>
      </c>
      <c r="BA134" t="s">
        <v>42</v>
      </c>
      <c r="BB134">
        <v>7</v>
      </c>
      <c r="BC134">
        <v>1</v>
      </c>
      <c r="BD134" t="s">
        <v>217</v>
      </c>
      <c r="BE134" t="s">
        <v>218</v>
      </c>
      <c r="BF134" t="s">
        <v>236</v>
      </c>
      <c r="BG134">
        <v>4</v>
      </c>
      <c r="BH134">
        <v>1</v>
      </c>
      <c r="BI134">
        <v>0</v>
      </c>
      <c r="BJ134">
        <v>0</v>
      </c>
      <c r="BK134">
        <v>1</v>
      </c>
    </row>
    <row r="135" spans="1:63" x14ac:dyDescent="0.2">
      <c r="A135">
        <v>133</v>
      </c>
      <c r="B135">
        <v>1425103779</v>
      </c>
      <c r="C135">
        <v>2016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1</v>
      </c>
      <c r="L135">
        <v>5</v>
      </c>
      <c r="M135">
        <v>15</v>
      </c>
      <c r="N135" t="s">
        <v>99</v>
      </c>
      <c r="O135">
        <v>100</v>
      </c>
      <c r="P135" t="s">
        <v>40</v>
      </c>
      <c r="Q135">
        <v>0</v>
      </c>
      <c r="R135" t="s">
        <v>61</v>
      </c>
      <c r="S135">
        <v>100</v>
      </c>
      <c r="T135" t="s">
        <v>40</v>
      </c>
      <c r="U135">
        <v>0</v>
      </c>
      <c r="V135" t="s">
        <v>40</v>
      </c>
      <c r="W135">
        <v>0</v>
      </c>
      <c r="X135">
        <v>999</v>
      </c>
      <c r="Y135">
        <v>50300</v>
      </c>
      <c r="Z135">
        <v>7</v>
      </c>
      <c r="AA135">
        <v>50200</v>
      </c>
      <c r="AB135">
        <v>3</v>
      </c>
      <c r="AC135" t="s">
        <v>42</v>
      </c>
      <c r="AD135" t="s">
        <v>42</v>
      </c>
      <c r="AE135" t="s">
        <v>42</v>
      </c>
      <c r="AF135" t="s">
        <v>42</v>
      </c>
      <c r="AG135">
        <v>18.450239546203601</v>
      </c>
      <c r="AH135">
        <v>5.8971566148857102</v>
      </c>
      <c r="AI135" t="s">
        <v>42</v>
      </c>
      <c r="AJ135">
        <v>8447688</v>
      </c>
      <c r="AK135">
        <v>870237</v>
      </c>
      <c r="AL135">
        <v>9754810</v>
      </c>
      <c r="AM135">
        <v>7437027</v>
      </c>
      <c r="AN135">
        <v>10.3014813047073</v>
      </c>
      <c r="AO135">
        <v>8.9211066130452501</v>
      </c>
      <c r="AP135">
        <v>10.756789313241599</v>
      </c>
      <c r="AQ135">
        <v>0.163293554402103</v>
      </c>
      <c r="AR135">
        <v>0.23760411530311701</v>
      </c>
      <c r="AS135">
        <v>1</v>
      </c>
      <c r="AT135">
        <v>1</v>
      </c>
      <c r="AU135">
        <v>1</v>
      </c>
      <c r="AV135" t="s">
        <v>42</v>
      </c>
      <c r="AW135" t="s">
        <v>42</v>
      </c>
      <c r="AX135" t="s">
        <v>46</v>
      </c>
      <c r="AY135" t="s">
        <v>42</v>
      </c>
      <c r="AZ135" t="s">
        <v>46</v>
      </c>
      <c r="BA135" t="s">
        <v>42</v>
      </c>
      <c r="BB135">
        <v>21</v>
      </c>
      <c r="BC135">
        <v>1</v>
      </c>
      <c r="BD135" t="s">
        <v>220</v>
      </c>
      <c r="BE135" t="s">
        <v>311</v>
      </c>
      <c r="BF135" t="s">
        <v>366</v>
      </c>
      <c r="BG135">
        <v>3</v>
      </c>
      <c r="BH135">
        <v>1</v>
      </c>
      <c r="BI135">
        <v>0</v>
      </c>
      <c r="BJ135">
        <v>0</v>
      </c>
      <c r="BK135">
        <v>1</v>
      </c>
    </row>
    <row r="136" spans="1:63" x14ac:dyDescent="0.2">
      <c r="A136">
        <v>134</v>
      </c>
      <c r="B136">
        <v>1425095445</v>
      </c>
      <c r="C136">
        <v>2015</v>
      </c>
      <c r="D136">
        <v>0</v>
      </c>
      <c r="E136">
        <v>0</v>
      </c>
      <c r="F136">
        <v>1</v>
      </c>
      <c r="G136">
        <v>1</v>
      </c>
      <c r="H136">
        <v>2</v>
      </c>
      <c r="I136">
        <v>0</v>
      </c>
      <c r="J136">
        <v>2</v>
      </c>
      <c r="K136">
        <v>1</v>
      </c>
      <c r="L136">
        <v>3</v>
      </c>
      <c r="M136">
        <v>8</v>
      </c>
      <c r="N136" t="s">
        <v>86</v>
      </c>
      <c r="O136">
        <v>100</v>
      </c>
      <c r="P136" t="s">
        <v>40</v>
      </c>
      <c r="Q136">
        <v>0</v>
      </c>
      <c r="R136" t="s">
        <v>47</v>
      </c>
      <c r="S136">
        <v>100</v>
      </c>
      <c r="T136" t="s">
        <v>40</v>
      </c>
      <c r="U136">
        <v>0</v>
      </c>
      <c r="V136" t="s">
        <v>40</v>
      </c>
      <c r="W136">
        <v>0</v>
      </c>
      <c r="X136">
        <v>999</v>
      </c>
      <c r="Y136">
        <v>10100</v>
      </c>
      <c r="Z136">
        <v>7</v>
      </c>
      <c r="AA136">
        <v>10500</v>
      </c>
      <c r="AB136">
        <v>3</v>
      </c>
      <c r="AC136" t="s">
        <v>46</v>
      </c>
      <c r="AD136" t="s">
        <v>42</v>
      </c>
      <c r="AE136" t="s">
        <v>42</v>
      </c>
      <c r="AF136" t="s">
        <v>42</v>
      </c>
      <c r="AG136">
        <v>18.513132296326301</v>
      </c>
      <c r="AH136">
        <v>5.8999000933047601</v>
      </c>
      <c r="AI136" t="s">
        <v>42</v>
      </c>
      <c r="AJ136">
        <v>19792766</v>
      </c>
      <c r="AK136">
        <v>-334206</v>
      </c>
      <c r="AL136">
        <v>13807593</v>
      </c>
      <c r="AM136">
        <v>3876129</v>
      </c>
      <c r="AN136">
        <v>-1.6885259998526601</v>
      </c>
      <c r="AO136">
        <v>-2.42045083455168</v>
      </c>
      <c r="AP136">
        <v>-1.9908889944942501</v>
      </c>
      <c r="AQ136">
        <v>0.120890127231332</v>
      </c>
      <c r="AR136">
        <v>0.71927554643303804</v>
      </c>
      <c r="AS136">
        <v>2</v>
      </c>
      <c r="AT136">
        <v>1</v>
      </c>
      <c r="AU136">
        <v>1</v>
      </c>
      <c r="AV136" t="s">
        <v>42</v>
      </c>
      <c r="AW136" t="s">
        <v>46</v>
      </c>
      <c r="AX136" t="s">
        <v>46</v>
      </c>
      <c r="AY136" t="s">
        <v>46</v>
      </c>
      <c r="AZ136" t="s">
        <v>46</v>
      </c>
      <c r="BA136" t="s">
        <v>46</v>
      </c>
      <c r="BB136">
        <v>39</v>
      </c>
      <c r="BC136">
        <v>1</v>
      </c>
      <c r="BD136" t="s">
        <v>220</v>
      </c>
      <c r="BE136" t="s">
        <v>261</v>
      </c>
      <c r="BF136" t="s">
        <v>367</v>
      </c>
      <c r="BG136">
        <v>4</v>
      </c>
      <c r="BH136">
        <v>1</v>
      </c>
      <c r="BI136">
        <v>0</v>
      </c>
      <c r="BJ136">
        <v>0</v>
      </c>
      <c r="BK136">
        <v>1</v>
      </c>
    </row>
    <row r="137" spans="1:63" x14ac:dyDescent="0.2">
      <c r="A137">
        <v>135</v>
      </c>
      <c r="B137">
        <v>1415146488</v>
      </c>
      <c r="C137">
        <v>2016</v>
      </c>
      <c r="D137">
        <v>0</v>
      </c>
      <c r="E137">
        <v>0</v>
      </c>
      <c r="F137">
        <v>1</v>
      </c>
      <c r="G137">
        <v>1</v>
      </c>
      <c r="H137">
        <v>2</v>
      </c>
      <c r="I137">
        <v>0</v>
      </c>
      <c r="J137">
        <v>2</v>
      </c>
      <c r="K137">
        <v>2</v>
      </c>
      <c r="L137">
        <v>5</v>
      </c>
      <c r="M137">
        <v>11</v>
      </c>
      <c r="N137" t="s">
        <v>232</v>
      </c>
      <c r="O137">
        <v>100</v>
      </c>
      <c r="P137" t="s">
        <v>40</v>
      </c>
      <c r="Q137">
        <v>0</v>
      </c>
      <c r="R137" t="s">
        <v>70</v>
      </c>
      <c r="S137">
        <v>100</v>
      </c>
      <c r="T137" t="s">
        <v>40</v>
      </c>
      <c r="U137">
        <v>0</v>
      </c>
      <c r="V137" t="s">
        <v>40</v>
      </c>
      <c r="W137">
        <v>0</v>
      </c>
      <c r="X137">
        <v>999</v>
      </c>
      <c r="Y137">
        <v>10400</v>
      </c>
      <c r="Z137">
        <v>7</v>
      </c>
      <c r="AA137">
        <v>60000</v>
      </c>
      <c r="AB137">
        <v>4</v>
      </c>
      <c r="AC137" t="s">
        <v>46</v>
      </c>
      <c r="AD137" t="s">
        <v>42</v>
      </c>
      <c r="AE137" t="s">
        <v>42</v>
      </c>
      <c r="AF137" t="s">
        <v>42</v>
      </c>
      <c r="AG137">
        <v>21.0532269219526</v>
      </c>
      <c r="AH137">
        <v>6.9985105554921896</v>
      </c>
      <c r="AI137" t="s">
        <v>46</v>
      </c>
      <c r="AJ137">
        <v>35734005</v>
      </c>
      <c r="AK137">
        <v>-4014076</v>
      </c>
      <c r="AL137">
        <v>33475593</v>
      </c>
      <c r="AM137">
        <v>11584814</v>
      </c>
      <c r="AN137">
        <v>-11.233210495157101</v>
      </c>
      <c r="AO137">
        <v>-11.991052705175401</v>
      </c>
      <c r="AP137">
        <v>-2.0178174822553498</v>
      </c>
      <c r="AQ137">
        <v>0.16834776846312</v>
      </c>
      <c r="AR137">
        <v>0.65393255318882604</v>
      </c>
      <c r="AS137">
        <v>2</v>
      </c>
      <c r="AT137">
        <v>1</v>
      </c>
      <c r="AU137">
        <v>1</v>
      </c>
      <c r="AV137" t="s">
        <v>42</v>
      </c>
      <c r="AW137" t="s">
        <v>46</v>
      </c>
      <c r="AX137" t="s">
        <v>46</v>
      </c>
      <c r="AY137" t="s">
        <v>42</v>
      </c>
      <c r="AZ137" t="s">
        <v>46</v>
      </c>
      <c r="BA137" t="s">
        <v>42</v>
      </c>
      <c r="BB137">
        <v>245</v>
      </c>
      <c r="BC137">
        <v>1</v>
      </c>
      <c r="BD137" t="s">
        <v>220</v>
      </c>
      <c r="BE137" t="s">
        <v>239</v>
      </c>
      <c r="BF137" t="s">
        <v>240</v>
      </c>
      <c r="BG137">
        <v>3</v>
      </c>
      <c r="BH137">
        <v>1</v>
      </c>
      <c r="BI137">
        <v>0</v>
      </c>
      <c r="BJ137">
        <v>0</v>
      </c>
      <c r="BK137">
        <v>1</v>
      </c>
    </row>
    <row r="138" spans="1:63" x14ac:dyDescent="0.2">
      <c r="A138">
        <v>136</v>
      </c>
      <c r="B138">
        <v>1425082239</v>
      </c>
      <c r="C138">
        <v>2013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1</v>
      </c>
      <c r="L138">
        <v>3</v>
      </c>
      <c r="M138">
        <v>12</v>
      </c>
      <c r="N138" t="s">
        <v>69</v>
      </c>
      <c r="O138">
        <v>100</v>
      </c>
      <c r="P138" t="s">
        <v>40</v>
      </c>
      <c r="Q138">
        <v>0</v>
      </c>
      <c r="R138" t="s">
        <v>70</v>
      </c>
      <c r="S138">
        <v>100</v>
      </c>
      <c r="T138" t="s">
        <v>40</v>
      </c>
      <c r="U138">
        <v>0</v>
      </c>
      <c r="V138" t="s">
        <v>40</v>
      </c>
      <c r="W138">
        <v>0</v>
      </c>
      <c r="X138">
        <v>999</v>
      </c>
      <c r="Y138">
        <v>70000</v>
      </c>
      <c r="Z138">
        <v>7</v>
      </c>
      <c r="AA138">
        <v>60000</v>
      </c>
      <c r="AB138">
        <v>3</v>
      </c>
      <c r="AC138" t="s">
        <v>42</v>
      </c>
      <c r="AD138" t="s">
        <v>42</v>
      </c>
      <c r="AE138" t="s">
        <v>42</v>
      </c>
      <c r="AF138" t="s">
        <v>42</v>
      </c>
      <c r="AG138">
        <v>18.042344303246999</v>
      </c>
      <c r="AH138">
        <v>5.8971566148857102</v>
      </c>
      <c r="AI138" t="s">
        <v>42</v>
      </c>
      <c r="AJ138">
        <v>78176318</v>
      </c>
      <c r="AK138">
        <v>2018246</v>
      </c>
      <c r="AL138">
        <v>71029084</v>
      </c>
      <c r="AM138">
        <v>16728352</v>
      </c>
      <c r="AN138">
        <v>2.5816590645775901</v>
      </c>
      <c r="AO138">
        <v>2.84143605174466</v>
      </c>
      <c r="AP138">
        <v>6.0747872520678197</v>
      </c>
      <c r="AQ138">
        <v>0.10286254463915701</v>
      </c>
      <c r="AR138">
        <v>0.76448589707281001</v>
      </c>
      <c r="AS138">
        <v>2</v>
      </c>
      <c r="AT138">
        <v>1</v>
      </c>
      <c r="AU138">
        <v>1</v>
      </c>
      <c r="AV138" t="s">
        <v>42</v>
      </c>
      <c r="AW138" t="s">
        <v>46</v>
      </c>
      <c r="AX138" t="s">
        <v>46</v>
      </c>
      <c r="AY138" t="s">
        <v>42</v>
      </c>
      <c r="AZ138" t="s">
        <v>42</v>
      </c>
      <c r="BA138" t="s">
        <v>42</v>
      </c>
      <c r="BB138">
        <v>70</v>
      </c>
      <c r="BC138">
        <v>1</v>
      </c>
      <c r="BD138" t="s">
        <v>220</v>
      </c>
      <c r="BE138" t="s">
        <v>233</v>
      </c>
      <c r="BF138" t="s">
        <v>234</v>
      </c>
      <c r="BG138">
        <v>4</v>
      </c>
      <c r="BH138">
        <v>1</v>
      </c>
      <c r="BI138">
        <v>0</v>
      </c>
      <c r="BJ138">
        <v>0</v>
      </c>
      <c r="BK138">
        <v>1</v>
      </c>
    </row>
    <row r="139" spans="1:63" x14ac:dyDescent="0.2">
      <c r="A139">
        <v>137</v>
      </c>
      <c r="B139">
        <v>1425094058</v>
      </c>
      <c r="C139">
        <v>2015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1</v>
      </c>
      <c r="L139">
        <v>5</v>
      </c>
      <c r="M139">
        <v>4</v>
      </c>
      <c r="N139" t="s">
        <v>93</v>
      </c>
      <c r="O139">
        <v>100</v>
      </c>
      <c r="P139" t="s">
        <v>40</v>
      </c>
      <c r="Q139">
        <v>0</v>
      </c>
      <c r="R139" t="s">
        <v>59</v>
      </c>
      <c r="S139">
        <v>100</v>
      </c>
      <c r="T139" t="s">
        <v>40</v>
      </c>
      <c r="U139">
        <v>0</v>
      </c>
      <c r="V139" t="s">
        <v>40</v>
      </c>
      <c r="W139">
        <v>0</v>
      </c>
      <c r="X139">
        <v>321</v>
      </c>
      <c r="Y139">
        <v>10300</v>
      </c>
      <c r="Z139">
        <v>7</v>
      </c>
      <c r="AA139">
        <v>50200</v>
      </c>
      <c r="AB139">
        <v>3</v>
      </c>
      <c r="AC139" t="s">
        <v>42</v>
      </c>
      <c r="AD139" t="s">
        <v>42</v>
      </c>
      <c r="AE139" t="s">
        <v>42</v>
      </c>
      <c r="AF139" t="s">
        <v>42</v>
      </c>
      <c r="AG139">
        <v>18.040985716552299</v>
      </c>
      <c r="AH139">
        <v>5.0238870997719998</v>
      </c>
      <c r="AI139" t="s">
        <v>42</v>
      </c>
      <c r="AJ139">
        <v>27589891</v>
      </c>
      <c r="AK139">
        <v>807449</v>
      </c>
      <c r="AL139">
        <v>11433696</v>
      </c>
      <c r="AM139">
        <v>5827881</v>
      </c>
      <c r="AN139">
        <v>2.9266117796550901</v>
      </c>
      <c r="AO139">
        <v>7.0620121437547398</v>
      </c>
      <c r="AP139">
        <v>3.5759184405621598</v>
      </c>
      <c r="AQ139">
        <v>4.1531407282471601E-2</v>
      </c>
      <c r="AR139">
        <v>0.490288879466447</v>
      </c>
      <c r="AS139">
        <v>1</v>
      </c>
      <c r="AT139">
        <v>1</v>
      </c>
      <c r="AU139">
        <v>1</v>
      </c>
      <c r="AV139" t="s">
        <v>42</v>
      </c>
      <c r="AW139" t="s">
        <v>42</v>
      </c>
      <c r="AX139" t="s">
        <v>46</v>
      </c>
      <c r="AY139" t="s">
        <v>46</v>
      </c>
      <c r="AZ139" t="s">
        <v>46</v>
      </c>
      <c r="BA139" t="s">
        <v>46</v>
      </c>
      <c r="BB139">
        <v>86</v>
      </c>
      <c r="BC139">
        <v>1</v>
      </c>
      <c r="BD139" t="s">
        <v>220</v>
      </c>
      <c r="BE139" t="s">
        <v>221</v>
      </c>
      <c r="BF139" t="s">
        <v>316</v>
      </c>
      <c r="BG139">
        <v>3</v>
      </c>
      <c r="BH139">
        <v>1</v>
      </c>
      <c r="BI139">
        <v>0</v>
      </c>
      <c r="BJ139">
        <v>0</v>
      </c>
      <c r="BK139">
        <v>1</v>
      </c>
    </row>
    <row r="140" spans="1:63" x14ac:dyDescent="0.2">
      <c r="A140">
        <v>138</v>
      </c>
      <c r="B140">
        <v>1425079809</v>
      </c>
      <c r="C140">
        <v>2013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1</v>
      </c>
      <c r="L140">
        <v>3</v>
      </c>
      <c r="M140">
        <v>12</v>
      </c>
      <c r="N140" t="s">
        <v>39</v>
      </c>
      <c r="O140">
        <v>100</v>
      </c>
      <c r="P140" t="s">
        <v>40</v>
      </c>
      <c r="Q140">
        <v>0</v>
      </c>
      <c r="R140" t="s">
        <v>41</v>
      </c>
      <c r="S140">
        <v>100</v>
      </c>
      <c r="T140" t="s">
        <v>40</v>
      </c>
      <c r="U140">
        <v>0</v>
      </c>
      <c r="V140" t="s">
        <v>40</v>
      </c>
      <c r="W140">
        <v>0</v>
      </c>
      <c r="X140">
        <v>227</v>
      </c>
      <c r="Y140">
        <v>50200</v>
      </c>
      <c r="Z140">
        <v>5</v>
      </c>
      <c r="AA140">
        <v>60000</v>
      </c>
      <c r="AB140">
        <v>3</v>
      </c>
      <c r="AC140" t="s">
        <v>42</v>
      </c>
      <c r="AD140" t="s">
        <v>42</v>
      </c>
      <c r="AE140" t="s">
        <v>42</v>
      </c>
      <c r="AF140" t="s">
        <v>42</v>
      </c>
      <c r="AG140">
        <v>18.0640058000279</v>
      </c>
      <c r="AH140">
        <v>5.8971566148857102</v>
      </c>
      <c r="AI140" t="s">
        <v>42</v>
      </c>
      <c r="AJ140">
        <v>217757</v>
      </c>
      <c r="AK140">
        <v>-146162</v>
      </c>
      <c r="AL140">
        <v>925231</v>
      </c>
      <c r="AM140">
        <v>229168</v>
      </c>
      <c r="AN140">
        <v>-67.121608030970293</v>
      </c>
      <c r="AO140">
        <v>-15.7973522287948</v>
      </c>
      <c r="AP140">
        <v>-68.172779749904706</v>
      </c>
      <c r="AQ140">
        <v>0.85394728986898205</v>
      </c>
      <c r="AR140">
        <v>0.75231266570186195</v>
      </c>
      <c r="AS140">
        <v>1</v>
      </c>
      <c r="AT140">
        <v>1</v>
      </c>
      <c r="AU140">
        <v>1</v>
      </c>
      <c r="AV140" t="s">
        <v>42</v>
      </c>
      <c r="AW140" t="s">
        <v>42</v>
      </c>
      <c r="AX140" t="s">
        <v>46</v>
      </c>
      <c r="AY140" t="s">
        <v>42</v>
      </c>
      <c r="AZ140" t="s">
        <v>42</v>
      </c>
      <c r="BA140" t="s">
        <v>42</v>
      </c>
      <c r="BB140">
        <v>9</v>
      </c>
      <c r="BC140">
        <v>1</v>
      </c>
      <c r="BD140" t="s">
        <v>220</v>
      </c>
      <c r="BE140" t="s">
        <v>269</v>
      </c>
      <c r="BF140" t="s">
        <v>308</v>
      </c>
      <c r="BG140">
        <v>4</v>
      </c>
      <c r="BH140">
        <v>1</v>
      </c>
      <c r="BI140">
        <v>0</v>
      </c>
      <c r="BJ140">
        <v>0</v>
      </c>
      <c r="BK140">
        <v>1</v>
      </c>
    </row>
    <row r="141" spans="1:63" x14ac:dyDescent="0.2">
      <c r="A141">
        <v>139</v>
      </c>
      <c r="B141">
        <v>1415144334</v>
      </c>
      <c r="C141">
        <v>2015</v>
      </c>
      <c r="D141">
        <v>0</v>
      </c>
      <c r="E141">
        <v>0</v>
      </c>
      <c r="F141">
        <v>6</v>
      </c>
      <c r="G141">
        <v>5</v>
      </c>
      <c r="H141">
        <v>10</v>
      </c>
      <c r="I141">
        <v>1</v>
      </c>
      <c r="J141">
        <v>11</v>
      </c>
      <c r="K141">
        <v>2</v>
      </c>
      <c r="L141">
        <v>8</v>
      </c>
      <c r="M141">
        <v>7</v>
      </c>
      <c r="N141" t="s">
        <v>69</v>
      </c>
      <c r="O141">
        <v>100</v>
      </c>
      <c r="P141" t="s">
        <v>40</v>
      </c>
      <c r="Q141">
        <v>0</v>
      </c>
      <c r="R141" t="s">
        <v>70</v>
      </c>
      <c r="S141">
        <v>100</v>
      </c>
      <c r="T141" t="s">
        <v>40</v>
      </c>
      <c r="U141">
        <v>0</v>
      </c>
      <c r="V141" t="s">
        <v>40</v>
      </c>
      <c r="W141">
        <v>0</v>
      </c>
      <c r="X141">
        <v>999</v>
      </c>
      <c r="Y141">
        <v>70000</v>
      </c>
      <c r="Z141">
        <v>7</v>
      </c>
      <c r="AA141">
        <v>10500</v>
      </c>
      <c r="AB141">
        <v>3</v>
      </c>
      <c r="AC141" t="s">
        <v>42</v>
      </c>
      <c r="AD141" t="s">
        <v>42</v>
      </c>
      <c r="AE141" t="s">
        <v>42</v>
      </c>
      <c r="AF141" t="s">
        <v>42</v>
      </c>
      <c r="AG141">
        <v>21.2828816248824</v>
      </c>
      <c r="AH141">
        <v>6.5930459040045104</v>
      </c>
      <c r="AI141" t="s">
        <v>42</v>
      </c>
      <c r="AJ141">
        <v>93042650</v>
      </c>
      <c r="AK141">
        <v>3337522</v>
      </c>
      <c r="AL141">
        <v>144622616</v>
      </c>
      <c r="AM141">
        <v>123190078</v>
      </c>
      <c r="AN141">
        <v>3.5870882869307801</v>
      </c>
      <c r="AO141">
        <v>2.3077455603486001</v>
      </c>
      <c r="AP141">
        <v>0.86960442334778698</v>
      </c>
      <c r="AQ141">
        <v>0.33540808435701203</v>
      </c>
      <c r="AR141">
        <v>0.148196302852107</v>
      </c>
      <c r="AS141">
        <v>8</v>
      </c>
      <c r="AT141">
        <v>99</v>
      </c>
      <c r="AU141">
        <v>1</v>
      </c>
      <c r="AV141" t="s">
        <v>42</v>
      </c>
      <c r="AW141" t="s">
        <v>42</v>
      </c>
      <c r="AX141" t="s">
        <v>46</v>
      </c>
      <c r="AY141" t="s">
        <v>42</v>
      </c>
      <c r="AZ141" t="s">
        <v>42</v>
      </c>
      <c r="BA141" t="s">
        <v>42</v>
      </c>
      <c r="BB141">
        <v>496</v>
      </c>
      <c r="BC141">
        <v>1</v>
      </c>
      <c r="BD141" t="s">
        <v>229</v>
      </c>
      <c r="BE141" t="s">
        <v>230</v>
      </c>
      <c r="BF141" t="s">
        <v>354</v>
      </c>
      <c r="BG141">
        <v>2</v>
      </c>
      <c r="BH141">
        <v>1</v>
      </c>
      <c r="BI141">
        <v>0</v>
      </c>
      <c r="BJ141">
        <v>0</v>
      </c>
      <c r="BK141">
        <v>1</v>
      </c>
    </row>
    <row r="142" spans="1:63" x14ac:dyDescent="0.2">
      <c r="A142">
        <v>140</v>
      </c>
      <c r="B142">
        <v>1425079874</v>
      </c>
      <c r="C142">
        <v>2013</v>
      </c>
      <c r="D142">
        <v>0</v>
      </c>
      <c r="E142">
        <v>0</v>
      </c>
      <c r="F142">
        <v>5</v>
      </c>
      <c r="G142">
        <v>3</v>
      </c>
      <c r="H142">
        <v>8</v>
      </c>
      <c r="I142">
        <v>0</v>
      </c>
      <c r="J142">
        <v>8</v>
      </c>
      <c r="K142">
        <v>1</v>
      </c>
      <c r="L142">
        <v>5</v>
      </c>
      <c r="M142">
        <v>15</v>
      </c>
      <c r="N142" t="s">
        <v>247</v>
      </c>
      <c r="O142">
        <v>100</v>
      </c>
      <c r="P142" t="s">
        <v>40</v>
      </c>
      <c r="Q142">
        <v>0</v>
      </c>
      <c r="R142" t="s">
        <v>61</v>
      </c>
      <c r="S142">
        <v>100</v>
      </c>
      <c r="T142" t="s">
        <v>40</v>
      </c>
      <c r="U142">
        <v>0</v>
      </c>
      <c r="V142" t="s">
        <v>40</v>
      </c>
      <c r="W142">
        <v>0</v>
      </c>
      <c r="X142">
        <v>999</v>
      </c>
      <c r="Y142">
        <v>30200</v>
      </c>
      <c r="Z142">
        <v>7</v>
      </c>
      <c r="AA142">
        <v>60000</v>
      </c>
      <c r="AB142">
        <v>3</v>
      </c>
      <c r="AC142" t="s">
        <v>42</v>
      </c>
      <c r="AD142" t="s">
        <v>42</v>
      </c>
      <c r="AE142" t="s">
        <v>42</v>
      </c>
      <c r="AF142" t="s">
        <v>42</v>
      </c>
      <c r="AG142">
        <v>19.0678991626291</v>
      </c>
      <c r="AH142">
        <v>5.8971566148857102</v>
      </c>
      <c r="AI142" t="s">
        <v>42</v>
      </c>
      <c r="AJ142">
        <v>2335355</v>
      </c>
      <c r="AK142">
        <v>272259</v>
      </c>
      <c r="AL142">
        <v>1117160</v>
      </c>
      <c r="AM142">
        <v>617067</v>
      </c>
      <c r="AN142">
        <v>11.6581419099023</v>
      </c>
      <c r="AO142">
        <v>24.370636256221101</v>
      </c>
      <c r="AP142">
        <v>6.0113344652097904</v>
      </c>
      <c r="AQ142">
        <v>0.93988665534790194</v>
      </c>
      <c r="AR142">
        <v>0.44764671130366201</v>
      </c>
      <c r="AS142">
        <v>1</v>
      </c>
      <c r="AT142">
        <v>1</v>
      </c>
      <c r="AU142">
        <v>1</v>
      </c>
      <c r="AV142" t="s">
        <v>42</v>
      </c>
      <c r="AW142" t="s">
        <v>42</v>
      </c>
      <c r="AX142" t="s">
        <v>46</v>
      </c>
      <c r="AY142" t="s">
        <v>42</v>
      </c>
      <c r="AZ142" t="s">
        <v>46</v>
      </c>
      <c r="BA142" t="s">
        <v>42</v>
      </c>
      <c r="BB142">
        <v>55</v>
      </c>
      <c r="BC142">
        <v>1</v>
      </c>
      <c r="BD142" t="s">
        <v>220</v>
      </c>
      <c r="BE142" t="s">
        <v>250</v>
      </c>
      <c r="BF142" t="s">
        <v>368</v>
      </c>
      <c r="BG142">
        <v>3</v>
      </c>
      <c r="BH142">
        <v>1</v>
      </c>
      <c r="BI142">
        <v>0</v>
      </c>
      <c r="BJ142">
        <v>0</v>
      </c>
      <c r="BK142">
        <v>1</v>
      </c>
    </row>
    <row r="143" spans="1:63" x14ac:dyDescent="0.2">
      <c r="A143">
        <v>141</v>
      </c>
      <c r="B143">
        <v>1425089545</v>
      </c>
      <c r="C143">
        <v>2014</v>
      </c>
      <c r="D143">
        <v>0</v>
      </c>
      <c r="E143">
        <v>0</v>
      </c>
      <c r="F143">
        <v>2</v>
      </c>
      <c r="G143">
        <v>2</v>
      </c>
      <c r="H143">
        <v>4</v>
      </c>
      <c r="I143">
        <v>0</v>
      </c>
      <c r="J143">
        <v>4</v>
      </c>
      <c r="K143">
        <v>1</v>
      </c>
      <c r="L143">
        <v>3</v>
      </c>
      <c r="M143">
        <v>13</v>
      </c>
      <c r="N143" t="s">
        <v>89</v>
      </c>
      <c r="O143">
        <v>100</v>
      </c>
      <c r="P143" t="s">
        <v>40</v>
      </c>
      <c r="Q143">
        <v>0</v>
      </c>
      <c r="R143" t="s">
        <v>96</v>
      </c>
      <c r="S143">
        <v>100</v>
      </c>
      <c r="T143" t="s">
        <v>40</v>
      </c>
      <c r="U143">
        <v>0</v>
      </c>
      <c r="V143" t="s">
        <v>40</v>
      </c>
      <c r="W143">
        <v>0</v>
      </c>
      <c r="X143">
        <v>999</v>
      </c>
      <c r="Y143">
        <v>20200</v>
      </c>
      <c r="Z143">
        <v>7</v>
      </c>
      <c r="AA143">
        <v>40200</v>
      </c>
      <c r="AB143">
        <v>3</v>
      </c>
      <c r="AC143" t="s">
        <v>42</v>
      </c>
      <c r="AD143" t="s">
        <v>42</v>
      </c>
      <c r="AE143" t="s">
        <v>42</v>
      </c>
      <c r="AF143" t="s">
        <v>42</v>
      </c>
      <c r="AG143">
        <v>18.274498233785799</v>
      </c>
      <c r="AH143">
        <v>5.8971566148857102</v>
      </c>
      <c r="AI143" t="s">
        <v>42</v>
      </c>
      <c r="AJ143">
        <v>5685536</v>
      </c>
      <c r="AK143">
        <v>131649</v>
      </c>
      <c r="AL143">
        <v>7530456</v>
      </c>
      <c r="AM143">
        <v>2935544</v>
      </c>
      <c r="AN143">
        <v>2.3155072802282799</v>
      </c>
      <c r="AO143">
        <v>1.74822082487435</v>
      </c>
      <c r="AP143">
        <v>4.2140793761573097</v>
      </c>
      <c r="AQ143">
        <v>0.124807406021173</v>
      </c>
      <c r="AR143">
        <v>0.61017712605982899</v>
      </c>
      <c r="AS143">
        <v>1</v>
      </c>
      <c r="AT143">
        <v>1</v>
      </c>
      <c r="AU143">
        <v>1</v>
      </c>
      <c r="AV143" t="s">
        <v>42</v>
      </c>
      <c r="AW143" t="s">
        <v>42</v>
      </c>
      <c r="AX143" t="s">
        <v>46</v>
      </c>
      <c r="AY143" t="s">
        <v>42</v>
      </c>
      <c r="AZ143" t="s">
        <v>46</v>
      </c>
      <c r="BA143" t="s">
        <v>46</v>
      </c>
      <c r="BB143">
        <v>34</v>
      </c>
      <c r="BC143">
        <v>1</v>
      </c>
      <c r="BD143" t="s">
        <v>220</v>
      </c>
      <c r="BE143" t="s">
        <v>325</v>
      </c>
      <c r="BF143" t="s">
        <v>326</v>
      </c>
      <c r="BG143">
        <v>4</v>
      </c>
      <c r="BH143">
        <v>1</v>
      </c>
      <c r="BI143">
        <v>0</v>
      </c>
      <c r="BJ143">
        <v>0</v>
      </c>
      <c r="BK143">
        <v>1</v>
      </c>
    </row>
    <row r="144" spans="1:63" x14ac:dyDescent="0.2">
      <c r="A144">
        <v>142</v>
      </c>
      <c r="B144">
        <v>1425099756</v>
      </c>
      <c r="C144">
        <v>2015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1</v>
      </c>
      <c r="L144">
        <v>3</v>
      </c>
      <c r="M144">
        <v>6</v>
      </c>
      <c r="N144" t="s">
        <v>91</v>
      </c>
      <c r="O144">
        <v>100</v>
      </c>
      <c r="P144" t="s">
        <v>40</v>
      </c>
      <c r="Q144">
        <v>0</v>
      </c>
      <c r="R144" t="s">
        <v>45</v>
      </c>
      <c r="S144">
        <v>100</v>
      </c>
      <c r="T144" t="s">
        <v>40</v>
      </c>
      <c r="U144">
        <v>0</v>
      </c>
      <c r="V144" t="s">
        <v>40</v>
      </c>
      <c r="W144">
        <v>0</v>
      </c>
      <c r="X144">
        <v>999</v>
      </c>
      <c r="Y144">
        <v>10100</v>
      </c>
      <c r="Z144">
        <v>7</v>
      </c>
      <c r="AA144">
        <v>10500</v>
      </c>
      <c r="AB144">
        <v>3</v>
      </c>
      <c r="AC144" t="s">
        <v>46</v>
      </c>
      <c r="AD144" t="s">
        <v>42</v>
      </c>
      <c r="AE144" t="s">
        <v>42</v>
      </c>
      <c r="AF144" t="s">
        <v>42</v>
      </c>
      <c r="AG144">
        <v>16.958800395918999</v>
      </c>
      <c r="AH144">
        <v>4.7875000760806499</v>
      </c>
      <c r="AI144" t="s">
        <v>42</v>
      </c>
      <c r="AJ144">
        <v>1916532</v>
      </c>
      <c r="AK144">
        <v>46136</v>
      </c>
      <c r="AL144">
        <v>4150405</v>
      </c>
      <c r="AM144">
        <v>2928986</v>
      </c>
      <c r="AN144">
        <v>2.4072647886912399</v>
      </c>
      <c r="AO144">
        <v>1.1116023616972299</v>
      </c>
      <c r="AP144">
        <v>1.2391653257028701</v>
      </c>
      <c r="AQ144">
        <v>0.44339045734691601</v>
      </c>
      <c r="AR144">
        <v>0.29428887060419401</v>
      </c>
      <c r="AS144">
        <v>1</v>
      </c>
      <c r="AT144">
        <v>1</v>
      </c>
      <c r="AU144">
        <v>1</v>
      </c>
      <c r="AV144" t="s">
        <v>42</v>
      </c>
      <c r="AW144" t="s">
        <v>42</v>
      </c>
      <c r="AX144" t="s">
        <v>46</v>
      </c>
      <c r="AY144" t="s">
        <v>42</v>
      </c>
      <c r="AZ144" t="s">
        <v>42</v>
      </c>
      <c r="BA144" t="s">
        <v>42</v>
      </c>
      <c r="BB144">
        <v>17</v>
      </c>
      <c r="BC144">
        <v>1</v>
      </c>
      <c r="BD144" t="s">
        <v>220</v>
      </c>
      <c r="BE144" t="s">
        <v>261</v>
      </c>
      <c r="BF144" t="s">
        <v>369</v>
      </c>
      <c r="BG144">
        <v>4</v>
      </c>
      <c r="BH144">
        <v>1</v>
      </c>
      <c r="BI144">
        <v>0</v>
      </c>
      <c r="BJ144">
        <v>0</v>
      </c>
      <c r="BK144">
        <v>1</v>
      </c>
    </row>
    <row r="145" spans="1:63" x14ac:dyDescent="0.2">
      <c r="A145">
        <v>143</v>
      </c>
      <c r="B145">
        <v>1425079295</v>
      </c>
      <c r="C145">
        <v>2013</v>
      </c>
      <c r="D145">
        <v>0</v>
      </c>
      <c r="E145">
        <v>0</v>
      </c>
      <c r="F145">
        <v>1</v>
      </c>
      <c r="G145">
        <v>1</v>
      </c>
      <c r="H145">
        <v>2</v>
      </c>
      <c r="I145">
        <v>0</v>
      </c>
      <c r="J145">
        <v>2</v>
      </c>
      <c r="K145">
        <v>1</v>
      </c>
      <c r="L145">
        <v>5</v>
      </c>
      <c r="M145">
        <v>8</v>
      </c>
      <c r="N145" t="s">
        <v>370</v>
      </c>
      <c r="O145">
        <v>100</v>
      </c>
      <c r="P145" t="s">
        <v>40</v>
      </c>
      <c r="Q145">
        <v>0</v>
      </c>
      <c r="R145" t="s">
        <v>88</v>
      </c>
      <c r="S145">
        <v>100</v>
      </c>
      <c r="T145" t="s">
        <v>40</v>
      </c>
      <c r="U145">
        <v>0</v>
      </c>
      <c r="V145" t="s">
        <v>40</v>
      </c>
      <c r="W145">
        <v>0</v>
      </c>
      <c r="X145">
        <v>999</v>
      </c>
      <c r="Y145">
        <v>60200</v>
      </c>
      <c r="Z145">
        <v>7</v>
      </c>
      <c r="AA145">
        <v>60000</v>
      </c>
      <c r="AB145">
        <v>3</v>
      </c>
      <c r="AC145" t="s">
        <v>42</v>
      </c>
      <c r="AD145" t="s">
        <v>42</v>
      </c>
      <c r="AE145" t="s">
        <v>42</v>
      </c>
      <c r="AF145" t="s">
        <v>42</v>
      </c>
      <c r="AG145">
        <v>17.9820827541987</v>
      </c>
      <c r="AH145">
        <v>5.6167747340235898</v>
      </c>
      <c r="AI145" t="s">
        <v>42</v>
      </c>
      <c r="AJ145">
        <v>3177933</v>
      </c>
      <c r="AK145">
        <v>103902</v>
      </c>
      <c r="AL145">
        <v>5053430</v>
      </c>
      <c r="AM145">
        <v>1761336</v>
      </c>
      <c r="AN145">
        <v>3.2694836549417499</v>
      </c>
      <c r="AO145">
        <v>2.0560688482871998</v>
      </c>
      <c r="AP145">
        <v>6.0553196055423397</v>
      </c>
      <c r="AQ145">
        <v>0.32642947475607498</v>
      </c>
      <c r="AR145">
        <v>0.65145732700363901</v>
      </c>
      <c r="AS145">
        <v>1</v>
      </c>
      <c r="AT145">
        <v>1</v>
      </c>
      <c r="AU145">
        <v>1</v>
      </c>
      <c r="AV145" t="s">
        <v>42</v>
      </c>
      <c r="AW145" t="s">
        <v>42</v>
      </c>
      <c r="AX145" t="s">
        <v>46</v>
      </c>
      <c r="AY145" t="s">
        <v>46</v>
      </c>
      <c r="AZ145" t="s">
        <v>42</v>
      </c>
      <c r="BA145" t="s">
        <v>42</v>
      </c>
      <c r="BB145">
        <v>20</v>
      </c>
      <c r="BC145">
        <v>1</v>
      </c>
      <c r="BD145" t="s">
        <v>220</v>
      </c>
      <c r="BE145" t="s">
        <v>371</v>
      </c>
      <c r="BF145" t="s">
        <v>372</v>
      </c>
      <c r="BG145">
        <v>3</v>
      </c>
      <c r="BH145">
        <v>1</v>
      </c>
      <c r="BI145">
        <v>0</v>
      </c>
      <c r="BJ145">
        <v>0</v>
      </c>
      <c r="BK145">
        <v>1</v>
      </c>
    </row>
    <row r="146" spans="1:63" x14ac:dyDescent="0.2">
      <c r="A146">
        <v>144</v>
      </c>
      <c r="B146">
        <v>1415148240</v>
      </c>
      <c r="C146">
        <v>2016</v>
      </c>
      <c r="D146">
        <v>0</v>
      </c>
      <c r="E146">
        <v>0</v>
      </c>
      <c r="F146">
        <v>1</v>
      </c>
      <c r="G146">
        <v>0</v>
      </c>
      <c r="H146">
        <v>1</v>
      </c>
      <c r="I146">
        <v>0</v>
      </c>
      <c r="J146">
        <v>1</v>
      </c>
      <c r="K146">
        <v>1</v>
      </c>
      <c r="L146">
        <v>5</v>
      </c>
      <c r="M146">
        <v>15</v>
      </c>
      <c r="N146" t="s">
        <v>101</v>
      </c>
      <c r="O146">
        <v>100</v>
      </c>
      <c r="P146" t="s">
        <v>40</v>
      </c>
      <c r="Q146">
        <v>0</v>
      </c>
      <c r="R146" t="s">
        <v>45</v>
      </c>
      <c r="S146">
        <v>100</v>
      </c>
      <c r="T146" t="s">
        <v>40</v>
      </c>
      <c r="U146">
        <v>0</v>
      </c>
      <c r="V146" t="s">
        <v>40</v>
      </c>
      <c r="W146">
        <v>0</v>
      </c>
      <c r="X146">
        <v>999</v>
      </c>
      <c r="Y146">
        <v>70000</v>
      </c>
      <c r="Z146">
        <v>7</v>
      </c>
      <c r="AA146">
        <v>60000</v>
      </c>
      <c r="AB146">
        <v>2</v>
      </c>
      <c r="AC146" t="s">
        <v>46</v>
      </c>
      <c r="AD146" t="s">
        <v>42</v>
      </c>
      <c r="AE146" t="s">
        <v>42</v>
      </c>
      <c r="AF146" t="s">
        <v>42</v>
      </c>
      <c r="AG146">
        <v>19.681553595413899</v>
      </c>
      <c r="AH146">
        <v>6.9975968970582896</v>
      </c>
      <c r="AI146" t="s">
        <v>46</v>
      </c>
      <c r="AJ146">
        <v>13790830</v>
      </c>
      <c r="AK146">
        <v>221384</v>
      </c>
      <c r="AL146">
        <v>20512485</v>
      </c>
      <c r="AM146">
        <v>3032963</v>
      </c>
      <c r="AN146">
        <v>1.6052985933406401</v>
      </c>
      <c r="AO146">
        <v>1.0792646527224801</v>
      </c>
      <c r="AP146">
        <v>6.5304988894794596</v>
      </c>
      <c r="AQ146">
        <v>0.17232284061220299</v>
      </c>
      <c r="AR146">
        <v>0.85214063532526596</v>
      </c>
      <c r="AS146">
        <v>2</v>
      </c>
      <c r="AT146">
        <v>1</v>
      </c>
      <c r="AU146">
        <v>1</v>
      </c>
      <c r="AV146" t="s">
        <v>42</v>
      </c>
      <c r="AW146" t="s">
        <v>46</v>
      </c>
      <c r="AX146" t="s">
        <v>46</v>
      </c>
      <c r="AY146" t="s">
        <v>42</v>
      </c>
      <c r="AZ146" t="s">
        <v>42</v>
      </c>
      <c r="BA146" t="s">
        <v>42</v>
      </c>
      <c r="BB146">
        <v>68</v>
      </c>
      <c r="BC146">
        <v>1</v>
      </c>
      <c r="BD146" t="s">
        <v>220</v>
      </c>
      <c r="BE146" t="s">
        <v>269</v>
      </c>
      <c r="BF146" t="s">
        <v>373</v>
      </c>
      <c r="BG146">
        <v>3</v>
      </c>
      <c r="BH146">
        <v>1</v>
      </c>
      <c r="BI146">
        <v>0</v>
      </c>
      <c r="BJ146">
        <v>0</v>
      </c>
      <c r="BK146">
        <v>1</v>
      </c>
    </row>
    <row r="147" spans="1:63" x14ac:dyDescent="0.2">
      <c r="A147">
        <v>145</v>
      </c>
      <c r="B147">
        <v>1425079070</v>
      </c>
      <c r="C147">
        <v>2013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1</v>
      </c>
      <c r="L147">
        <v>5</v>
      </c>
      <c r="M147">
        <v>3</v>
      </c>
      <c r="N147" t="s">
        <v>92</v>
      </c>
      <c r="O147">
        <v>100</v>
      </c>
      <c r="P147" t="s">
        <v>40</v>
      </c>
      <c r="Q147">
        <v>0</v>
      </c>
      <c r="R147" t="s">
        <v>88</v>
      </c>
      <c r="S147">
        <v>100</v>
      </c>
      <c r="T147" t="s">
        <v>40</v>
      </c>
      <c r="U147">
        <v>0</v>
      </c>
      <c r="V147" t="s">
        <v>40</v>
      </c>
      <c r="W147">
        <v>0</v>
      </c>
      <c r="X147">
        <v>999</v>
      </c>
      <c r="Y147">
        <v>70000</v>
      </c>
      <c r="Z147">
        <v>7</v>
      </c>
      <c r="AA147">
        <v>60000</v>
      </c>
      <c r="AB147">
        <v>3</v>
      </c>
      <c r="AC147" t="s">
        <v>42</v>
      </c>
      <c r="AD147" t="s">
        <v>42</v>
      </c>
      <c r="AE147" t="s">
        <v>42</v>
      </c>
      <c r="AF147" t="s">
        <v>42</v>
      </c>
      <c r="AG147">
        <v>18.087108298882701</v>
      </c>
      <c r="AH147">
        <v>5.6131317560164398</v>
      </c>
      <c r="AI147" t="s">
        <v>42</v>
      </c>
      <c r="AJ147">
        <v>15694389</v>
      </c>
      <c r="AK147">
        <v>274095</v>
      </c>
      <c r="AL147">
        <v>9046365</v>
      </c>
      <c r="AM147">
        <v>2909371</v>
      </c>
      <c r="AN147">
        <v>1.74645218746649</v>
      </c>
      <c r="AO147">
        <v>3.0298910114725599</v>
      </c>
      <c r="AP147">
        <v>3.52593528808289</v>
      </c>
      <c r="AQ147">
        <v>8.4812285460746498E-2</v>
      </c>
      <c r="AR147">
        <v>0.67839336573308695</v>
      </c>
      <c r="AS147">
        <v>2</v>
      </c>
      <c r="AT147">
        <v>1</v>
      </c>
      <c r="AU147">
        <v>1</v>
      </c>
      <c r="AV147" t="s">
        <v>42</v>
      </c>
      <c r="AW147" t="s">
        <v>46</v>
      </c>
      <c r="AX147" t="s">
        <v>46</v>
      </c>
      <c r="AY147" t="s">
        <v>46</v>
      </c>
      <c r="AZ147" t="s">
        <v>46</v>
      </c>
      <c r="BA147" t="s">
        <v>42</v>
      </c>
      <c r="BB147">
        <v>47</v>
      </c>
      <c r="BC147">
        <v>1</v>
      </c>
      <c r="BD147" t="s">
        <v>220</v>
      </c>
      <c r="BE147" t="s">
        <v>311</v>
      </c>
      <c r="BF147" t="s">
        <v>374</v>
      </c>
      <c r="BG147">
        <v>3</v>
      </c>
      <c r="BH147">
        <v>1</v>
      </c>
      <c r="BI147">
        <v>0</v>
      </c>
      <c r="BJ147">
        <v>0</v>
      </c>
      <c r="BK147">
        <v>1</v>
      </c>
    </row>
    <row r="148" spans="1:63" x14ac:dyDescent="0.2">
      <c r="A148">
        <v>146</v>
      </c>
      <c r="B148">
        <v>1425079139</v>
      </c>
      <c r="C148">
        <v>2013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1</v>
      </c>
      <c r="L148">
        <v>5</v>
      </c>
      <c r="M148">
        <v>1</v>
      </c>
      <c r="N148" t="s">
        <v>232</v>
      </c>
      <c r="O148">
        <v>100</v>
      </c>
      <c r="P148" t="s">
        <v>40</v>
      </c>
      <c r="Q148">
        <v>0</v>
      </c>
      <c r="R148" t="s">
        <v>59</v>
      </c>
      <c r="S148">
        <v>100</v>
      </c>
      <c r="T148" t="s">
        <v>40</v>
      </c>
      <c r="U148">
        <v>0</v>
      </c>
      <c r="V148" t="s">
        <v>40</v>
      </c>
      <c r="W148">
        <v>0</v>
      </c>
      <c r="X148">
        <v>999</v>
      </c>
      <c r="Y148">
        <v>70000</v>
      </c>
      <c r="Z148">
        <v>7</v>
      </c>
      <c r="AA148">
        <v>60000</v>
      </c>
      <c r="AB148">
        <v>3</v>
      </c>
      <c r="AC148" t="s">
        <v>42</v>
      </c>
      <c r="AD148" t="s">
        <v>42</v>
      </c>
      <c r="AE148" t="s">
        <v>42</v>
      </c>
      <c r="AF148" t="s">
        <v>42</v>
      </c>
      <c r="AG148">
        <v>18.108787942799101</v>
      </c>
      <c r="AH148">
        <v>5.6167747340235898</v>
      </c>
      <c r="AI148" t="s">
        <v>42</v>
      </c>
      <c r="AJ148">
        <v>2128720</v>
      </c>
      <c r="AK148">
        <v>68140</v>
      </c>
      <c r="AL148">
        <v>1090705</v>
      </c>
      <c r="AM148">
        <v>245798</v>
      </c>
      <c r="AN148">
        <v>3.2009846292607702</v>
      </c>
      <c r="AO148">
        <v>6.2473354390050497</v>
      </c>
      <c r="AP148">
        <v>0.116595888609117</v>
      </c>
      <c r="AQ148">
        <v>9.9783437934533398E-2</v>
      </c>
      <c r="AR148">
        <v>0.77464300612906301</v>
      </c>
      <c r="AS148">
        <v>1</v>
      </c>
      <c r="AT148">
        <v>1</v>
      </c>
      <c r="AU148">
        <v>1</v>
      </c>
      <c r="AV148" t="s">
        <v>42</v>
      </c>
      <c r="AW148" t="s">
        <v>42</v>
      </c>
      <c r="AX148" t="s">
        <v>46</v>
      </c>
      <c r="AY148" t="s">
        <v>42</v>
      </c>
      <c r="AZ148" t="s">
        <v>46</v>
      </c>
      <c r="BA148" t="s">
        <v>42</v>
      </c>
      <c r="BB148">
        <v>48</v>
      </c>
      <c r="BC148">
        <v>1</v>
      </c>
      <c r="BD148" t="s">
        <v>220</v>
      </c>
      <c r="BE148" t="s">
        <v>242</v>
      </c>
      <c r="BF148" t="s">
        <v>375</v>
      </c>
      <c r="BG148">
        <v>3</v>
      </c>
      <c r="BH148">
        <v>1</v>
      </c>
      <c r="BI148">
        <v>0</v>
      </c>
      <c r="BJ148">
        <v>0</v>
      </c>
      <c r="BK148">
        <v>1</v>
      </c>
    </row>
    <row r="149" spans="1:63" x14ac:dyDescent="0.2">
      <c r="A149">
        <v>147</v>
      </c>
      <c r="B149">
        <v>1425084969</v>
      </c>
      <c r="C149">
        <v>2013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1</v>
      </c>
      <c r="L149">
        <v>5</v>
      </c>
      <c r="M149">
        <v>1</v>
      </c>
      <c r="N149" t="s">
        <v>62</v>
      </c>
      <c r="O149">
        <v>100</v>
      </c>
      <c r="P149" t="s">
        <v>40</v>
      </c>
      <c r="Q149">
        <v>0</v>
      </c>
      <c r="R149" t="s">
        <v>98</v>
      </c>
      <c r="S149">
        <v>100</v>
      </c>
      <c r="T149" t="s">
        <v>40</v>
      </c>
      <c r="U149">
        <v>0</v>
      </c>
      <c r="V149" t="s">
        <v>40</v>
      </c>
      <c r="W149">
        <v>0</v>
      </c>
      <c r="X149">
        <v>999</v>
      </c>
      <c r="Y149">
        <v>70000</v>
      </c>
      <c r="Z149">
        <v>7</v>
      </c>
      <c r="AA149">
        <v>60000</v>
      </c>
      <c r="AB149">
        <v>3</v>
      </c>
      <c r="AC149" t="s">
        <v>42</v>
      </c>
      <c r="AD149" t="s">
        <v>42</v>
      </c>
      <c r="AE149" t="s">
        <v>42</v>
      </c>
      <c r="AF149" t="s">
        <v>42</v>
      </c>
      <c r="AG149">
        <v>18.290446766029898</v>
      </c>
      <c r="AH149">
        <v>5.60947545818191</v>
      </c>
      <c r="AI149" t="s">
        <v>42</v>
      </c>
      <c r="AJ149">
        <v>5886508</v>
      </c>
      <c r="AK149">
        <v>112599</v>
      </c>
      <c r="AL149">
        <v>6686504</v>
      </c>
      <c r="AM149">
        <v>2996361</v>
      </c>
      <c r="AN149">
        <v>1.9128318520929599</v>
      </c>
      <c r="AO149">
        <v>1.6839741664702499</v>
      </c>
      <c r="AP149">
        <v>1.82429039423713</v>
      </c>
      <c r="AQ149">
        <v>0.24230919247880001</v>
      </c>
      <c r="AR149">
        <v>0.55187942757530695</v>
      </c>
      <c r="AS149">
        <v>1</v>
      </c>
      <c r="AT149">
        <v>1</v>
      </c>
      <c r="AU149">
        <v>1</v>
      </c>
      <c r="AV149" t="s">
        <v>42</v>
      </c>
      <c r="AW149" t="s">
        <v>42</v>
      </c>
      <c r="AX149" t="s">
        <v>46</v>
      </c>
      <c r="AY149" t="s">
        <v>46</v>
      </c>
      <c r="AZ149" t="s">
        <v>46</v>
      </c>
      <c r="BA149" t="s">
        <v>42</v>
      </c>
      <c r="BB149">
        <v>37</v>
      </c>
      <c r="BC149">
        <v>1</v>
      </c>
      <c r="BD149" t="s">
        <v>220</v>
      </c>
      <c r="BE149" t="s">
        <v>223</v>
      </c>
      <c r="BF149" t="s">
        <v>376</v>
      </c>
      <c r="BG149">
        <v>3</v>
      </c>
      <c r="BH149">
        <v>1</v>
      </c>
      <c r="BI149">
        <v>0</v>
      </c>
      <c r="BJ149">
        <v>0</v>
      </c>
      <c r="BK149">
        <v>1</v>
      </c>
    </row>
    <row r="150" spans="1:63" x14ac:dyDescent="0.2">
      <c r="A150">
        <v>148</v>
      </c>
      <c r="B150">
        <v>1415139154</v>
      </c>
      <c r="C150">
        <v>2014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1</v>
      </c>
      <c r="L150">
        <v>5</v>
      </c>
      <c r="M150">
        <v>8</v>
      </c>
      <c r="N150" t="s">
        <v>74</v>
      </c>
      <c r="O150">
        <v>100</v>
      </c>
      <c r="P150" t="s">
        <v>40</v>
      </c>
      <c r="Q150">
        <v>0</v>
      </c>
      <c r="R150" t="s">
        <v>61</v>
      </c>
      <c r="S150">
        <v>100</v>
      </c>
      <c r="T150" t="s">
        <v>40</v>
      </c>
      <c r="U150">
        <v>0</v>
      </c>
      <c r="V150" t="s">
        <v>40</v>
      </c>
      <c r="W150">
        <v>0</v>
      </c>
      <c r="X150">
        <v>999</v>
      </c>
      <c r="Y150">
        <v>10100</v>
      </c>
      <c r="Z150">
        <v>7</v>
      </c>
      <c r="AA150">
        <v>10500</v>
      </c>
      <c r="AB150">
        <v>3</v>
      </c>
      <c r="AC150" t="s">
        <v>42</v>
      </c>
      <c r="AD150" t="s">
        <v>42</v>
      </c>
      <c r="AE150" t="s">
        <v>42</v>
      </c>
      <c r="AF150" t="s">
        <v>42</v>
      </c>
      <c r="AG150">
        <v>18.7083678163991</v>
      </c>
      <c r="AH150">
        <v>5.8971566148857102</v>
      </c>
      <c r="AI150" t="s">
        <v>46</v>
      </c>
      <c r="AJ150">
        <v>8248645</v>
      </c>
      <c r="AK150">
        <v>652694</v>
      </c>
      <c r="AL150">
        <v>9953721</v>
      </c>
      <c r="AM150">
        <v>3046270</v>
      </c>
      <c r="AN150">
        <v>7.9127420321761903</v>
      </c>
      <c r="AO150">
        <v>6.5572864660361603</v>
      </c>
      <c r="AP150">
        <v>0.76635617122569799</v>
      </c>
      <c r="AQ150">
        <v>4.1271263340827397E-2</v>
      </c>
      <c r="AR150">
        <v>0.69395666203623696</v>
      </c>
      <c r="AS150">
        <v>1</v>
      </c>
      <c r="AT150">
        <v>1</v>
      </c>
      <c r="AU150">
        <v>1</v>
      </c>
      <c r="AV150" t="s">
        <v>42</v>
      </c>
      <c r="AW150" t="s">
        <v>42</v>
      </c>
      <c r="AX150" t="s">
        <v>46</v>
      </c>
      <c r="AY150" t="s">
        <v>42</v>
      </c>
      <c r="AZ150" t="s">
        <v>42</v>
      </c>
      <c r="BA150" t="s">
        <v>42</v>
      </c>
      <c r="BB150">
        <v>18</v>
      </c>
      <c r="BC150">
        <v>1</v>
      </c>
      <c r="BD150" t="s">
        <v>220</v>
      </c>
      <c r="BE150" t="s">
        <v>221</v>
      </c>
      <c r="BF150" t="s">
        <v>377</v>
      </c>
      <c r="BG150">
        <v>3</v>
      </c>
      <c r="BH150">
        <v>1</v>
      </c>
      <c r="BI150">
        <v>0</v>
      </c>
      <c r="BJ150">
        <v>0</v>
      </c>
      <c r="BK150">
        <v>1</v>
      </c>
    </row>
    <row r="151" spans="1:63" x14ac:dyDescent="0.2">
      <c r="A151">
        <v>149</v>
      </c>
      <c r="B151">
        <v>1425106303</v>
      </c>
      <c r="C151">
        <v>2016</v>
      </c>
      <c r="D151">
        <v>0</v>
      </c>
      <c r="E151">
        <v>0</v>
      </c>
      <c r="F151">
        <v>1</v>
      </c>
      <c r="G151">
        <v>0</v>
      </c>
      <c r="H151">
        <v>1</v>
      </c>
      <c r="I151">
        <v>0</v>
      </c>
      <c r="J151">
        <v>1</v>
      </c>
      <c r="K151">
        <v>1</v>
      </c>
      <c r="L151">
        <v>5</v>
      </c>
      <c r="M151">
        <v>15</v>
      </c>
      <c r="N151" t="s">
        <v>100</v>
      </c>
      <c r="O151">
        <v>100</v>
      </c>
      <c r="P151" t="s">
        <v>40</v>
      </c>
      <c r="Q151">
        <v>0</v>
      </c>
      <c r="R151" t="s">
        <v>70</v>
      </c>
      <c r="S151">
        <v>100</v>
      </c>
      <c r="T151" t="s">
        <v>40</v>
      </c>
      <c r="U151">
        <v>0</v>
      </c>
      <c r="V151" t="s">
        <v>40</v>
      </c>
      <c r="W151">
        <v>0</v>
      </c>
      <c r="X151">
        <v>999</v>
      </c>
      <c r="Y151">
        <v>50300</v>
      </c>
      <c r="Z151">
        <v>7</v>
      </c>
      <c r="AA151">
        <v>50200</v>
      </c>
      <c r="AB151">
        <v>3</v>
      </c>
      <c r="AC151" t="s">
        <v>42</v>
      </c>
      <c r="AD151" t="s">
        <v>42</v>
      </c>
      <c r="AE151" t="s">
        <v>42</v>
      </c>
      <c r="AF151" t="s">
        <v>42</v>
      </c>
      <c r="AG151">
        <v>18.698312480558201</v>
      </c>
      <c r="AH151">
        <v>5.8971566148857102</v>
      </c>
      <c r="AI151" t="s">
        <v>42</v>
      </c>
      <c r="AJ151">
        <v>4745932</v>
      </c>
      <c r="AK151">
        <v>72229</v>
      </c>
      <c r="AL151">
        <v>10029521</v>
      </c>
      <c r="AM151">
        <v>3780072</v>
      </c>
      <c r="AN151">
        <v>1.5219139254418299</v>
      </c>
      <c r="AO151">
        <v>0.72016400384425105</v>
      </c>
      <c r="AP151">
        <v>3.8805022912254099</v>
      </c>
      <c r="AQ151">
        <v>7.9171172279754495E-2</v>
      </c>
      <c r="AR151">
        <v>0.623105430458742</v>
      </c>
      <c r="AS151">
        <v>1</v>
      </c>
      <c r="AT151">
        <v>1</v>
      </c>
      <c r="AU151">
        <v>1</v>
      </c>
      <c r="AV151" t="s">
        <v>42</v>
      </c>
      <c r="AW151" t="s">
        <v>42</v>
      </c>
      <c r="AX151" t="s">
        <v>46</v>
      </c>
      <c r="AY151" t="s">
        <v>42</v>
      </c>
      <c r="AZ151" t="s">
        <v>46</v>
      </c>
      <c r="BA151" t="s">
        <v>46</v>
      </c>
      <c r="BB151">
        <v>25</v>
      </c>
      <c r="BC151">
        <v>1</v>
      </c>
      <c r="BD151" t="s">
        <v>220</v>
      </c>
      <c r="BE151" t="s">
        <v>311</v>
      </c>
      <c r="BF151" t="s">
        <v>356</v>
      </c>
      <c r="BG151">
        <v>3</v>
      </c>
      <c r="BH151">
        <v>1</v>
      </c>
      <c r="BI151">
        <v>0</v>
      </c>
      <c r="BJ151">
        <v>0</v>
      </c>
      <c r="BK151">
        <v>1</v>
      </c>
    </row>
    <row r="152" spans="1:63" x14ac:dyDescent="0.2">
      <c r="A152">
        <v>150</v>
      </c>
      <c r="B152">
        <v>1395045697</v>
      </c>
      <c r="C152">
        <v>2016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2</v>
      </c>
      <c r="L152">
        <v>5</v>
      </c>
      <c r="M152">
        <v>11</v>
      </c>
      <c r="N152" t="s">
        <v>53</v>
      </c>
      <c r="O152">
        <v>100</v>
      </c>
      <c r="P152" t="s">
        <v>40</v>
      </c>
      <c r="Q152">
        <v>0</v>
      </c>
      <c r="R152" t="s">
        <v>66</v>
      </c>
      <c r="S152">
        <v>100</v>
      </c>
      <c r="T152" t="s">
        <v>40</v>
      </c>
      <c r="U152">
        <v>0</v>
      </c>
      <c r="V152" t="s">
        <v>40</v>
      </c>
      <c r="W152">
        <v>0</v>
      </c>
      <c r="X152">
        <v>999</v>
      </c>
      <c r="Y152">
        <v>20300</v>
      </c>
      <c r="Z152">
        <v>13</v>
      </c>
      <c r="AA152">
        <v>20300</v>
      </c>
      <c r="AB152">
        <v>1</v>
      </c>
      <c r="AC152" t="s">
        <v>42</v>
      </c>
      <c r="AD152" t="s">
        <v>42</v>
      </c>
      <c r="AE152" t="s">
        <v>42</v>
      </c>
      <c r="AF152" t="s">
        <v>42</v>
      </c>
      <c r="AG152">
        <v>17.7275335634124</v>
      </c>
      <c r="AH152">
        <v>6.9127438155175502</v>
      </c>
      <c r="AI152" t="s">
        <v>42</v>
      </c>
      <c r="AJ152">
        <v>843106</v>
      </c>
      <c r="AK152">
        <v>-90238</v>
      </c>
      <c r="AL152">
        <v>830135</v>
      </c>
      <c r="AM152">
        <v>531317</v>
      </c>
      <c r="AN152">
        <v>-10.7030432709529</v>
      </c>
      <c r="AO152">
        <v>-10.8702801351586</v>
      </c>
      <c r="AP152">
        <v>-25.259220074344199</v>
      </c>
      <c r="AQ152">
        <v>1.25259220074344</v>
      </c>
      <c r="AR152">
        <v>0.35996313852566098</v>
      </c>
      <c r="AS152">
        <v>1</v>
      </c>
      <c r="AT152">
        <v>1</v>
      </c>
      <c r="AU152">
        <v>1</v>
      </c>
      <c r="AV152" t="s">
        <v>42</v>
      </c>
      <c r="AW152" t="s">
        <v>42</v>
      </c>
      <c r="AX152" t="s">
        <v>46</v>
      </c>
      <c r="AY152" t="s">
        <v>42</v>
      </c>
      <c r="AZ152" t="s">
        <v>42</v>
      </c>
      <c r="BA152" t="s">
        <v>42</v>
      </c>
      <c r="BB152">
        <v>20</v>
      </c>
      <c r="BC152">
        <v>1</v>
      </c>
      <c r="BD152" t="s">
        <v>229</v>
      </c>
      <c r="BE152" t="s">
        <v>230</v>
      </c>
      <c r="BF152" t="s">
        <v>245</v>
      </c>
      <c r="BG152">
        <v>3</v>
      </c>
      <c r="BH152">
        <v>0</v>
      </c>
      <c r="BI152">
        <v>0</v>
      </c>
      <c r="BJ152">
        <v>0</v>
      </c>
      <c r="BK152">
        <v>0</v>
      </c>
    </row>
    <row r="153" spans="1:63" x14ac:dyDescent="0.2">
      <c r="A153">
        <v>151</v>
      </c>
      <c r="B153">
        <v>1425097544</v>
      </c>
      <c r="C153">
        <v>2015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1</v>
      </c>
      <c r="L153">
        <v>5</v>
      </c>
      <c r="M153">
        <v>12</v>
      </c>
      <c r="N153" t="s">
        <v>69</v>
      </c>
      <c r="O153">
        <v>100</v>
      </c>
      <c r="P153" t="s">
        <v>40</v>
      </c>
      <c r="Q153">
        <v>0</v>
      </c>
      <c r="R153" t="s">
        <v>70</v>
      </c>
      <c r="S153">
        <v>100</v>
      </c>
      <c r="T153" t="s">
        <v>40</v>
      </c>
      <c r="U153">
        <v>0</v>
      </c>
      <c r="V153" t="s">
        <v>40</v>
      </c>
      <c r="W153">
        <v>0</v>
      </c>
      <c r="X153">
        <v>999</v>
      </c>
      <c r="Y153">
        <v>70000</v>
      </c>
      <c r="Z153">
        <v>7</v>
      </c>
      <c r="AA153">
        <v>10500</v>
      </c>
      <c r="AB153">
        <v>3</v>
      </c>
      <c r="AC153" t="s">
        <v>42</v>
      </c>
      <c r="AD153" t="s">
        <v>46</v>
      </c>
      <c r="AE153" t="s">
        <v>46</v>
      </c>
      <c r="AF153" t="s">
        <v>42</v>
      </c>
      <c r="AG153">
        <v>19.411678125883402</v>
      </c>
      <c r="AH153">
        <v>6.5930459040045104</v>
      </c>
      <c r="AI153" t="s">
        <v>42</v>
      </c>
      <c r="AJ153">
        <v>22732667</v>
      </c>
      <c r="AK153">
        <v>1819822</v>
      </c>
      <c r="AL153">
        <v>11854060</v>
      </c>
      <c r="AM153">
        <v>2987693</v>
      </c>
      <c r="AN153">
        <v>8.0053167540790504</v>
      </c>
      <c r="AO153">
        <v>15.35188787639</v>
      </c>
      <c r="AP153">
        <v>9.5327134295329294</v>
      </c>
      <c r="AQ153">
        <v>0.101765358195762</v>
      </c>
      <c r="AR153">
        <v>0.74796044561947495</v>
      </c>
      <c r="AS153">
        <v>2</v>
      </c>
      <c r="AT153">
        <v>1</v>
      </c>
      <c r="AU153">
        <v>1</v>
      </c>
      <c r="AV153" t="s">
        <v>42</v>
      </c>
      <c r="AW153" t="s">
        <v>46</v>
      </c>
      <c r="AX153" t="s">
        <v>46</v>
      </c>
      <c r="AY153" t="s">
        <v>42</v>
      </c>
      <c r="AZ153" t="s">
        <v>42</v>
      </c>
      <c r="BA153" t="s">
        <v>42</v>
      </c>
      <c r="BB153">
        <v>28</v>
      </c>
      <c r="BC153">
        <v>1</v>
      </c>
      <c r="BD153" t="s">
        <v>220</v>
      </c>
      <c r="BE153" t="s">
        <v>223</v>
      </c>
      <c r="BF153" t="s">
        <v>255</v>
      </c>
      <c r="BG153">
        <v>3</v>
      </c>
      <c r="BH153">
        <v>0</v>
      </c>
      <c r="BI153">
        <v>0</v>
      </c>
      <c r="BJ153">
        <v>0</v>
      </c>
      <c r="BK153">
        <v>0</v>
      </c>
    </row>
    <row r="154" spans="1:63" x14ac:dyDescent="0.2">
      <c r="A154">
        <v>152</v>
      </c>
      <c r="B154">
        <v>1415134060</v>
      </c>
      <c r="C154">
        <v>2013</v>
      </c>
      <c r="D154">
        <v>0</v>
      </c>
      <c r="E154">
        <v>0</v>
      </c>
      <c r="F154">
        <v>2</v>
      </c>
      <c r="G154">
        <v>2</v>
      </c>
      <c r="H154">
        <v>4</v>
      </c>
      <c r="I154">
        <v>0</v>
      </c>
      <c r="J154">
        <v>4</v>
      </c>
      <c r="K154">
        <v>2</v>
      </c>
      <c r="L154">
        <v>5</v>
      </c>
      <c r="M154">
        <v>15</v>
      </c>
      <c r="N154" t="s">
        <v>101</v>
      </c>
      <c r="O154">
        <v>100</v>
      </c>
      <c r="P154" t="s">
        <v>40</v>
      </c>
      <c r="Q154">
        <v>0</v>
      </c>
      <c r="R154" t="s">
        <v>61</v>
      </c>
      <c r="S154">
        <v>100</v>
      </c>
      <c r="T154" t="s">
        <v>40</v>
      </c>
      <c r="U154">
        <v>0</v>
      </c>
      <c r="V154" t="s">
        <v>40</v>
      </c>
      <c r="W154">
        <v>0</v>
      </c>
      <c r="X154">
        <v>999</v>
      </c>
      <c r="Y154">
        <v>30200</v>
      </c>
      <c r="Z154">
        <v>7</v>
      </c>
      <c r="AA154">
        <v>60000</v>
      </c>
      <c r="AB154">
        <v>3</v>
      </c>
      <c r="AC154" t="s">
        <v>42</v>
      </c>
      <c r="AD154" t="s">
        <v>46</v>
      </c>
      <c r="AE154" t="s">
        <v>42</v>
      </c>
      <c r="AF154" t="s">
        <v>42</v>
      </c>
      <c r="AG154">
        <v>18.948038948358601</v>
      </c>
      <c r="AH154">
        <v>6.87832749815691</v>
      </c>
      <c r="AI154" t="s">
        <v>42</v>
      </c>
      <c r="AJ154">
        <v>67039346</v>
      </c>
      <c r="AK154">
        <v>-5721521</v>
      </c>
      <c r="AL154">
        <v>38670818</v>
      </c>
      <c r="AM154">
        <v>23473409</v>
      </c>
      <c r="AN154">
        <v>-8.5345716230584898</v>
      </c>
      <c r="AO154">
        <v>-14.7954485989926</v>
      </c>
      <c r="AP154">
        <v>-6.06439537760407</v>
      </c>
      <c r="AQ154">
        <v>1.9838812270036098E-2</v>
      </c>
      <c r="AR154">
        <v>0.39299424697972501</v>
      </c>
      <c r="AS154">
        <v>8</v>
      </c>
      <c r="AT154">
        <v>99</v>
      </c>
      <c r="AU154">
        <v>1</v>
      </c>
      <c r="AV154" t="s">
        <v>42</v>
      </c>
      <c r="AW154" t="s">
        <v>42</v>
      </c>
      <c r="AX154" t="s">
        <v>46</v>
      </c>
      <c r="AY154" t="s">
        <v>42</v>
      </c>
      <c r="AZ154" t="s">
        <v>42</v>
      </c>
      <c r="BA154" t="s">
        <v>42</v>
      </c>
      <c r="BB154">
        <v>349</v>
      </c>
      <c r="BC154">
        <v>1</v>
      </c>
      <c r="BD154" t="s">
        <v>42</v>
      </c>
      <c r="BE154" t="s">
        <v>227</v>
      </c>
      <c r="BF154" t="s">
        <v>228</v>
      </c>
      <c r="BG154">
        <v>3</v>
      </c>
      <c r="BH154">
        <v>0</v>
      </c>
      <c r="BI154">
        <v>0</v>
      </c>
      <c r="BJ154">
        <v>0</v>
      </c>
      <c r="BK154">
        <v>0</v>
      </c>
    </row>
    <row r="155" spans="1:63" x14ac:dyDescent="0.2">
      <c r="A155">
        <v>153</v>
      </c>
      <c r="B155">
        <v>1425098745</v>
      </c>
      <c r="C155">
        <v>2015</v>
      </c>
      <c r="D155">
        <v>0</v>
      </c>
      <c r="E155">
        <v>0</v>
      </c>
      <c r="F155">
        <v>1</v>
      </c>
      <c r="G155">
        <v>0</v>
      </c>
      <c r="H155">
        <v>1</v>
      </c>
      <c r="I155">
        <v>0</v>
      </c>
      <c r="J155">
        <v>1</v>
      </c>
      <c r="K155">
        <v>1</v>
      </c>
      <c r="L155">
        <v>8</v>
      </c>
      <c r="M155">
        <v>7</v>
      </c>
      <c r="N155" t="s">
        <v>69</v>
      </c>
      <c r="O155">
        <v>100</v>
      </c>
      <c r="P155" t="s">
        <v>40</v>
      </c>
      <c r="Q155">
        <v>0</v>
      </c>
      <c r="R155" t="s">
        <v>70</v>
      </c>
      <c r="S155">
        <v>100</v>
      </c>
      <c r="T155" t="s">
        <v>40</v>
      </c>
      <c r="U155">
        <v>0</v>
      </c>
      <c r="V155" t="s">
        <v>40</v>
      </c>
      <c r="W155">
        <v>0</v>
      </c>
      <c r="X155">
        <v>331</v>
      </c>
      <c r="Y155">
        <v>50100</v>
      </c>
      <c r="Z155">
        <v>7</v>
      </c>
      <c r="AA155">
        <v>30200</v>
      </c>
      <c r="AB155">
        <v>3</v>
      </c>
      <c r="AC155" t="s">
        <v>42</v>
      </c>
      <c r="AD155" t="s">
        <v>46</v>
      </c>
      <c r="AE155" t="s">
        <v>42</v>
      </c>
      <c r="AF155" t="s">
        <v>42</v>
      </c>
      <c r="AG155">
        <v>21.0968962215352</v>
      </c>
      <c r="AH155">
        <v>7.2861923996336504</v>
      </c>
      <c r="AI155" t="s">
        <v>46</v>
      </c>
      <c r="AJ155">
        <v>461830488</v>
      </c>
      <c r="AK155">
        <v>21515189</v>
      </c>
      <c r="AL155">
        <v>525373268</v>
      </c>
      <c r="AM155">
        <v>302843414</v>
      </c>
      <c r="AN155">
        <v>4.6586766268232997</v>
      </c>
      <c r="AO155">
        <v>4.0952195915685596</v>
      </c>
      <c r="AP155">
        <v>0.55746622773851995</v>
      </c>
      <c r="AQ155">
        <v>0.15176732333877399</v>
      </c>
      <c r="AR155">
        <v>0.42356524123720701</v>
      </c>
      <c r="AS155">
        <v>3</v>
      </c>
      <c r="AT155">
        <v>1</v>
      </c>
      <c r="AU155">
        <v>3</v>
      </c>
      <c r="AV155" t="s">
        <v>42</v>
      </c>
      <c r="AW155" t="s">
        <v>46</v>
      </c>
      <c r="AX155" t="s">
        <v>46</v>
      </c>
      <c r="AY155" t="s">
        <v>42</v>
      </c>
      <c r="AZ155" t="s">
        <v>42</v>
      </c>
      <c r="BA155" t="s">
        <v>42</v>
      </c>
      <c r="BB155">
        <v>799</v>
      </c>
      <c r="BC155">
        <v>1</v>
      </c>
      <c r="BD155" t="s">
        <v>220</v>
      </c>
      <c r="BE155" t="s">
        <v>233</v>
      </c>
      <c r="BF155" t="s">
        <v>234</v>
      </c>
      <c r="BG155">
        <v>2</v>
      </c>
      <c r="BH155">
        <v>0</v>
      </c>
      <c r="BI155">
        <v>0</v>
      </c>
      <c r="BJ155">
        <v>0</v>
      </c>
      <c r="BK155">
        <v>0</v>
      </c>
    </row>
    <row r="156" spans="1:63" x14ac:dyDescent="0.2">
      <c r="A156">
        <v>154</v>
      </c>
      <c r="B156">
        <v>1615006778</v>
      </c>
      <c r="C156">
        <v>2013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2</v>
      </c>
      <c r="L156">
        <v>5</v>
      </c>
      <c r="M156">
        <v>1</v>
      </c>
      <c r="N156" t="s">
        <v>94</v>
      </c>
      <c r="O156">
        <v>100</v>
      </c>
      <c r="P156" t="s">
        <v>40</v>
      </c>
      <c r="Q156">
        <v>0</v>
      </c>
      <c r="R156" t="s">
        <v>57</v>
      </c>
      <c r="S156">
        <v>100</v>
      </c>
      <c r="T156" t="s">
        <v>40</v>
      </c>
      <c r="U156">
        <v>0</v>
      </c>
      <c r="V156" t="s">
        <v>40</v>
      </c>
      <c r="W156">
        <v>0</v>
      </c>
      <c r="X156">
        <v>999</v>
      </c>
      <c r="Y156">
        <v>70000</v>
      </c>
      <c r="Z156">
        <v>7</v>
      </c>
      <c r="AA156">
        <v>60000</v>
      </c>
      <c r="AB156">
        <v>2</v>
      </c>
      <c r="AC156" t="s">
        <v>42</v>
      </c>
      <c r="AD156" t="s">
        <v>42</v>
      </c>
      <c r="AE156" t="s">
        <v>42</v>
      </c>
      <c r="AF156" t="s">
        <v>42</v>
      </c>
      <c r="AG156">
        <v>19.406497538478799</v>
      </c>
      <c r="AH156">
        <v>6.9975968970582896</v>
      </c>
      <c r="AI156" t="s">
        <v>46</v>
      </c>
      <c r="AJ156">
        <v>21709919</v>
      </c>
      <c r="AK156">
        <v>617322</v>
      </c>
      <c r="AL156">
        <v>16253133</v>
      </c>
      <c r="AM156">
        <v>6583183</v>
      </c>
      <c r="AN156">
        <v>2.84350208768628</v>
      </c>
      <c r="AO156">
        <v>3.7981723277598198</v>
      </c>
      <c r="AP156">
        <v>4.2586156125225498</v>
      </c>
      <c r="AQ156">
        <v>0.10033902015019</v>
      </c>
      <c r="AR156">
        <v>0.59495919955863197</v>
      </c>
      <c r="AS156">
        <v>2</v>
      </c>
      <c r="AT156">
        <v>1</v>
      </c>
      <c r="AU156">
        <v>1</v>
      </c>
      <c r="AV156" t="s">
        <v>42</v>
      </c>
      <c r="AW156" t="s">
        <v>46</v>
      </c>
      <c r="AX156" t="s">
        <v>46</v>
      </c>
      <c r="AY156" t="s">
        <v>46</v>
      </c>
      <c r="AZ156" t="s">
        <v>42</v>
      </c>
      <c r="BA156" t="s">
        <v>42</v>
      </c>
      <c r="BB156">
        <v>40</v>
      </c>
      <c r="BC156">
        <v>1</v>
      </c>
      <c r="BD156" t="s">
        <v>220</v>
      </c>
      <c r="BE156" t="s">
        <v>264</v>
      </c>
      <c r="BF156" t="s">
        <v>378</v>
      </c>
      <c r="BG156">
        <v>3</v>
      </c>
      <c r="BH156">
        <v>0</v>
      </c>
      <c r="BI156">
        <v>0</v>
      </c>
      <c r="BJ156">
        <v>0</v>
      </c>
      <c r="BK156">
        <v>0</v>
      </c>
    </row>
    <row r="157" spans="1:63" x14ac:dyDescent="0.2">
      <c r="A157">
        <v>155</v>
      </c>
      <c r="B157">
        <v>1465022598</v>
      </c>
      <c r="C157">
        <v>2016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2</v>
      </c>
      <c r="L157">
        <v>5</v>
      </c>
      <c r="M157">
        <v>4</v>
      </c>
      <c r="N157" t="s">
        <v>129</v>
      </c>
      <c r="O157">
        <v>100</v>
      </c>
      <c r="P157" t="s">
        <v>40</v>
      </c>
      <c r="Q157">
        <v>0</v>
      </c>
      <c r="R157" t="s">
        <v>73</v>
      </c>
      <c r="S157">
        <v>100</v>
      </c>
      <c r="T157" t="s">
        <v>40</v>
      </c>
      <c r="U157">
        <v>0</v>
      </c>
      <c r="V157" t="s">
        <v>40</v>
      </c>
      <c r="W157">
        <v>0</v>
      </c>
      <c r="X157">
        <v>999</v>
      </c>
      <c r="Y157">
        <v>20200</v>
      </c>
      <c r="Z157">
        <v>4</v>
      </c>
      <c r="AA157">
        <v>20200</v>
      </c>
      <c r="AB157">
        <v>3</v>
      </c>
      <c r="AC157" t="s">
        <v>42</v>
      </c>
      <c r="AD157" t="s">
        <v>42</v>
      </c>
      <c r="AE157" t="s">
        <v>42</v>
      </c>
      <c r="AF157" t="s">
        <v>42</v>
      </c>
      <c r="AG157">
        <v>20.049921283684601</v>
      </c>
      <c r="AH157">
        <v>7.5093358139616404</v>
      </c>
      <c r="AI157" t="s">
        <v>42</v>
      </c>
      <c r="AJ157">
        <v>1819880</v>
      </c>
      <c r="AK157">
        <v>-100601</v>
      </c>
      <c r="AL157">
        <v>20428127</v>
      </c>
      <c r="AM157">
        <v>9266750</v>
      </c>
      <c r="AN157">
        <v>-5.5278919489197103</v>
      </c>
      <c r="AO157">
        <v>-0.49246316120905198</v>
      </c>
      <c r="AP157">
        <v>-38.251478119436399</v>
      </c>
      <c r="AQ157">
        <v>1.3825147811943601</v>
      </c>
      <c r="AR157">
        <v>0.54637299836641895</v>
      </c>
      <c r="AS157">
        <v>2</v>
      </c>
      <c r="AT157">
        <v>1</v>
      </c>
      <c r="AU157">
        <v>1</v>
      </c>
      <c r="AV157" t="s">
        <v>42</v>
      </c>
      <c r="AW157" t="s">
        <v>46</v>
      </c>
      <c r="AX157" t="s">
        <v>46</v>
      </c>
      <c r="AY157" t="s">
        <v>46</v>
      </c>
      <c r="AZ157" t="s">
        <v>42</v>
      </c>
      <c r="BA157" t="s">
        <v>42</v>
      </c>
      <c r="BB157">
        <v>24</v>
      </c>
      <c r="BC157">
        <v>1</v>
      </c>
      <c r="BD157" t="s">
        <v>229</v>
      </c>
      <c r="BE157" t="s">
        <v>230</v>
      </c>
      <c r="BF157" t="s">
        <v>379</v>
      </c>
      <c r="BG157">
        <v>3</v>
      </c>
      <c r="BH157">
        <v>0</v>
      </c>
      <c r="BI157">
        <v>0</v>
      </c>
      <c r="BJ157">
        <v>0</v>
      </c>
      <c r="BK157">
        <v>0</v>
      </c>
    </row>
    <row r="158" spans="1:63" x14ac:dyDescent="0.2">
      <c r="A158">
        <v>156</v>
      </c>
      <c r="B158">
        <v>1425092320</v>
      </c>
      <c r="C158">
        <v>2014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1</v>
      </c>
      <c r="L158">
        <v>5</v>
      </c>
      <c r="M158">
        <v>5</v>
      </c>
      <c r="N158" t="s">
        <v>58</v>
      </c>
      <c r="O158">
        <v>100</v>
      </c>
      <c r="P158" t="s">
        <v>40</v>
      </c>
      <c r="Q158">
        <v>0</v>
      </c>
      <c r="R158" t="s">
        <v>47</v>
      </c>
      <c r="S158">
        <v>100</v>
      </c>
      <c r="T158" t="s">
        <v>40</v>
      </c>
      <c r="U158">
        <v>0</v>
      </c>
      <c r="V158" t="s">
        <v>40</v>
      </c>
      <c r="W158">
        <v>0</v>
      </c>
      <c r="X158">
        <v>999</v>
      </c>
      <c r="Y158">
        <v>10100</v>
      </c>
      <c r="Z158">
        <v>7</v>
      </c>
      <c r="AA158">
        <v>10200</v>
      </c>
      <c r="AB158">
        <v>3</v>
      </c>
      <c r="AC158" t="s">
        <v>42</v>
      </c>
      <c r="AD158" t="s">
        <v>42</v>
      </c>
      <c r="AE158" t="s">
        <v>42</v>
      </c>
      <c r="AF158" t="s">
        <v>42</v>
      </c>
      <c r="AG158">
        <v>17.785651516745901</v>
      </c>
      <c r="AH158">
        <v>5.8971566148857102</v>
      </c>
      <c r="AI158" t="s">
        <v>42</v>
      </c>
      <c r="AJ158">
        <v>9661267</v>
      </c>
      <c r="AK158">
        <v>-432316</v>
      </c>
      <c r="AL158">
        <v>13765477</v>
      </c>
      <c r="AM158">
        <v>9899957</v>
      </c>
      <c r="AN158">
        <v>-4.4747340074547104</v>
      </c>
      <c r="AO158">
        <v>-3.1405813252966102</v>
      </c>
      <c r="AP158">
        <v>-14.076890743211999</v>
      </c>
      <c r="AQ158">
        <v>0.214355011614936</v>
      </c>
      <c r="AR158">
        <v>0.28081271720551298</v>
      </c>
      <c r="AS158">
        <v>8</v>
      </c>
      <c r="AT158">
        <v>99</v>
      </c>
      <c r="AU158">
        <v>1</v>
      </c>
      <c r="AV158" t="s">
        <v>42</v>
      </c>
      <c r="AW158" t="s">
        <v>42</v>
      </c>
      <c r="AX158" t="s">
        <v>46</v>
      </c>
      <c r="AY158" t="s">
        <v>42</v>
      </c>
      <c r="AZ158" t="s">
        <v>42</v>
      </c>
      <c r="BA158" t="s">
        <v>42</v>
      </c>
      <c r="BB158">
        <v>233</v>
      </c>
      <c r="BC158">
        <v>1</v>
      </c>
      <c r="BD158" t="s">
        <v>229</v>
      </c>
      <c r="BE158" t="s">
        <v>230</v>
      </c>
      <c r="BF158" t="s">
        <v>354</v>
      </c>
      <c r="BG158">
        <v>3</v>
      </c>
      <c r="BH158">
        <v>0</v>
      </c>
      <c r="BI158">
        <v>0</v>
      </c>
      <c r="BJ158">
        <v>0</v>
      </c>
      <c r="BK158">
        <v>0</v>
      </c>
    </row>
    <row r="159" spans="1:63" x14ac:dyDescent="0.2">
      <c r="A159">
        <v>157</v>
      </c>
      <c r="B159">
        <v>1425084661</v>
      </c>
      <c r="C159">
        <v>2013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1</v>
      </c>
      <c r="L159">
        <v>5</v>
      </c>
      <c r="M159">
        <v>3</v>
      </c>
      <c r="N159" t="s">
        <v>380</v>
      </c>
      <c r="O159">
        <v>100</v>
      </c>
      <c r="P159" t="s">
        <v>40</v>
      </c>
      <c r="Q159">
        <v>0</v>
      </c>
      <c r="R159" t="s">
        <v>44</v>
      </c>
      <c r="S159">
        <v>100</v>
      </c>
      <c r="T159" t="s">
        <v>40</v>
      </c>
      <c r="U159">
        <v>0</v>
      </c>
      <c r="V159" t="s">
        <v>40</v>
      </c>
      <c r="W159">
        <v>0</v>
      </c>
      <c r="X159">
        <v>999</v>
      </c>
      <c r="Y159">
        <v>60100</v>
      </c>
      <c r="Z159">
        <v>7</v>
      </c>
      <c r="AA159">
        <v>60000</v>
      </c>
      <c r="AB159">
        <v>3</v>
      </c>
      <c r="AC159" t="s">
        <v>42</v>
      </c>
      <c r="AD159" t="s">
        <v>42</v>
      </c>
      <c r="AE159" t="s">
        <v>42</v>
      </c>
      <c r="AF159" t="s">
        <v>42</v>
      </c>
      <c r="AG159">
        <v>16.911721450129701</v>
      </c>
      <c r="AH159">
        <v>5.8971566148857102</v>
      </c>
      <c r="AI159" t="s">
        <v>42</v>
      </c>
      <c r="AJ159">
        <v>1052702</v>
      </c>
      <c r="AK159">
        <v>-233320</v>
      </c>
      <c r="AL159">
        <v>854901</v>
      </c>
      <c r="AM159">
        <v>400987</v>
      </c>
      <c r="AN159">
        <v>-22.163917233936999</v>
      </c>
      <c r="AO159">
        <v>-27.2920490208808</v>
      </c>
      <c r="AP159">
        <v>-28.280083062443101</v>
      </c>
      <c r="AQ159">
        <v>0.97031353602444004</v>
      </c>
      <c r="AR159">
        <v>0.530955046256818</v>
      </c>
      <c r="AS159">
        <v>8</v>
      </c>
      <c r="AT159">
        <v>2</v>
      </c>
      <c r="AU159">
        <v>1</v>
      </c>
      <c r="AV159" t="s">
        <v>42</v>
      </c>
      <c r="AW159" t="s">
        <v>42</v>
      </c>
      <c r="AX159" t="s">
        <v>46</v>
      </c>
      <c r="AY159" t="s">
        <v>42</v>
      </c>
      <c r="AZ159" t="s">
        <v>42</v>
      </c>
      <c r="BA159" t="s">
        <v>42</v>
      </c>
      <c r="BB159">
        <v>57</v>
      </c>
      <c r="BC159">
        <v>1</v>
      </c>
      <c r="BD159" t="s">
        <v>292</v>
      </c>
      <c r="BE159" t="s">
        <v>293</v>
      </c>
      <c r="BF159" t="s">
        <v>294</v>
      </c>
      <c r="BG159">
        <v>3</v>
      </c>
      <c r="BH159">
        <v>0</v>
      </c>
      <c r="BI159">
        <v>0</v>
      </c>
      <c r="BJ159">
        <v>0</v>
      </c>
      <c r="BK159">
        <v>0</v>
      </c>
    </row>
    <row r="160" spans="1:63" x14ac:dyDescent="0.2">
      <c r="A160">
        <v>158</v>
      </c>
      <c r="B160">
        <v>1425082008</v>
      </c>
      <c r="C160">
        <v>2013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1</v>
      </c>
      <c r="L160">
        <v>5</v>
      </c>
      <c r="M160">
        <v>8</v>
      </c>
      <c r="N160" t="s">
        <v>75</v>
      </c>
      <c r="O160">
        <v>100</v>
      </c>
      <c r="P160" t="s">
        <v>40</v>
      </c>
      <c r="Q160">
        <v>0</v>
      </c>
      <c r="R160" t="s">
        <v>59</v>
      </c>
      <c r="S160">
        <v>100</v>
      </c>
      <c r="T160" t="s">
        <v>40</v>
      </c>
      <c r="U160">
        <v>0</v>
      </c>
      <c r="V160" t="s">
        <v>40</v>
      </c>
      <c r="W160">
        <v>0</v>
      </c>
      <c r="X160">
        <v>999</v>
      </c>
      <c r="Y160">
        <v>50100</v>
      </c>
      <c r="Z160">
        <v>7</v>
      </c>
      <c r="AA160">
        <v>60000</v>
      </c>
      <c r="AB160">
        <v>3</v>
      </c>
      <c r="AC160" t="s">
        <v>42</v>
      </c>
      <c r="AD160" t="s">
        <v>42</v>
      </c>
      <c r="AE160" t="s">
        <v>42</v>
      </c>
      <c r="AF160" t="s">
        <v>42</v>
      </c>
      <c r="AG160">
        <v>18.016015316029701</v>
      </c>
      <c r="AH160">
        <v>5.60580574275982</v>
      </c>
      <c r="AI160" t="s">
        <v>42</v>
      </c>
      <c r="AJ160">
        <v>1822242</v>
      </c>
      <c r="AK160">
        <v>-53172</v>
      </c>
      <c r="AL160">
        <v>2383585</v>
      </c>
      <c r="AM160">
        <v>459091</v>
      </c>
      <c r="AN160">
        <v>-2.9179439393889499</v>
      </c>
      <c r="AO160">
        <v>-2.2307574514858901</v>
      </c>
      <c r="AP160">
        <v>1.3811557411145201</v>
      </c>
      <c r="AQ160">
        <v>0.26882763101717499</v>
      </c>
      <c r="AR160">
        <v>0.80739474363196595</v>
      </c>
      <c r="AS160">
        <v>11</v>
      </c>
      <c r="AT160">
        <v>1</v>
      </c>
      <c r="AU160">
        <v>1</v>
      </c>
      <c r="AV160" t="s">
        <v>42</v>
      </c>
      <c r="AW160" t="s">
        <v>42</v>
      </c>
      <c r="AX160" t="s">
        <v>42</v>
      </c>
      <c r="AY160" t="s">
        <v>42</v>
      </c>
      <c r="AZ160" t="s">
        <v>42</v>
      </c>
      <c r="BA160" t="s">
        <v>42</v>
      </c>
      <c r="BB160">
        <v>10</v>
      </c>
      <c r="BC160">
        <v>2</v>
      </c>
      <c r="BD160" t="s">
        <v>220</v>
      </c>
      <c r="BE160" t="s">
        <v>223</v>
      </c>
      <c r="BF160" t="s">
        <v>381</v>
      </c>
      <c r="BG160">
        <v>3</v>
      </c>
      <c r="BH160">
        <v>0</v>
      </c>
      <c r="BI160">
        <v>0</v>
      </c>
      <c r="BJ160">
        <v>0</v>
      </c>
      <c r="BK160">
        <v>0</v>
      </c>
    </row>
    <row r="161" spans="1:63" x14ac:dyDescent="0.2">
      <c r="A161">
        <v>159</v>
      </c>
      <c r="B161">
        <v>1425094697</v>
      </c>
      <c r="C161">
        <v>2015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1</v>
      </c>
      <c r="L161">
        <v>8</v>
      </c>
      <c r="M161">
        <v>14</v>
      </c>
      <c r="N161" t="s">
        <v>101</v>
      </c>
      <c r="O161">
        <v>100</v>
      </c>
      <c r="P161" t="s">
        <v>40</v>
      </c>
      <c r="Q161">
        <v>0</v>
      </c>
      <c r="R161" t="s">
        <v>70</v>
      </c>
      <c r="S161">
        <v>100</v>
      </c>
      <c r="T161" t="s">
        <v>40</v>
      </c>
      <c r="U161">
        <v>0</v>
      </c>
      <c r="V161" t="s">
        <v>40</v>
      </c>
      <c r="W161">
        <v>0</v>
      </c>
      <c r="X161">
        <v>999</v>
      </c>
      <c r="Y161">
        <v>70000</v>
      </c>
      <c r="Z161">
        <v>7</v>
      </c>
      <c r="AA161">
        <v>10500</v>
      </c>
      <c r="AB161">
        <v>3</v>
      </c>
      <c r="AC161" t="s">
        <v>46</v>
      </c>
      <c r="AD161" t="s">
        <v>42</v>
      </c>
      <c r="AE161" t="s">
        <v>42</v>
      </c>
      <c r="AF161" t="s">
        <v>42</v>
      </c>
      <c r="AG161">
        <v>18.281418676630299</v>
      </c>
      <c r="AH161">
        <v>5.3612968605340798</v>
      </c>
      <c r="AI161" t="s">
        <v>42</v>
      </c>
      <c r="AJ161">
        <v>310355067</v>
      </c>
      <c r="AK161">
        <v>9369782</v>
      </c>
      <c r="AL161">
        <v>426381857</v>
      </c>
      <c r="AM161">
        <v>142653028</v>
      </c>
      <c r="AN161">
        <v>3.0190523681702901</v>
      </c>
      <c r="AO161">
        <v>2.1975095436577199</v>
      </c>
      <c r="AP161">
        <v>5.0449293937256696</v>
      </c>
      <c r="AQ161">
        <v>5.8603502677789299E-2</v>
      </c>
      <c r="AR161">
        <v>0.66543363265102495</v>
      </c>
      <c r="AS161">
        <v>5</v>
      </c>
      <c r="AT161">
        <v>1</v>
      </c>
      <c r="AU161">
        <v>2</v>
      </c>
      <c r="AV161" t="s">
        <v>42</v>
      </c>
      <c r="AW161" t="s">
        <v>46</v>
      </c>
      <c r="AX161" t="s">
        <v>46</v>
      </c>
      <c r="AY161" t="s">
        <v>42</v>
      </c>
      <c r="AZ161" t="s">
        <v>42</v>
      </c>
      <c r="BA161" t="s">
        <v>42</v>
      </c>
      <c r="BB161">
        <v>265</v>
      </c>
      <c r="BC161">
        <v>1</v>
      </c>
      <c r="BD161" t="s">
        <v>220</v>
      </c>
      <c r="BE161" t="s">
        <v>233</v>
      </c>
      <c r="BF161" t="s">
        <v>382</v>
      </c>
      <c r="BG161">
        <v>2</v>
      </c>
      <c r="BH161">
        <v>0</v>
      </c>
      <c r="BI161">
        <v>0</v>
      </c>
      <c r="BJ161">
        <v>0</v>
      </c>
      <c r="BK161">
        <v>0</v>
      </c>
    </row>
    <row r="162" spans="1:63" x14ac:dyDescent="0.2">
      <c r="A162">
        <v>160</v>
      </c>
      <c r="B162">
        <v>1425080854</v>
      </c>
      <c r="C162">
        <v>2013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2</v>
      </c>
      <c r="L162">
        <v>5</v>
      </c>
      <c r="M162">
        <v>12</v>
      </c>
      <c r="N162" t="s">
        <v>93</v>
      </c>
      <c r="O162">
        <v>100</v>
      </c>
      <c r="P162" t="s">
        <v>40</v>
      </c>
      <c r="Q162">
        <v>0</v>
      </c>
      <c r="R162" t="s">
        <v>77</v>
      </c>
      <c r="S162">
        <v>100</v>
      </c>
      <c r="T162" t="s">
        <v>40</v>
      </c>
      <c r="U162">
        <v>0</v>
      </c>
      <c r="V162" t="s">
        <v>40</v>
      </c>
      <c r="W162">
        <v>0</v>
      </c>
      <c r="X162">
        <v>432</v>
      </c>
      <c r="Y162">
        <v>50100</v>
      </c>
      <c r="Z162">
        <v>3</v>
      </c>
      <c r="AA162">
        <v>60000</v>
      </c>
      <c r="AB162">
        <v>3</v>
      </c>
      <c r="AC162" t="s">
        <v>42</v>
      </c>
      <c r="AD162" t="s">
        <v>46</v>
      </c>
      <c r="AE162" t="s">
        <v>42</v>
      </c>
      <c r="AF162" t="s">
        <v>42</v>
      </c>
      <c r="AG162">
        <v>19.2226823294288</v>
      </c>
      <c r="AH162">
        <v>6.5916751037498296</v>
      </c>
      <c r="AI162" t="s">
        <v>42</v>
      </c>
      <c r="AJ162">
        <v>3050900</v>
      </c>
      <c r="AK162">
        <v>375366</v>
      </c>
      <c r="AL162">
        <v>5729601</v>
      </c>
      <c r="AM162">
        <v>4580262</v>
      </c>
      <c r="AN162">
        <v>12.303451440558501</v>
      </c>
      <c r="AO162">
        <v>6.5513462455762603</v>
      </c>
      <c r="AP162">
        <v>14.727129699433</v>
      </c>
      <c r="AQ162">
        <v>0.85018027467304702</v>
      </c>
      <c r="AR162">
        <v>0.20059669076433001</v>
      </c>
      <c r="AS162">
        <v>1</v>
      </c>
      <c r="AT162">
        <v>1</v>
      </c>
      <c r="AU162">
        <v>1</v>
      </c>
      <c r="AV162" t="s">
        <v>42</v>
      </c>
      <c r="AW162" t="s">
        <v>42</v>
      </c>
      <c r="AX162" t="s">
        <v>46</v>
      </c>
      <c r="AY162" t="s">
        <v>42</v>
      </c>
      <c r="AZ162" t="s">
        <v>46</v>
      </c>
      <c r="BA162" t="s">
        <v>46</v>
      </c>
      <c r="BB162">
        <v>16</v>
      </c>
      <c r="BC162">
        <v>1</v>
      </c>
      <c r="BD162" t="s">
        <v>305</v>
      </c>
      <c r="BE162" t="s">
        <v>306</v>
      </c>
      <c r="BF162" t="s">
        <v>307</v>
      </c>
      <c r="BG162">
        <v>3</v>
      </c>
      <c r="BH162">
        <v>0</v>
      </c>
      <c r="BI162">
        <v>0</v>
      </c>
      <c r="BJ162">
        <v>0</v>
      </c>
      <c r="BK162">
        <v>0</v>
      </c>
    </row>
    <row r="163" spans="1:63" x14ac:dyDescent="0.2">
      <c r="A163">
        <v>161</v>
      </c>
      <c r="B163">
        <v>1545009412</v>
      </c>
      <c r="C163">
        <v>2014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2</v>
      </c>
      <c r="L163">
        <v>4</v>
      </c>
      <c r="M163">
        <v>8</v>
      </c>
      <c r="N163" t="s">
        <v>68</v>
      </c>
      <c r="O163">
        <v>100</v>
      </c>
      <c r="P163" t="s">
        <v>40</v>
      </c>
      <c r="Q163">
        <v>0</v>
      </c>
      <c r="R163" t="s">
        <v>55</v>
      </c>
      <c r="S163">
        <v>100</v>
      </c>
      <c r="T163" t="s">
        <v>40</v>
      </c>
      <c r="U163">
        <v>0</v>
      </c>
      <c r="V163" t="s">
        <v>40</v>
      </c>
      <c r="W163">
        <v>0</v>
      </c>
      <c r="X163">
        <v>999</v>
      </c>
      <c r="Y163">
        <v>20300</v>
      </c>
      <c r="Z163">
        <v>6</v>
      </c>
      <c r="AA163">
        <v>50300</v>
      </c>
      <c r="AB163">
        <v>3</v>
      </c>
      <c r="AC163" t="s">
        <v>42</v>
      </c>
      <c r="AD163" t="s">
        <v>42</v>
      </c>
      <c r="AE163" t="s">
        <v>42</v>
      </c>
      <c r="AF163" t="s">
        <v>42</v>
      </c>
      <c r="AG163">
        <v>19.079960855005901</v>
      </c>
      <c r="AH163">
        <v>7.5093358139616404</v>
      </c>
      <c r="AI163" t="s">
        <v>42</v>
      </c>
      <c r="AJ163">
        <v>624029796</v>
      </c>
      <c r="AK163">
        <v>-56703987</v>
      </c>
      <c r="AL163">
        <v>1304291093</v>
      </c>
      <c r="AM163">
        <v>451570704</v>
      </c>
      <c r="AN163">
        <v>-9.0867435118434603</v>
      </c>
      <c r="AO163">
        <v>-4.3474947658789196</v>
      </c>
      <c r="AP163">
        <v>2.37830150020593</v>
      </c>
      <c r="AQ163">
        <v>0.22250088840309101</v>
      </c>
      <c r="AR163">
        <v>0.65378073466610698</v>
      </c>
      <c r="AS163">
        <v>2</v>
      </c>
      <c r="AT163">
        <v>1</v>
      </c>
      <c r="AU163">
        <v>1</v>
      </c>
      <c r="AV163" t="s">
        <v>42</v>
      </c>
      <c r="AW163" t="s">
        <v>46</v>
      </c>
      <c r="AX163" t="s">
        <v>46</v>
      </c>
      <c r="AY163" t="s">
        <v>42</v>
      </c>
      <c r="AZ163" t="s">
        <v>42</v>
      </c>
      <c r="BA163" t="s">
        <v>42</v>
      </c>
      <c r="BB163">
        <v>960</v>
      </c>
      <c r="BC163">
        <v>1</v>
      </c>
      <c r="BD163" t="s">
        <v>220</v>
      </c>
      <c r="BE163" t="s">
        <v>261</v>
      </c>
      <c r="BF163" t="s">
        <v>383</v>
      </c>
      <c r="BG163">
        <v>1</v>
      </c>
      <c r="BH163">
        <v>0</v>
      </c>
      <c r="BI163">
        <v>0</v>
      </c>
      <c r="BJ163">
        <v>0</v>
      </c>
      <c r="BK163">
        <v>0</v>
      </c>
    </row>
    <row r="164" spans="1:63" x14ac:dyDescent="0.2">
      <c r="A164">
        <v>162</v>
      </c>
      <c r="B164">
        <v>1415131624</v>
      </c>
      <c r="C164">
        <v>2013</v>
      </c>
      <c r="D164">
        <v>0</v>
      </c>
      <c r="E164">
        <v>1</v>
      </c>
      <c r="F164">
        <v>1</v>
      </c>
      <c r="G164">
        <v>0</v>
      </c>
      <c r="H164">
        <v>1</v>
      </c>
      <c r="I164">
        <v>0</v>
      </c>
      <c r="J164">
        <v>1</v>
      </c>
      <c r="K164">
        <v>1</v>
      </c>
      <c r="L164">
        <v>5</v>
      </c>
      <c r="M164">
        <v>1</v>
      </c>
      <c r="N164" t="s">
        <v>139</v>
      </c>
      <c r="O164">
        <v>100</v>
      </c>
      <c r="P164" t="s">
        <v>40</v>
      </c>
      <c r="Q164">
        <v>0</v>
      </c>
      <c r="R164" t="s">
        <v>44</v>
      </c>
      <c r="S164">
        <v>100</v>
      </c>
      <c r="T164" t="s">
        <v>40</v>
      </c>
      <c r="U164">
        <v>0</v>
      </c>
      <c r="V164" t="s">
        <v>40</v>
      </c>
      <c r="W164">
        <v>0</v>
      </c>
      <c r="X164">
        <v>999</v>
      </c>
      <c r="Y164">
        <v>10400</v>
      </c>
      <c r="Z164">
        <v>7</v>
      </c>
      <c r="AA164">
        <v>60000</v>
      </c>
      <c r="AB164">
        <v>3</v>
      </c>
      <c r="AC164" t="s">
        <v>46</v>
      </c>
      <c r="AD164" t="s">
        <v>46</v>
      </c>
      <c r="AE164" t="s">
        <v>42</v>
      </c>
      <c r="AF164" t="s">
        <v>42</v>
      </c>
      <c r="AG164">
        <v>20.794190175284001</v>
      </c>
      <c r="AH164">
        <v>6.9985105554921896</v>
      </c>
      <c r="AI164" t="s">
        <v>46</v>
      </c>
      <c r="AJ164">
        <v>3205804</v>
      </c>
      <c r="AK164">
        <v>50678</v>
      </c>
      <c r="AL164">
        <v>4345527</v>
      </c>
      <c r="AM164">
        <v>2926224</v>
      </c>
      <c r="AN164">
        <v>1.58082028720408</v>
      </c>
      <c r="AO164">
        <v>1.1662106805457699</v>
      </c>
      <c r="AP164">
        <v>0.98184418011830998</v>
      </c>
      <c r="AQ164">
        <v>0.99018187013304604</v>
      </c>
      <c r="AR164">
        <v>0.326612399370663</v>
      </c>
      <c r="AS164">
        <v>11</v>
      </c>
      <c r="AT164">
        <v>1</v>
      </c>
      <c r="AU164">
        <v>1</v>
      </c>
      <c r="AV164" t="s">
        <v>42</v>
      </c>
      <c r="AW164" t="s">
        <v>42</v>
      </c>
      <c r="AX164" t="s">
        <v>42</v>
      </c>
      <c r="AY164" t="s">
        <v>42</v>
      </c>
      <c r="AZ164" t="s">
        <v>42</v>
      </c>
      <c r="BA164" t="s">
        <v>42</v>
      </c>
      <c r="BB164">
        <v>4</v>
      </c>
      <c r="BC164">
        <v>2</v>
      </c>
      <c r="BD164" t="s">
        <v>217</v>
      </c>
      <c r="BE164" t="s">
        <v>218</v>
      </c>
      <c r="BF164" t="s">
        <v>236</v>
      </c>
      <c r="BG164">
        <v>3</v>
      </c>
      <c r="BH164">
        <v>0</v>
      </c>
      <c r="BI164">
        <v>0</v>
      </c>
      <c r="BJ164">
        <v>0</v>
      </c>
      <c r="BK164">
        <v>0</v>
      </c>
    </row>
    <row r="165" spans="1:63" x14ac:dyDescent="0.2">
      <c r="A165">
        <v>163</v>
      </c>
      <c r="B165">
        <v>1425089153</v>
      </c>
      <c r="C165">
        <v>2014</v>
      </c>
      <c r="D165">
        <v>0</v>
      </c>
      <c r="E165">
        <v>0</v>
      </c>
      <c r="F165">
        <v>2</v>
      </c>
      <c r="G165">
        <v>2</v>
      </c>
      <c r="H165">
        <v>4</v>
      </c>
      <c r="I165">
        <v>0</v>
      </c>
      <c r="J165">
        <v>4</v>
      </c>
      <c r="K165">
        <v>2</v>
      </c>
      <c r="L165">
        <v>5</v>
      </c>
      <c r="M165">
        <v>1</v>
      </c>
      <c r="N165" t="s">
        <v>86</v>
      </c>
      <c r="O165">
        <v>100</v>
      </c>
      <c r="P165" t="s">
        <v>40</v>
      </c>
      <c r="Q165">
        <v>0</v>
      </c>
      <c r="R165" t="s">
        <v>49</v>
      </c>
      <c r="S165">
        <v>100</v>
      </c>
      <c r="T165" t="s">
        <v>40</v>
      </c>
      <c r="U165">
        <v>0</v>
      </c>
      <c r="V165" t="s">
        <v>40</v>
      </c>
      <c r="W165">
        <v>0</v>
      </c>
      <c r="X165">
        <v>999</v>
      </c>
      <c r="Y165">
        <v>30200</v>
      </c>
      <c r="Z165">
        <v>7</v>
      </c>
      <c r="AA165">
        <v>10500</v>
      </c>
      <c r="AB165">
        <v>3</v>
      </c>
      <c r="AC165" t="s">
        <v>42</v>
      </c>
      <c r="AD165" t="s">
        <v>42</v>
      </c>
      <c r="AE165" t="s">
        <v>42</v>
      </c>
      <c r="AF165" t="s">
        <v>42</v>
      </c>
      <c r="AG165">
        <v>19.497047423676499</v>
      </c>
      <c r="AH165">
        <v>6.5916751037498296</v>
      </c>
      <c r="AI165" t="s">
        <v>42</v>
      </c>
      <c r="AJ165">
        <v>9471967</v>
      </c>
      <c r="AK165">
        <v>162542</v>
      </c>
      <c r="AL165">
        <v>2722116</v>
      </c>
      <c r="AM165">
        <v>1528555</v>
      </c>
      <c r="AN165">
        <v>1.7160321610073199</v>
      </c>
      <c r="AO165">
        <v>5.9711636094861502</v>
      </c>
      <c r="AP165">
        <v>1.8240245135989199</v>
      </c>
      <c r="AQ165">
        <v>0.216443532795247</v>
      </c>
      <c r="AR165">
        <v>0.43846808879562799</v>
      </c>
      <c r="AS165">
        <v>1</v>
      </c>
      <c r="AT165">
        <v>1</v>
      </c>
      <c r="AU165">
        <v>1</v>
      </c>
      <c r="AV165" t="s">
        <v>42</v>
      </c>
      <c r="AW165" t="s">
        <v>42</v>
      </c>
      <c r="AX165" t="s">
        <v>46</v>
      </c>
      <c r="AY165" t="s">
        <v>42</v>
      </c>
      <c r="AZ165" t="s">
        <v>42</v>
      </c>
      <c r="BA165" t="s">
        <v>42</v>
      </c>
      <c r="BB165">
        <v>12</v>
      </c>
      <c r="BC165">
        <v>1</v>
      </c>
      <c r="BD165" t="s">
        <v>220</v>
      </c>
      <c r="BE165" t="s">
        <v>261</v>
      </c>
      <c r="BF165" t="s">
        <v>367</v>
      </c>
      <c r="BG165">
        <v>3</v>
      </c>
      <c r="BH165">
        <v>0</v>
      </c>
      <c r="BI165">
        <v>0</v>
      </c>
      <c r="BJ165">
        <v>0</v>
      </c>
      <c r="BK165">
        <v>0</v>
      </c>
    </row>
    <row r="166" spans="1:63" x14ac:dyDescent="0.2">
      <c r="A166">
        <v>164</v>
      </c>
      <c r="B166">
        <v>1425100151</v>
      </c>
      <c r="C166">
        <v>2015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1</v>
      </c>
      <c r="L166">
        <v>5</v>
      </c>
      <c r="M166">
        <v>1</v>
      </c>
      <c r="N166" t="s">
        <v>142</v>
      </c>
      <c r="O166">
        <v>100</v>
      </c>
      <c r="P166" t="s">
        <v>40</v>
      </c>
      <c r="Q166">
        <v>0</v>
      </c>
      <c r="R166" t="s">
        <v>41</v>
      </c>
      <c r="S166">
        <v>100</v>
      </c>
      <c r="T166" t="s">
        <v>40</v>
      </c>
      <c r="U166">
        <v>0</v>
      </c>
      <c r="V166" t="s">
        <v>40</v>
      </c>
      <c r="W166">
        <v>0</v>
      </c>
      <c r="X166">
        <v>999</v>
      </c>
      <c r="Y166">
        <v>50200</v>
      </c>
      <c r="Z166">
        <v>5</v>
      </c>
      <c r="AA166">
        <v>10200</v>
      </c>
      <c r="AB166">
        <v>3</v>
      </c>
      <c r="AC166" t="s">
        <v>42</v>
      </c>
      <c r="AD166" t="s">
        <v>42</v>
      </c>
      <c r="AE166" t="s">
        <v>42</v>
      </c>
      <c r="AF166" t="s">
        <v>42</v>
      </c>
      <c r="AG166">
        <v>17.216707939659699</v>
      </c>
      <c r="AH166">
        <v>4.8040292414209702</v>
      </c>
      <c r="AI166" t="s">
        <v>42</v>
      </c>
      <c r="AJ166">
        <v>214588</v>
      </c>
      <c r="AK166">
        <v>1916</v>
      </c>
      <c r="AL166">
        <v>132374</v>
      </c>
      <c r="AM166">
        <v>11432</v>
      </c>
      <c r="AN166">
        <v>0.89287378604581802</v>
      </c>
      <c r="AO166">
        <v>1.44741414477162</v>
      </c>
      <c r="AP166">
        <v>-0.77776949316830402</v>
      </c>
      <c r="AQ166">
        <v>0.61259716293548505</v>
      </c>
      <c r="AR166">
        <v>0.91363862994243505</v>
      </c>
      <c r="AS166">
        <v>1</v>
      </c>
      <c r="AT166">
        <v>1</v>
      </c>
      <c r="AU166">
        <v>1</v>
      </c>
      <c r="AV166" t="s">
        <v>42</v>
      </c>
      <c r="AW166" t="s">
        <v>42</v>
      </c>
      <c r="AX166" t="s">
        <v>46</v>
      </c>
      <c r="AY166" t="s">
        <v>46</v>
      </c>
      <c r="AZ166" t="s">
        <v>42</v>
      </c>
      <c r="BA166" t="s">
        <v>42</v>
      </c>
      <c r="BB166">
        <v>4</v>
      </c>
      <c r="BC166">
        <v>1</v>
      </c>
      <c r="BD166" t="s">
        <v>217</v>
      </c>
      <c r="BE166" t="s">
        <v>218</v>
      </c>
      <c r="BF166" t="s">
        <v>236</v>
      </c>
      <c r="BG166">
        <v>3</v>
      </c>
      <c r="BH166">
        <v>0</v>
      </c>
      <c r="BI166">
        <v>0</v>
      </c>
      <c r="BJ166">
        <v>0</v>
      </c>
      <c r="BK166">
        <v>0</v>
      </c>
    </row>
    <row r="167" spans="1:63" x14ac:dyDescent="0.2">
      <c r="A167">
        <v>165</v>
      </c>
      <c r="B167">
        <v>1425106231</v>
      </c>
      <c r="C167">
        <v>2016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2</v>
      </c>
      <c r="L167">
        <v>5</v>
      </c>
      <c r="M167">
        <v>8</v>
      </c>
      <c r="N167" t="s">
        <v>147</v>
      </c>
      <c r="O167">
        <v>100</v>
      </c>
      <c r="P167" t="s">
        <v>40</v>
      </c>
      <c r="Q167">
        <v>0</v>
      </c>
      <c r="R167" t="s">
        <v>47</v>
      </c>
      <c r="S167">
        <v>100</v>
      </c>
      <c r="T167" t="s">
        <v>40</v>
      </c>
      <c r="U167">
        <v>0</v>
      </c>
      <c r="V167" t="s">
        <v>40</v>
      </c>
      <c r="W167">
        <v>0</v>
      </c>
      <c r="X167">
        <v>999</v>
      </c>
      <c r="Y167">
        <v>10400</v>
      </c>
      <c r="Z167">
        <v>7</v>
      </c>
      <c r="AA167">
        <v>50100</v>
      </c>
      <c r="AB167">
        <v>3</v>
      </c>
      <c r="AC167" t="s">
        <v>42</v>
      </c>
      <c r="AD167" t="s">
        <v>46</v>
      </c>
      <c r="AE167" t="s">
        <v>42</v>
      </c>
      <c r="AF167" t="s">
        <v>42</v>
      </c>
      <c r="AG167">
        <v>19.565540283788899</v>
      </c>
      <c r="AH167">
        <v>6.5930459040045104</v>
      </c>
      <c r="AI167" t="s">
        <v>42</v>
      </c>
      <c r="AJ167">
        <v>4987736</v>
      </c>
      <c r="AK167">
        <v>90428</v>
      </c>
      <c r="AL167">
        <v>2061905</v>
      </c>
      <c r="AM167">
        <v>565933</v>
      </c>
      <c r="AN167">
        <v>1.81300694343085</v>
      </c>
      <c r="AO167">
        <v>4.3856530732502197</v>
      </c>
      <c r="AP167">
        <v>-1.3549233560076199</v>
      </c>
      <c r="AQ167">
        <v>0.280878939863697</v>
      </c>
      <c r="AR167">
        <v>0.725529061717198</v>
      </c>
      <c r="AS167">
        <v>1</v>
      </c>
      <c r="AT167">
        <v>1</v>
      </c>
      <c r="AU167">
        <v>1</v>
      </c>
      <c r="AV167" t="s">
        <v>42</v>
      </c>
      <c r="AW167" t="s">
        <v>42</v>
      </c>
      <c r="AX167" t="s">
        <v>46</v>
      </c>
      <c r="AY167" t="s">
        <v>46</v>
      </c>
      <c r="AZ167" t="s">
        <v>46</v>
      </c>
      <c r="BA167" t="s">
        <v>42</v>
      </c>
      <c r="BB167">
        <v>17</v>
      </c>
      <c r="BC167">
        <v>1</v>
      </c>
      <c r="BD167" t="s">
        <v>313</v>
      </c>
      <c r="BE167" t="s">
        <v>332</v>
      </c>
      <c r="BF167" t="s">
        <v>384</v>
      </c>
      <c r="BG167">
        <v>3</v>
      </c>
      <c r="BH167">
        <v>0</v>
      </c>
      <c r="BI167">
        <v>0</v>
      </c>
      <c r="BJ167">
        <v>0</v>
      </c>
      <c r="BK167">
        <v>0</v>
      </c>
    </row>
    <row r="168" spans="1:63" x14ac:dyDescent="0.2">
      <c r="A168">
        <v>166</v>
      </c>
      <c r="B168">
        <v>1425106277</v>
      </c>
      <c r="C168">
        <v>2016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2</v>
      </c>
      <c r="L168">
        <v>5</v>
      </c>
      <c r="M168">
        <v>8</v>
      </c>
      <c r="N168" t="s">
        <v>72</v>
      </c>
      <c r="O168">
        <v>100</v>
      </c>
      <c r="P168" t="s">
        <v>40</v>
      </c>
      <c r="Q168">
        <v>0</v>
      </c>
      <c r="R168" t="s">
        <v>45</v>
      </c>
      <c r="S168">
        <v>100</v>
      </c>
      <c r="T168" t="s">
        <v>40</v>
      </c>
      <c r="U168">
        <v>0</v>
      </c>
      <c r="V168" t="s">
        <v>40</v>
      </c>
      <c r="W168">
        <v>0</v>
      </c>
      <c r="X168">
        <v>351</v>
      </c>
      <c r="Y168">
        <v>50200</v>
      </c>
      <c r="Z168">
        <v>7</v>
      </c>
      <c r="AA168">
        <v>20100</v>
      </c>
      <c r="AB168">
        <v>3</v>
      </c>
      <c r="AC168" t="s">
        <v>42</v>
      </c>
      <c r="AD168" t="s">
        <v>42</v>
      </c>
      <c r="AE168" t="s">
        <v>46</v>
      </c>
      <c r="AF168" t="s">
        <v>42</v>
      </c>
      <c r="AG168">
        <v>20.030378622594299</v>
      </c>
      <c r="AH168">
        <v>6.5930459040045104</v>
      </c>
      <c r="AI168" t="s">
        <v>42</v>
      </c>
      <c r="AJ168">
        <v>4985988</v>
      </c>
      <c r="AK168">
        <v>1073220</v>
      </c>
      <c r="AL168">
        <v>9427309</v>
      </c>
      <c r="AM168">
        <v>4654402</v>
      </c>
      <c r="AN168">
        <v>21.5247208777879</v>
      </c>
      <c r="AO168">
        <v>11.3841606337503</v>
      </c>
      <c r="AP168">
        <v>14.6634528602956</v>
      </c>
      <c r="AQ168">
        <v>0.194330190927054</v>
      </c>
      <c r="AR168">
        <v>0.50628509153566503</v>
      </c>
      <c r="AS168">
        <v>1</v>
      </c>
      <c r="AT168">
        <v>1</v>
      </c>
      <c r="AU168">
        <v>1</v>
      </c>
      <c r="AV168" t="s">
        <v>42</v>
      </c>
      <c r="AW168" t="s">
        <v>42</v>
      </c>
      <c r="AX168" t="s">
        <v>46</v>
      </c>
      <c r="AY168" t="s">
        <v>42</v>
      </c>
      <c r="AZ168" t="s">
        <v>46</v>
      </c>
      <c r="BA168" t="s">
        <v>42</v>
      </c>
      <c r="BB168">
        <v>32</v>
      </c>
      <c r="BC168">
        <v>1</v>
      </c>
      <c r="BD168" t="s">
        <v>220</v>
      </c>
      <c r="BE168" t="s">
        <v>223</v>
      </c>
      <c r="BF168" t="s">
        <v>343</v>
      </c>
      <c r="BG168">
        <v>3</v>
      </c>
      <c r="BH168">
        <v>0</v>
      </c>
      <c r="BI168">
        <v>0</v>
      </c>
      <c r="BJ168">
        <v>0</v>
      </c>
      <c r="BK168">
        <v>0</v>
      </c>
    </row>
    <row r="169" spans="1:63" x14ac:dyDescent="0.2">
      <c r="A169">
        <v>167</v>
      </c>
      <c r="B169">
        <v>1425079017</v>
      </c>
      <c r="C169">
        <v>2013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2</v>
      </c>
      <c r="L169">
        <v>5</v>
      </c>
      <c r="M169">
        <v>1</v>
      </c>
      <c r="N169" t="s">
        <v>84</v>
      </c>
      <c r="O169">
        <v>100</v>
      </c>
      <c r="P169" t="s">
        <v>40</v>
      </c>
      <c r="Q169">
        <v>0</v>
      </c>
      <c r="R169" t="s">
        <v>98</v>
      </c>
      <c r="S169">
        <v>100</v>
      </c>
      <c r="T169" t="s">
        <v>40</v>
      </c>
      <c r="U169">
        <v>0</v>
      </c>
      <c r="V169" t="s">
        <v>40</v>
      </c>
      <c r="W169">
        <v>0</v>
      </c>
      <c r="X169">
        <v>999</v>
      </c>
      <c r="Y169">
        <v>10400</v>
      </c>
      <c r="Z169">
        <v>7</v>
      </c>
      <c r="AA169">
        <v>60000</v>
      </c>
      <c r="AB169">
        <v>3</v>
      </c>
      <c r="AC169" t="s">
        <v>42</v>
      </c>
      <c r="AD169" t="s">
        <v>42</v>
      </c>
      <c r="AE169" t="s">
        <v>42</v>
      </c>
      <c r="AF169" t="s">
        <v>42</v>
      </c>
      <c r="AG169">
        <v>18.736826358880698</v>
      </c>
      <c r="AH169">
        <v>6.3044506305738697</v>
      </c>
      <c r="AI169" t="s">
        <v>42</v>
      </c>
      <c r="AJ169">
        <v>27724806</v>
      </c>
      <c r="AK169">
        <v>1138828</v>
      </c>
      <c r="AL169">
        <v>23169761</v>
      </c>
      <c r="AM169">
        <v>12222231</v>
      </c>
      <c r="AN169">
        <v>4.1076139540886203</v>
      </c>
      <c r="AO169">
        <v>4.9151478083869797</v>
      </c>
      <c r="AP169">
        <v>6.0010158411929</v>
      </c>
      <c r="AQ169">
        <v>0.29315537861653501</v>
      </c>
      <c r="AR169">
        <v>0.47249214180500099</v>
      </c>
      <c r="AS169">
        <v>5</v>
      </c>
      <c r="AT169">
        <v>1</v>
      </c>
      <c r="AU169">
        <v>2</v>
      </c>
      <c r="AV169" t="s">
        <v>42</v>
      </c>
      <c r="AW169" t="s">
        <v>46</v>
      </c>
      <c r="AX169" t="s">
        <v>46</v>
      </c>
      <c r="AY169" t="s">
        <v>46</v>
      </c>
      <c r="AZ169" t="s">
        <v>46</v>
      </c>
      <c r="BA169" t="s">
        <v>42</v>
      </c>
      <c r="BB169">
        <v>103</v>
      </c>
      <c r="BC169">
        <v>1</v>
      </c>
      <c r="BD169" t="s">
        <v>220</v>
      </c>
      <c r="BE169" t="s">
        <v>221</v>
      </c>
      <c r="BF169" t="s">
        <v>385</v>
      </c>
      <c r="BG169">
        <v>3</v>
      </c>
      <c r="BH169">
        <v>0</v>
      </c>
      <c r="BI169">
        <v>0</v>
      </c>
      <c r="BJ169">
        <v>0</v>
      </c>
      <c r="BK169">
        <v>0</v>
      </c>
    </row>
    <row r="170" spans="1:63" x14ac:dyDescent="0.2">
      <c r="A170">
        <v>168</v>
      </c>
      <c r="B170">
        <v>1415129945</v>
      </c>
      <c r="C170">
        <v>2013</v>
      </c>
      <c r="D170">
        <v>0</v>
      </c>
      <c r="E170">
        <v>2</v>
      </c>
      <c r="F170">
        <v>7</v>
      </c>
      <c r="G170">
        <v>6</v>
      </c>
      <c r="H170">
        <v>6</v>
      </c>
      <c r="I170">
        <v>7</v>
      </c>
      <c r="J170">
        <v>13</v>
      </c>
      <c r="K170">
        <v>2</v>
      </c>
      <c r="L170">
        <v>4</v>
      </c>
      <c r="M170">
        <v>4</v>
      </c>
      <c r="N170" t="s">
        <v>74</v>
      </c>
      <c r="O170">
        <v>100</v>
      </c>
      <c r="P170" t="s">
        <v>40</v>
      </c>
      <c r="Q170">
        <v>0</v>
      </c>
      <c r="R170" t="s">
        <v>61</v>
      </c>
      <c r="S170">
        <v>100</v>
      </c>
      <c r="T170" t="s">
        <v>40</v>
      </c>
      <c r="U170">
        <v>0</v>
      </c>
      <c r="V170" t="s">
        <v>40</v>
      </c>
      <c r="W170">
        <v>0</v>
      </c>
      <c r="X170">
        <v>354</v>
      </c>
      <c r="Y170">
        <v>50300</v>
      </c>
      <c r="Z170">
        <v>7</v>
      </c>
      <c r="AA170">
        <v>60000</v>
      </c>
      <c r="AB170">
        <v>3</v>
      </c>
      <c r="AC170" t="s">
        <v>46</v>
      </c>
      <c r="AD170" t="s">
        <v>46</v>
      </c>
      <c r="AE170" t="s">
        <v>42</v>
      </c>
      <c r="AF170" t="s">
        <v>42</v>
      </c>
      <c r="AG170">
        <v>20.969251313776599</v>
      </c>
      <c r="AH170">
        <v>7.5093358139616404</v>
      </c>
      <c r="AI170" t="s">
        <v>42</v>
      </c>
      <c r="AJ170">
        <v>12814237426</v>
      </c>
      <c r="AK170">
        <v>681999425</v>
      </c>
      <c r="AL170">
        <v>28932058807</v>
      </c>
      <c r="AM170">
        <v>13147398486</v>
      </c>
      <c r="AN170">
        <v>5.3222006298730502</v>
      </c>
      <c r="AO170">
        <v>2.3572447075041598</v>
      </c>
      <c r="AP170">
        <v>5.5920819177742001</v>
      </c>
      <c r="AQ170">
        <v>4.3131978722242802E-2</v>
      </c>
      <c r="AR170">
        <v>0.54557680897499605</v>
      </c>
      <c r="AS170">
        <v>3</v>
      </c>
      <c r="AT170">
        <v>1</v>
      </c>
      <c r="AU170">
        <v>3</v>
      </c>
      <c r="AV170" t="s">
        <v>42</v>
      </c>
      <c r="AW170" t="s">
        <v>46</v>
      </c>
      <c r="AX170" t="s">
        <v>46</v>
      </c>
      <c r="AY170" t="s">
        <v>42</v>
      </c>
      <c r="AZ170" t="s">
        <v>42</v>
      </c>
      <c r="BA170" t="s">
        <v>42</v>
      </c>
      <c r="BB170">
        <v>11667</v>
      </c>
      <c r="BC170">
        <v>1</v>
      </c>
      <c r="BD170" t="s">
        <v>220</v>
      </c>
      <c r="BE170" t="s">
        <v>338</v>
      </c>
      <c r="BF170" t="s">
        <v>386</v>
      </c>
      <c r="BG170">
        <v>1</v>
      </c>
      <c r="BH170">
        <v>0</v>
      </c>
      <c r="BI170">
        <v>0</v>
      </c>
      <c r="BJ170">
        <v>0</v>
      </c>
      <c r="BK170">
        <v>0</v>
      </c>
    </row>
    <row r="171" spans="1:63" x14ac:dyDescent="0.2">
      <c r="A171">
        <v>169</v>
      </c>
      <c r="B171">
        <v>1711015304</v>
      </c>
      <c r="C171">
        <v>2014</v>
      </c>
      <c r="D171">
        <v>0</v>
      </c>
      <c r="E171">
        <v>5</v>
      </c>
      <c r="F171">
        <v>2</v>
      </c>
      <c r="G171">
        <v>2</v>
      </c>
      <c r="H171">
        <v>4</v>
      </c>
      <c r="I171">
        <v>0</v>
      </c>
      <c r="J171">
        <v>4</v>
      </c>
      <c r="K171">
        <v>2</v>
      </c>
      <c r="L171">
        <v>5</v>
      </c>
      <c r="M171">
        <v>1</v>
      </c>
      <c r="N171" t="s">
        <v>111</v>
      </c>
      <c r="O171">
        <v>50</v>
      </c>
      <c r="P171" t="s">
        <v>141</v>
      </c>
      <c r="Q171">
        <v>25</v>
      </c>
      <c r="R171" t="s">
        <v>77</v>
      </c>
      <c r="S171">
        <v>100</v>
      </c>
      <c r="T171" t="s">
        <v>40</v>
      </c>
      <c r="U171">
        <v>0</v>
      </c>
      <c r="V171" t="s">
        <v>40</v>
      </c>
      <c r="W171">
        <v>0</v>
      </c>
      <c r="X171">
        <v>999</v>
      </c>
      <c r="Y171">
        <v>20300</v>
      </c>
      <c r="Z171">
        <v>3</v>
      </c>
      <c r="AA171">
        <v>60000</v>
      </c>
      <c r="AB171">
        <v>1</v>
      </c>
      <c r="AC171" t="s">
        <v>42</v>
      </c>
      <c r="AD171" t="s">
        <v>42</v>
      </c>
      <c r="AE171" t="s">
        <v>42</v>
      </c>
      <c r="AF171" t="s">
        <v>42</v>
      </c>
      <c r="AG171">
        <v>20.394761769975698</v>
      </c>
      <c r="AH171">
        <v>7.4753398034599998</v>
      </c>
      <c r="AI171" t="s">
        <v>42</v>
      </c>
      <c r="AJ171">
        <v>30786183</v>
      </c>
      <c r="AK171">
        <v>3308833</v>
      </c>
      <c r="AL171">
        <v>43351858</v>
      </c>
      <c r="AM171">
        <v>23070378</v>
      </c>
      <c r="AN171">
        <v>10.747785784291599</v>
      </c>
      <c r="AO171">
        <v>7.6325056240957396</v>
      </c>
      <c r="AP171">
        <v>9.73456176753057</v>
      </c>
      <c r="AQ171">
        <v>0.15311729291026399</v>
      </c>
      <c r="AR171">
        <v>0.46783413527512402</v>
      </c>
      <c r="AS171">
        <v>2</v>
      </c>
      <c r="AT171">
        <v>1</v>
      </c>
      <c r="AU171">
        <v>1</v>
      </c>
      <c r="AV171" t="s">
        <v>42</v>
      </c>
      <c r="AW171" t="s">
        <v>46</v>
      </c>
      <c r="AX171" t="s">
        <v>46</v>
      </c>
      <c r="AY171" t="s">
        <v>42</v>
      </c>
      <c r="AZ171" t="s">
        <v>42</v>
      </c>
      <c r="BA171" t="s">
        <v>42</v>
      </c>
      <c r="BB171">
        <v>100</v>
      </c>
      <c r="BC171">
        <v>1</v>
      </c>
      <c r="BD171" t="s">
        <v>229</v>
      </c>
      <c r="BE171" t="s">
        <v>297</v>
      </c>
      <c r="BF171" t="s">
        <v>298</v>
      </c>
      <c r="BG171">
        <v>3</v>
      </c>
      <c r="BH171">
        <v>0</v>
      </c>
      <c r="BI171">
        <v>0</v>
      </c>
      <c r="BJ171">
        <v>0</v>
      </c>
      <c r="BK171">
        <v>0</v>
      </c>
    </row>
    <row r="172" spans="1:63" x14ac:dyDescent="0.2">
      <c r="A172">
        <v>170</v>
      </c>
      <c r="B172">
        <v>1711036633</v>
      </c>
      <c r="C172">
        <v>2016</v>
      </c>
      <c r="D172">
        <v>0</v>
      </c>
      <c r="E172">
        <v>0</v>
      </c>
      <c r="F172">
        <v>4</v>
      </c>
      <c r="G172">
        <v>2</v>
      </c>
      <c r="H172">
        <v>5</v>
      </c>
      <c r="I172">
        <v>1</v>
      </c>
      <c r="J172">
        <v>6</v>
      </c>
      <c r="K172">
        <v>1</v>
      </c>
      <c r="L172">
        <v>5</v>
      </c>
      <c r="M172">
        <v>1</v>
      </c>
      <c r="N172" t="s">
        <v>131</v>
      </c>
      <c r="O172">
        <v>50</v>
      </c>
      <c r="P172" t="s">
        <v>43</v>
      </c>
      <c r="Q172">
        <v>25</v>
      </c>
      <c r="R172" t="s">
        <v>47</v>
      </c>
      <c r="S172">
        <v>100</v>
      </c>
      <c r="T172" t="s">
        <v>40</v>
      </c>
      <c r="U172">
        <v>0</v>
      </c>
      <c r="V172" t="s">
        <v>40</v>
      </c>
      <c r="W172">
        <v>0</v>
      </c>
      <c r="X172">
        <v>332</v>
      </c>
      <c r="Y172">
        <v>10300</v>
      </c>
      <c r="Z172">
        <v>7</v>
      </c>
      <c r="AA172">
        <v>10400</v>
      </c>
      <c r="AB172">
        <v>3</v>
      </c>
      <c r="AC172" t="s">
        <v>46</v>
      </c>
      <c r="AD172" t="s">
        <v>46</v>
      </c>
      <c r="AE172" t="s">
        <v>46</v>
      </c>
      <c r="AF172" t="s">
        <v>42</v>
      </c>
      <c r="AG172">
        <v>20.654986996194101</v>
      </c>
      <c r="AH172">
        <v>6.9117482962671097</v>
      </c>
      <c r="AI172" t="s">
        <v>42</v>
      </c>
      <c r="AJ172">
        <v>2238054</v>
      </c>
      <c r="AK172">
        <v>5186273</v>
      </c>
      <c r="AL172">
        <v>25896631</v>
      </c>
      <c r="AM172">
        <v>15736926</v>
      </c>
      <c r="AN172">
        <v>231.73136126295299</v>
      </c>
      <c r="AO172">
        <v>20.0268251109575</v>
      </c>
      <c r="AP172">
        <v>-54.109865088152503</v>
      </c>
      <c r="AQ172">
        <v>1.5333472740157199</v>
      </c>
      <c r="AR172">
        <v>0.39231763390380697</v>
      </c>
      <c r="AS172">
        <v>2</v>
      </c>
      <c r="AT172">
        <v>1</v>
      </c>
      <c r="AU172">
        <v>1</v>
      </c>
      <c r="AV172" t="s">
        <v>42</v>
      </c>
      <c r="AW172" t="s">
        <v>46</v>
      </c>
      <c r="AX172" t="s">
        <v>46</v>
      </c>
      <c r="AY172" t="s">
        <v>42</v>
      </c>
      <c r="AZ172" t="s">
        <v>46</v>
      </c>
      <c r="BA172" t="s">
        <v>42</v>
      </c>
      <c r="BB172">
        <v>21</v>
      </c>
      <c r="BC172">
        <v>1</v>
      </c>
      <c r="BD172" t="s">
        <v>217</v>
      </c>
      <c r="BE172" t="s">
        <v>218</v>
      </c>
      <c r="BF172" t="s">
        <v>236</v>
      </c>
      <c r="BG172">
        <v>3</v>
      </c>
      <c r="BH172">
        <v>0</v>
      </c>
      <c r="BI172">
        <v>0</v>
      </c>
      <c r="BJ172">
        <v>0</v>
      </c>
      <c r="BK172">
        <v>0</v>
      </c>
    </row>
    <row r="173" spans="1:63" x14ac:dyDescent="0.2">
      <c r="A173">
        <v>171</v>
      </c>
      <c r="B173">
        <v>1425104720</v>
      </c>
      <c r="C173">
        <v>2016</v>
      </c>
      <c r="D173">
        <v>0</v>
      </c>
      <c r="E173">
        <v>0</v>
      </c>
      <c r="F173">
        <v>1</v>
      </c>
      <c r="G173">
        <v>0</v>
      </c>
      <c r="H173">
        <v>1</v>
      </c>
      <c r="I173">
        <v>0</v>
      </c>
      <c r="J173">
        <v>1</v>
      </c>
      <c r="K173">
        <v>1</v>
      </c>
      <c r="L173">
        <v>5</v>
      </c>
      <c r="M173">
        <v>16</v>
      </c>
      <c r="N173" t="s">
        <v>43</v>
      </c>
      <c r="O173">
        <v>100</v>
      </c>
      <c r="P173" t="s">
        <v>40</v>
      </c>
      <c r="Q173">
        <v>0</v>
      </c>
      <c r="R173" t="s">
        <v>55</v>
      </c>
      <c r="S173">
        <v>100</v>
      </c>
      <c r="T173" t="s">
        <v>40</v>
      </c>
      <c r="U173">
        <v>0</v>
      </c>
      <c r="V173" t="s">
        <v>40</v>
      </c>
      <c r="W173">
        <v>0</v>
      </c>
      <c r="X173">
        <v>999</v>
      </c>
      <c r="Y173">
        <v>10300</v>
      </c>
      <c r="Z173">
        <v>6</v>
      </c>
      <c r="AA173">
        <v>10200</v>
      </c>
      <c r="AB173">
        <v>3</v>
      </c>
      <c r="AC173" t="s">
        <v>42</v>
      </c>
      <c r="AD173" t="s">
        <v>42</v>
      </c>
      <c r="AE173" t="s">
        <v>42</v>
      </c>
      <c r="AF173" t="s">
        <v>42</v>
      </c>
      <c r="AG173">
        <v>19.428638664355901</v>
      </c>
      <c r="AH173">
        <v>6.5916751037498296</v>
      </c>
      <c r="AI173" t="s">
        <v>42</v>
      </c>
      <c r="AJ173">
        <v>2478338</v>
      </c>
      <c r="AK173">
        <v>105751</v>
      </c>
      <c r="AL173">
        <v>593614</v>
      </c>
      <c r="AM173">
        <v>426606</v>
      </c>
      <c r="AN173">
        <v>4.2670128126187796</v>
      </c>
      <c r="AO173">
        <v>17.814775257995802</v>
      </c>
      <c r="AP173">
        <v>4.6544095276753996</v>
      </c>
      <c r="AQ173">
        <v>0.104685075239939</v>
      </c>
      <c r="AR173">
        <v>0.281341073492202</v>
      </c>
      <c r="AS173">
        <v>1</v>
      </c>
      <c r="AT173">
        <v>1</v>
      </c>
      <c r="AU173">
        <v>1</v>
      </c>
      <c r="AV173" t="s">
        <v>42</v>
      </c>
      <c r="AW173" t="s">
        <v>42</v>
      </c>
      <c r="AX173" t="s">
        <v>46</v>
      </c>
      <c r="AY173" t="s">
        <v>46</v>
      </c>
      <c r="AZ173" t="s">
        <v>46</v>
      </c>
      <c r="BA173" t="s">
        <v>42</v>
      </c>
      <c r="BB173">
        <v>22</v>
      </c>
      <c r="BC173">
        <v>1</v>
      </c>
      <c r="BD173" t="s">
        <v>217</v>
      </c>
      <c r="BE173" t="s">
        <v>218</v>
      </c>
      <c r="BF173" t="s">
        <v>236</v>
      </c>
      <c r="BG173">
        <v>3</v>
      </c>
      <c r="BH173">
        <v>0</v>
      </c>
      <c r="BI173">
        <v>0</v>
      </c>
      <c r="BJ173">
        <v>0</v>
      </c>
      <c r="BK173">
        <v>0</v>
      </c>
    </row>
    <row r="174" spans="1:63" x14ac:dyDescent="0.2">
      <c r="A174">
        <v>172</v>
      </c>
      <c r="B174">
        <v>1415133221</v>
      </c>
      <c r="C174">
        <v>2013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1</v>
      </c>
      <c r="L174">
        <v>5</v>
      </c>
      <c r="M174">
        <v>12</v>
      </c>
      <c r="N174" t="s">
        <v>69</v>
      </c>
      <c r="O174">
        <v>100</v>
      </c>
      <c r="P174" t="s">
        <v>40</v>
      </c>
      <c r="Q174">
        <v>0</v>
      </c>
      <c r="R174" t="s">
        <v>70</v>
      </c>
      <c r="S174">
        <v>100</v>
      </c>
      <c r="T174" t="s">
        <v>40</v>
      </c>
      <c r="U174">
        <v>0</v>
      </c>
      <c r="V174" t="s">
        <v>40</v>
      </c>
      <c r="W174">
        <v>0</v>
      </c>
      <c r="X174">
        <v>999</v>
      </c>
      <c r="Y174">
        <v>70000</v>
      </c>
      <c r="Z174">
        <v>7</v>
      </c>
      <c r="AA174">
        <v>60000</v>
      </c>
      <c r="AB174">
        <v>3</v>
      </c>
      <c r="AC174" t="s">
        <v>46</v>
      </c>
      <c r="AD174" t="s">
        <v>42</v>
      </c>
      <c r="AE174" t="s">
        <v>46</v>
      </c>
      <c r="AF174" t="s">
        <v>42</v>
      </c>
      <c r="AG174">
        <v>19.205951213392598</v>
      </c>
      <c r="AH174">
        <v>6.5916751037498296</v>
      </c>
      <c r="AI174" t="s">
        <v>42</v>
      </c>
      <c r="AJ174">
        <v>37786282</v>
      </c>
      <c r="AK174">
        <v>1559385</v>
      </c>
      <c r="AL174">
        <v>22438441</v>
      </c>
      <c r="AM174">
        <v>11917969</v>
      </c>
      <c r="AN174">
        <v>4.1268548199582096</v>
      </c>
      <c r="AO174">
        <v>6.9496138345796803</v>
      </c>
      <c r="AP174">
        <v>4.4017111818516597</v>
      </c>
      <c r="AQ174">
        <v>0.228300709765517</v>
      </c>
      <c r="AR174">
        <v>0.46885931157160099</v>
      </c>
      <c r="AS174">
        <v>1</v>
      </c>
      <c r="AT174">
        <v>4</v>
      </c>
      <c r="AU174">
        <v>1</v>
      </c>
      <c r="AV174" t="s">
        <v>42</v>
      </c>
      <c r="AW174" t="s">
        <v>42</v>
      </c>
      <c r="AX174" t="s">
        <v>46</v>
      </c>
      <c r="AY174" t="s">
        <v>46</v>
      </c>
      <c r="AZ174" t="s">
        <v>46</v>
      </c>
      <c r="BA174" t="s">
        <v>42</v>
      </c>
      <c r="BB174">
        <v>93</v>
      </c>
      <c r="BC174">
        <v>1</v>
      </c>
      <c r="BD174" t="s">
        <v>220</v>
      </c>
      <c r="BE174" t="s">
        <v>338</v>
      </c>
      <c r="BF174" t="s">
        <v>387</v>
      </c>
      <c r="BG174">
        <v>3</v>
      </c>
      <c r="BH174">
        <v>0</v>
      </c>
      <c r="BI174">
        <v>0</v>
      </c>
      <c r="BJ174">
        <v>0</v>
      </c>
      <c r="BK174">
        <v>0</v>
      </c>
    </row>
    <row r="175" spans="1:63" x14ac:dyDescent="0.2">
      <c r="A175">
        <v>173</v>
      </c>
      <c r="B175">
        <v>1425094374</v>
      </c>
      <c r="C175">
        <v>2015</v>
      </c>
      <c r="D175">
        <v>0</v>
      </c>
      <c r="E175">
        <v>0</v>
      </c>
      <c r="F175">
        <v>1</v>
      </c>
      <c r="G175">
        <v>0</v>
      </c>
      <c r="H175">
        <v>1</v>
      </c>
      <c r="I175">
        <v>0</v>
      </c>
      <c r="J175">
        <v>1</v>
      </c>
      <c r="K175">
        <v>2</v>
      </c>
      <c r="L175">
        <v>5</v>
      </c>
      <c r="M175">
        <v>1</v>
      </c>
      <c r="N175" t="s">
        <v>54</v>
      </c>
      <c r="O175">
        <v>100</v>
      </c>
      <c r="P175" t="s">
        <v>40</v>
      </c>
      <c r="Q175">
        <v>0</v>
      </c>
      <c r="R175" t="s">
        <v>49</v>
      </c>
      <c r="S175">
        <v>100</v>
      </c>
      <c r="T175" t="s">
        <v>40</v>
      </c>
      <c r="U175">
        <v>0</v>
      </c>
      <c r="V175" t="s">
        <v>40</v>
      </c>
      <c r="W175">
        <v>0</v>
      </c>
      <c r="X175">
        <v>353</v>
      </c>
      <c r="Y175">
        <v>20300</v>
      </c>
      <c r="Z175">
        <v>7</v>
      </c>
      <c r="AA175">
        <v>10500</v>
      </c>
      <c r="AB175">
        <v>3</v>
      </c>
      <c r="AC175" t="s">
        <v>42</v>
      </c>
      <c r="AD175" t="s">
        <v>42</v>
      </c>
      <c r="AE175" t="s">
        <v>42</v>
      </c>
      <c r="AF175" t="s">
        <v>42</v>
      </c>
      <c r="AG175">
        <v>19.274244645922401</v>
      </c>
      <c r="AH175">
        <v>6.5930459040045104</v>
      </c>
      <c r="AI175" t="s">
        <v>42</v>
      </c>
      <c r="AJ175">
        <v>40887189</v>
      </c>
      <c r="AK175">
        <v>3195190</v>
      </c>
      <c r="AL175">
        <v>27597618</v>
      </c>
      <c r="AM175">
        <v>11368341</v>
      </c>
      <c r="AN175">
        <v>7.8146482508249697</v>
      </c>
      <c r="AO175">
        <v>11.577774574602801</v>
      </c>
      <c r="AP175">
        <v>4.4634371905586399</v>
      </c>
      <c r="AQ175">
        <v>0.12795511572096499</v>
      </c>
      <c r="AR175">
        <v>0.58806803543697095</v>
      </c>
      <c r="AS175">
        <v>2</v>
      </c>
      <c r="AT175">
        <v>1</v>
      </c>
      <c r="AU175">
        <v>1</v>
      </c>
      <c r="AV175" t="s">
        <v>42</v>
      </c>
      <c r="AW175" t="s">
        <v>46</v>
      </c>
      <c r="AX175" t="s">
        <v>46</v>
      </c>
      <c r="AY175" t="s">
        <v>42</v>
      </c>
      <c r="AZ175" t="s">
        <v>46</v>
      </c>
      <c r="BA175" t="s">
        <v>46</v>
      </c>
      <c r="BB175">
        <v>68</v>
      </c>
      <c r="BC175">
        <v>1</v>
      </c>
      <c r="BD175" t="s">
        <v>220</v>
      </c>
      <c r="BE175" t="s">
        <v>261</v>
      </c>
      <c r="BF175" t="s">
        <v>388</v>
      </c>
      <c r="BG175">
        <v>3</v>
      </c>
      <c r="BH175">
        <v>0</v>
      </c>
      <c r="BI175">
        <v>0</v>
      </c>
      <c r="BJ175">
        <v>0</v>
      </c>
      <c r="BK175">
        <v>0</v>
      </c>
    </row>
    <row r="176" spans="1:63" x14ac:dyDescent="0.2">
      <c r="A176">
        <v>174</v>
      </c>
      <c r="B176">
        <v>1415138087</v>
      </c>
      <c r="C176">
        <v>2014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2</v>
      </c>
      <c r="L176">
        <v>5</v>
      </c>
      <c r="M176">
        <v>8</v>
      </c>
      <c r="N176" t="s">
        <v>62</v>
      </c>
      <c r="O176">
        <v>100</v>
      </c>
      <c r="P176" t="s">
        <v>40</v>
      </c>
      <c r="Q176">
        <v>0</v>
      </c>
      <c r="R176" t="s">
        <v>59</v>
      </c>
      <c r="S176">
        <v>100</v>
      </c>
      <c r="T176" t="s">
        <v>40</v>
      </c>
      <c r="U176">
        <v>0</v>
      </c>
      <c r="V176" t="s">
        <v>40</v>
      </c>
      <c r="W176">
        <v>0</v>
      </c>
      <c r="X176">
        <v>999</v>
      </c>
      <c r="Y176">
        <v>70000</v>
      </c>
      <c r="Z176">
        <v>7</v>
      </c>
      <c r="AA176">
        <v>20400</v>
      </c>
      <c r="AB176">
        <v>3</v>
      </c>
      <c r="AC176" t="s">
        <v>46</v>
      </c>
      <c r="AD176" t="s">
        <v>46</v>
      </c>
      <c r="AE176" t="s">
        <v>42</v>
      </c>
      <c r="AF176" t="s">
        <v>46</v>
      </c>
      <c r="AG176">
        <v>20.9005748519176</v>
      </c>
      <c r="AH176">
        <v>6.9985105554921896</v>
      </c>
      <c r="AI176" t="s">
        <v>46</v>
      </c>
      <c r="AJ176">
        <v>4961059</v>
      </c>
      <c r="AK176">
        <v>-1998521</v>
      </c>
      <c r="AL176">
        <v>5461910</v>
      </c>
      <c r="AM176">
        <v>-1078790</v>
      </c>
      <c r="AN176">
        <v>-40.2841611035063</v>
      </c>
      <c r="AO176">
        <v>-36.590148867337597</v>
      </c>
      <c r="AP176">
        <v>-31.711938922717898</v>
      </c>
      <c r="AQ176">
        <v>0.33359611324920702</v>
      </c>
      <c r="AR176">
        <v>1.1975114932322199</v>
      </c>
      <c r="AS176">
        <v>1</v>
      </c>
      <c r="AT176">
        <v>1</v>
      </c>
      <c r="AU176">
        <v>1</v>
      </c>
      <c r="AV176" t="s">
        <v>42</v>
      </c>
      <c r="AW176" t="s">
        <v>42</v>
      </c>
      <c r="AX176" t="s">
        <v>46</v>
      </c>
      <c r="AY176" t="s">
        <v>42</v>
      </c>
      <c r="AZ176" t="s">
        <v>42</v>
      </c>
      <c r="BA176" t="s">
        <v>42</v>
      </c>
      <c r="BB176">
        <v>29</v>
      </c>
      <c r="BC176">
        <v>1</v>
      </c>
      <c r="BD176" t="s">
        <v>220</v>
      </c>
      <c r="BE176" t="s">
        <v>223</v>
      </c>
      <c r="BF176" t="s">
        <v>334</v>
      </c>
      <c r="BG176">
        <v>3</v>
      </c>
      <c r="BH176">
        <v>0</v>
      </c>
      <c r="BI176">
        <v>0</v>
      </c>
      <c r="BJ176">
        <v>0</v>
      </c>
      <c r="BK176">
        <v>0</v>
      </c>
    </row>
    <row r="177" spans="1:63" x14ac:dyDescent="0.2">
      <c r="A177">
        <v>175</v>
      </c>
      <c r="B177">
        <v>1415133131</v>
      </c>
      <c r="C177">
        <v>2013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1</v>
      </c>
      <c r="L177">
        <v>5</v>
      </c>
      <c r="M177">
        <v>11</v>
      </c>
      <c r="N177" t="s">
        <v>84</v>
      </c>
      <c r="O177">
        <v>100</v>
      </c>
      <c r="P177" t="s">
        <v>40</v>
      </c>
      <c r="Q177">
        <v>0</v>
      </c>
      <c r="R177" t="s">
        <v>59</v>
      </c>
      <c r="S177">
        <v>100</v>
      </c>
      <c r="T177" t="s">
        <v>40</v>
      </c>
      <c r="U177">
        <v>0</v>
      </c>
      <c r="V177" t="s">
        <v>40</v>
      </c>
      <c r="W177">
        <v>0</v>
      </c>
      <c r="X177">
        <v>999</v>
      </c>
      <c r="Y177">
        <v>30400</v>
      </c>
      <c r="Z177">
        <v>7</v>
      </c>
      <c r="AA177">
        <v>60000</v>
      </c>
      <c r="AB177">
        <v>3</v>
      </c>
      <c r="AC177" t="s">
        <v>42</v>
      </c>
      <c r="AD177" t="s">
        <v>46</v>
      </c>
      <c r="AE177" t="s">
        <v>42</v>
      </c>
      <c r="AF177" t="s">
        <v>42</v>
      </c>
      <c r="AG177">
        <v>19.413932516966302</v>
      </c>
      <c r="AH177">
        <v>6.5916751037498296</v>
      </c>
      <c r="AI177" t="s">
        <v>42</v>
      </c>
      <c r="AJ177">
        <v>1322016</v>
      </c>
      <c r="AK177">
        <v>452244</v>
      </c>
      <c r="AL177">
        <v>469812</v>
      </c>
      <c r="AM177">
        <v>412378</v>
      </c>
      <c r="AN177">
        <v>34.208663132670097</v>
      </c>
      <c r="AO177">
        <v>96.260631912339406</v>
      </c>
      <c r="AP177">
        <v>34.131659526057199</v>
      </c>
      <c r="AQ177">
        <v>0.15835663108464601</v>
      </c>
      <c r="AR177">
        <v>0.122251028070802</v>
      </c>
      <c r="AS177">
        <v>11</v>
      </c>
      <c r="AT177">
        <v>1</v>
      </c>
      <c r="AU177">
        <v>1</v>
      </c>
      <c r="AV177" t="s">
        <v>42</v>
      </c>
      <c r="AW177" t="s">
        <v>42</v>
      </c>
      <c r="AX177" t="s">
        <v>42</v>
      </c>
      <c r="AY177" t="s">
        <v>42</v>
      </c>
      <c r="AZ177" t="s">
        <v>42</v>
      </c>
      <c r="BA177" t="s">
        <v>42</v>
      </c>
      <c r="BB177">
        <v>5</v>
      </c>
      <c r="BC177">
        <v>2</v>
      </c>
      <c r="BD177" t="s">
        <v>220</v>
      </c>
      <c r="BE177" t="s">
        <v>223</v>
      </c>
      <c r="BF177" t="s">
        <v>389</v>
      </c>
      <c r="BG177">
        <v>3</v>
      </c>
      <c r="BH177">
        <v>0</v>
      </c>
      <c r="BI177">
        <v>0</v>
      </c>
      <c r="BJ177">
        <v>0</v>
      </c>
      <c r="BK177">
        <v>0</v>
      </c>
    </row>
    <row r="178" spans="1:63" x14ac:dyDescent="0.2">
      <c r="A178">
        <v>176</v>
      </c>
      <c r="B178">
        <v>1711032102</v>
      </c>
      <c r="C178">
        <v>2015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2</v>
      </c>
      <c r="L178">
        <v>5</v>
      </c>
      <c r="M178">
        <v>6</v>
      </c>
      <c r="N178" t="s">
        <v>129</v>
      </c>
      <c r="O178">
        <v>100</v>
      </c>
      <c r="P178" t="s">
        <v>40</v>
      </c>
      <c r="Q178">
        <v>0</v>
      </c>
      <c r="R178" t="s">
        <v>96</v>
      </c>
      <c r="S178">
        <v>70</v>
      </c>
      <c r="T178" t="s">
        <v>40</v>
      </c>
      <c r="U178">
        <v>0</v>
      </c>
      <c r="V178" t="s">
        <v>40</v>
      </c>
      <c r="W178">
        <v>0</v>
      </c>
      <c r="X178">
        <v>999</v>
      </c>
      <c r="Y178">
        <v>20200</v>
      </c>
      <c r="Z178">
        <v>7</v>
      </c>
      <c r="AA178">
        <v>40100</v>
      </c>
      <c r="AB178">
        <v>3</v>
      </c>
      <c r="AC178" t="s">
        <v>42</v>
      </c>
      <c r="AD178" t="s">
        <v>42</v>
      </c>
      <c r="AE178" t="s">
        <v>42</v>
      </c>
      <c r="AF178" t="s">
        <v>42</v>
      </c>
      <c r="AG178">
        <v>19.806975105074699</v>
      </c>
      <c r="AH178">
        <v>6.9985105554921896</v>
      </c>
      <c r="AI178" t="s">
        <v>42</v>
      </c>
      <c r="AJ178">
        <v>2812387</v>
      </c>
      <c r="AK178">
        <v>-2730420</v>
      </c>
      <c r="AL178">
        <v>21656402</v>
      </c>
      <c r="AM178">
        <v>17227638</v>
      </c>
      <c r="AN178">
        <v>-97.085500679671796</v>
      </c>
      <c r="AO178">
        <v>-12.607911508107399</v>
      </c>
      <c r="AP178">
        <v>-101.344338456975</v>
      </c>
      <c r="AQ178">
        <v>1.33967444736446</v>
      </c>
      <c r="AR178">
        <v>0.20450137562093601</v>
      </c>
      <c r="AS178">
        <v>5</v>
      </c>
      <c r="AT178">
        <v>1</v>
      </c>
      <c r="AU178">
        <v>2</v>
      </c>
      <c r="AV178" t="s">
        <v>42</v>
      </c>
      <c r="AW178" t="s">
        <v>46</v>
      </c>
      <c r="AX178" t="s">
        <v>46</v>
      </c>
      <c r="AY178" t="s">
        <v>46</v>
      </c>
      <c r="AZ178" t="s">
        <v>42</v>
      </c>
      <c r="BA178" t="s">
        <v>42</v>
      </c>
      <c r="BB178">
        <v>63</v>
      </c>
      <c r="BC178">
        <v>1</v>
      </c>
      <c r="BD178" t="s">
        <v>220</v>
      </c>
      <c r="BE178" t="s">
        <v>325</v>
      </c>
      <c r="BF178" t="s">
        <v>390</v>
      </c>
      <c r="BG178">
        <v>3</v>
      </c>
      <c r="BH178">
        <v>0</v>
      </c>
      <c r="BI178">
        <v>0</v>
      </c>
      <c r="BJ178">
        <v>0</v>
      </c>
      <c r="BK178">
        <v>0</v>
      </c>
    </row>
    <row r="179" spans="1:63" x14ac:dyDescent="0.2">
      <c r="A179">
        <v>177</v>
      </c>
      <c r="B179">
        <v>1425094473</v>
      </c>
      <c r="C179">
        <v>2015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2</v>
      </c>
      <c r="L179">
        <v>5</v>
      </c>
      <c r="M179">
        <v>2</v>
      </c>
      <c r="N179" t="s">
        <v>120</v>
      </c>
      <c r="O179">
        <v>100</v>
      </c>
      <c r="P179" t="s">
        <v>40</v>
      </c>
      <c r="Q179">
        <v>0</v>
      </c>
      <c r="R179" t="s">
        <v>55</v>
      </c>
      <c r="S179">
        <v>100</v>
      </c>
      <c r="T179" t="s">
        <v>40</v>
      </c>
      <c r="U179">
        <v>0</v>
      </c>
      <c r="V179" t="s">
        <v>40</v>
      </c>
      <c r="W179">
        <v>0</v>
      </c>
      <c r="X179">
        <v>352</v>
      </c>
      <c r="Y179">
        <v>50400</v>
      </c>
      <c r="Z179">
        <v>6</v>
      </c>
      <c r="AA179">
        <v>60000</v>
      </c>
      <c r="AB179">
        <v>3</v>
      </c>
      <c r="AC179" t="s">
        <v>42</v>
      </c>
      <c r="AD179" t="s">
        <v>46</v>
      </c>
      <c r="AE179" t="s">
        <v>42</v>
      </c>
      <c r="AF179" t="s">
        <v>42</v>
      </c>
      <c r="AG179">
        <v>19.9004654481618</v>
      </c>
      <c r="AH179">
        <v>6.5496521728479502</v>
      </c>
      <c r="AI179" t="s">
        <v>42</v>
      </c>
      <c r="AJ179">
        <v>486307</v>
      </c>
      <c r="AK179">
        <v>34377</v>
      </c>
      <c r="AL179">
        <v>590677</v>
      </c>
      <c r="AM179">
        <v>207535</v>
      </c>
      <c r="AN179">
        <v>7.0689913984376096</v>
      </c>
      <c r="AO179">
        <v>5.8199320440782403</v>
      </c>
      <c r="AP179">
        <v>9.0794498125669598</v>
      </c>
      <c r="AQ179">
        <v>0.46632271384125601</v>
      </c>
      <c r="AR179">
        <v>0.64864892318475198</v>
      </c>
      <c r="AS179">
        <v>1</v>
      </c>
      <c r="AT179">
        <v>1</v>
      </c>
      <c r="AU179">
        <v>1</v>
      </c>
      <c r="AV179" t="s">
        <v>42</v>
      </c>
      <c r="AW179" t="s">
        <v>42</v>
      </c>
      <c r="AX179" t="s">
        <v>46</v>
      </c>
      <c r="AY179" t="s">
        <v>42</v>
      </c>
      <c r="AZ179" t="s">
        <v>42</v>
      </c>
      <c r="BA179" t="s">
        <v>42</v>
      </c>
      <c r="BB179">
        <v>3</v>
      </c>
      <c r="BC179">
        <v>1</v>
      </c>
      <c r="BD179" t="s">
        <v>229</v>
      </c>
      <c r="BE179" t="s">
        <v>248</v>
      </c>
      <c r="BF179" t="s">
        <v>391</v>
      </c>
      <c r="BG179">
        <v>3</v>
      </c>
      <c r="BH179">
        <v>0</v>
      </c>
      <c r="BI179">
        <v>0</v>
      </c>
      <c r="BJ179">
        <v>0</v>
      </c>
      <c r="BK179">
        <v>0</v>
      </c>
    </row>
    <row r="180" spans="1:63" x14ac:dyDescent="0.2">
      <c r="A180">
        <v>178</v>
      </c>
      <c r="B180">
        <v>1415138191</v>
      </c>
      <c r="C180">
        <v>2014</v>
      </c>
      <c r="D180">
        <v>0</v>
      </c>
      <c r="E180">
        <v>0</v>
      </c>
      <c r="F180">
        <v>2</v>
      </c>
      <c r="G180">
        <v>1</v>
      </c>
      <c r="H180">
        <v>3</v>
      </c>
      <c r="I180">
        <v>0</v>
      </c>
      <c r="J180">
        <v>3</v>
      </c>
      <c r="K180">
        <v>2</v>
      </c>
      <c r="L180">
        <v>5</v>
      </c>
      <c r="M180">
        <v>8</v>
      </c>
      <c r="N180" t="s">
        <v>95</v>
      </c>
      <c r="O180">
        <v>100</v>
      </c>
      <c r="P180" t="s">
        <v>40</v>
      </c>
      <c r="Q180">
        <v>0</v>
      </c>
      <c r="R180" t="s">
        <v>73</v>
      </c>
      <c r="S180">
        <v>50</v>
      </c>
      <c r="T180" t="s">
        <v>47</v>
      </c>
      <c r="U180">
        <v>30</v>
      </c>
      <c r="V180" t="s">
        <v>256</v>
      </c>
      <c r="W180">
        <v>20</v>
      </c>
      <c r="X180">
        <v>999</v>
      </c>
      <c r="Y180">
        <v>20200</v>
      </c>
      <c r="Z180">
        <v>4</v>
      </c>
      <c r="AA180">
        <v>20200</v>
      </c>
      <c r="AB180">
        <v>1</v>
      </c>
      <c r="AC180" t="s">
        <v>42</v>
      </c>
      <c r="AD180" t="s">
        <v>42</v>
      </c>
      <c r="AE180" t="s">
        <v>42</v>
      </c>
      <c r="AF180" t="s">
        <v>42</v>
      </c>
      <c r="AG180">
        <v>19.806975105074699</v>
      </c>
      <c r="AH180">
        <v>6.9975968970582896</v>
      </c>
      <c r="AI180" t="s">
        <v>42</v>
      </c>
      <c r="AJ180">
        <v>190403634</v>
      </c>
      <c r="AK180">
        <v>4664109</v>
      </c>
      <c r="AL180">
        <v>147916016</v>
      </c>
      <c r="AM180">
        <v>66225190</v>
      </c>
      <c r="AN180">
        <v>2.4495903266216001</v>
      </c>
      <c r="AO180">
        <v>3.1532143212943202</v>
      </c>
      <c r="AP180">
        <v>2.6361004223270199</v>
      </c>
      <c r="AQ180">
        <v>3.2945605439442402E-2</v>
      </c>
      <c r="AR180">
        <v>0.55227844292398998</v>
      </c>
      <c r="AS180">
        <v>5</v>
      </c>
      <c r="AT180">
        <v>1</v>
      </c>
      <c r="AU180">
        <v>2</v>
      </c>
      <c r="AV180" t="s">
        <v>42</v>
      </c>
      <c r="AW180" t="s">
        <v>46</v>
      </c>
      <c r="AX180" t="s">
        <v>46</v>
      </c>
      <c r="AY180" t="s">
        <v>42</v>
      </c>
      <c r="AZ180" t="s">
        <v>46</v>
      </c>
      <c r="BA180" t="s">
        <v>42</v>
      </c>
      <c r="BB180">
        <v>124</v>
      </c>
      <c r="BC180">
        <v>1</v>
      </c>
      <c r="BD180" t="s">
        <v>220</v>
      </c>
      <c r="BE180" t="s">
        <v>225</v>
      </c>
      <c r="BF180" t="s">
        <v>392</v>
      </c>
      <c r="BG180">
        <v>3</v>
      </c>
      <c r="BH180">
        <v>0</v>
      </c>
      <c r="BI180">
        <v>0</v>
      </c>
      <c r="BJ180">
        <v>0</v>
      </c>
      <c r="BK180">
        <v>0</v>
      </c>
    </row>
    <row r="181" spans="1:63" x14ac:dyDescent="0.2">
      <c r="A181">
        <v>179</v>
      </c>
      <c r="B181">
        <v>1415143101</v>
      </c>
      <c r="C181">
        <v>2015</v>
      </c>
      <c r="D181">
        <v>0</v>
      </c>
      <c r="E181">
        <v>0</v>
      </c>
      <c r="F181">
        <v>4</v>
      </c>
      <c r="G181">
        <v>2</v>
      </c>
      <c r="H181">
        <v>6</v>
      </c>
      <c r="I181">
        <v>0</v>
      </c>
      <c r="J181">
        <v>6</v>
      </c>
      <c r="K181">
        <v>2</v>
      </c>
      <c r="L181">
        <v>5</v>
      </c>
      <c r="M181">
        <v>1</v>
      </c>
      <c r="N181" t="s">
        <v>63</v>
      </c>
      <c r="O181">
        <v>100</v>
      </c>
      <c r="P181" t="s">
        <v>40</v>
      </c>
      <c r="Q181">
        <v>0</v>
      </c>
      <c r="R181" t="s">
        <v>47</v>
      </c>
      <c r="S181">
        <v>100</v>
      </c>
      <c r="T181" t="s">
        <v>40</v>
      </c>
      <c r="U181">
        <v>0</v>
      </c>
      <c r="V181" t="s">
        <v>40</v>
      </c>
      <c r="W181">
        <v>0</v>
      </c>
      <c r="X181">
        <v>999</v>
      </c>
      <c r="Y181">
        <v>10100</v>
      </c>
      <c r="Z181">
        <v>7</v>
      </c>
      <c r="AA181">
        <v>10500</v>
      </c>
      <c r="AB181">
        <v>3</v>
      </c>
      <c r="AC181" t="s">
        <v>46</v>
      </c>
      <c r="AD181" t="s">
        <v>46</v>
      </c>
      <c r="AE181" t="s">
        <v>46</v>
      </c>
      <c r="AF181" t="s">
        <v>42</v>
      </c>
      <c r="AG181">
        <v>20.670919356575201</v>
      </c>
      <c r="AH181">
        <v>6.9985105554921896</v>
      </c>
      <c r="AI181" t="s">
        <v>46</v>
      </c>
      <c r="AJ181">
        <v>99424411</v>
      </c>
      <c r="AK181">
        <v>2392645</v>
      </c>
      <c r="AL181">
        <v>123074968</v>
      </c>
      <c r="AM181">
        <v>102989650</v>
      </c>
      <c r="AN181">
        <v>2.4064965293080798</v>
      </c>
      <c r="AO181">
        <v>1.9440549438127801</v>
      </c>
      <c r="AP181">
        <v>10.462127857111501</v>
      </c>
      <c r="AQ181">
        <v>0.31366893387982903</v>
      </c>
      <c r="AR181">
        <v>0.16319579299017101</v>
      </c>
      <c r="AS181">
        <v>5</v>
      </c>
      <c r="AT181">
        <v>1</v>
      </c>
      <c r="AU181">
        <v>2</v>
      </c>
      <c r="AV181" t="s">
        <v>42</v>
      </c>
      <c r="AW181" t="s">
        <v>46</v>
      </c>
      <c r="AX181" t="s">
        <v>46</v>
      </c>
      <c r="AY181" t="s">
        <v>42</v>
      </c>
      <c r="AZ181" t="s">
        <v>46</v>
      </c>
      <c r="BA181" t="s">
        <v>42</v>
      </c>
      <c r="BB181">
        <v>123</v>
      </c>
      <c r="BC181">
        <v>1</v>
      </c>
      <c r="BD181" t="s">
        <v>220</v>
      </c>
      <c r="BE181" t="s">
        <v>221</v>
      </c>
      <c r="BF181" t="s">
        <v>393</v>
      </c>
      <c r="BG181">
        <v>3</v>
      </c>
      <c r="BH181">
        <v>0</v>
      </c>
      <c r="BI181">
        <v>0</v>
      </c>
      <c r="BJ181">
        <v>0</v>
      </c>
      <c r="BK181">
        <v>0</v>
      </c>
    </row>
    <row r="182" spans="1:63" x14ac:dyDescent="0.2">
      <c r="A182">
        <v>180</v>
      </c>
      <c r="B182">
        <v>1425079481</v>
      </c>
      <c r="C182">
        <v>2013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2</v>
      </c>
      <c r="L182">
        <v>5</v>
      </c>
      <c r="M182">
        <v>10</v>
      </c>
      <c r="N182" t="s">
        <v>100</v>
      </c>
      <c r="O182">
        <v>100</v>
      </c>
      <c r="P182" t="s">
        <v>40</v>
      </c>
      <c r="Q182">
        <v>0</v>
      </c>
      <c r="R182" t="s">
        <v>59</v>
      </c>
      <c r="S182">
        <v>100</v>
      </c>
      <c r="T182" t="s">
        <v>40</v>
      </c>
      <c r="U182">
        <v>0</v>
      </c>
      <c r="V182" t="s">
        <v>40</v>
      </c>
      <c r="W182">
        <v>0</v>
      </c>
      <c r="X182">
        <v>351</v>
      </c>
      <c r="Y182">
        <v>50300</v>
      </c>
      <c r="Z182">
        <v>7</v>
      </c>
      <c r="AA182">
        <v>60000</v>
      </c>
      <c r="AB182">
        <v>3</v>
      </c>
      <c r="AC182" t="s">
        <v>42</v>
      </c>
      <c r="AD182" t="s">
        <v>42</v>
      </c>
      <c r="AE182" t="s">
        <v>42</v>
      </c>
      <c r="AF182" t="s">
        <v>42</v>
      </c>
      <c r="AG182">
        <v>19.626651550943901</v>
      </c>
      <c r="AH182">
        <v>6.5916751037498296</v>
      </c>
      <c r="AI182" t="s">
        <v>42</v>
      </c>
      <c r="AJ182">
        <v>27421770</v>
      </c>
      <c r="AK182">
        <v>-551062</v>
      </c>
      <c r="AL182">
        <v>17270048</v>
      </c>
      <c r="AM182">
        <v>2403217</v>
      </c>
      <c r="AN182">
        <v>-2.0095785210072101</v>
      </c>
      <c r="AO182">
        <v>-3.1908538991900799</v>
      </c>
      <c r="AP182">
        <v>-0.34279698210582299</v>
      </c>
      <c r="AQ182">
        <v>5.7044056601743803E-2</v>
      </c>
      <c r="AR182">
        <v>0.86084479904166999</v>
      </c>
      <c r="AS182">
        <v>11</v>
      </c>
      <c r="AT182">
        <v>1</v>
      </c>
      <c r="AU182">
        <v>1</v>
      </c>
      <c r="AV182" t="s">
        <v>42</v>
      </c>
      <c r="AW182" t="s">
        <v>42</v>
      </c>
      <c r="AX182" t="s">
        <v>42</v>
      </c>
      <c r="AY182" t="s">
        <v>42</v>
      </c>
      <c r="AZ182" t="s">
        <v>42</v>
      </c>
      <c r="BA182" t="s">
        <v>42</v>
      </c>
      <c r="BB182">
        <v>30</v>
      </c>
      <c r="BC182">
        <v>2</v>
      </c>
      <c r="BD182" t="s">
        <v>220</v>
      </c>
      <c r="BE182" t="s">
        <v>221</v>
      </c>
      <c r="BF182" t="s">
        <v>222</v>
      </c>
      <c r="BG182">
        <v>3</v>
      </c>
      <c r="BH182">
        <v>0</v>
      </c>
      <c r="BI182">
        <v>0</v>
      </c>
      <c r="BJ182">
        <v>0</v>
      </c>
      <c r="BK182">
        <v>0</v>
      </c>
    </row>
    <row r="183" spans="1:63" x14ac:dyDescent="0.2">
      <c r="A183">
        <v>181</v>
      </c>
      <c r="B183">
        <v>1425099001</v>
      </c>
      <c r="C183">
        <v>2015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2</v>
      </c>
      <c r="L183">
        <v>5</v>
      </c>
      <c r="M183">
        <v>3</v>
      </c>
      <c r="N183" t="s">
        <v>95</v>
      </c>
      <c r="O183">
        <v>100</v>
      </c>
      <c r="P183" t="s">
        <v>40</v>
      </c>
      <c r="Q183">
        <v>0</v>
      </c>
      <c r="R183" t="s">
        <v>98</v>
      </c>
      <c r="S183">
        <v>100</v>
      </c>
      <c r="T183" t="s">
        <v>40</v>
      </c>
      <c r="U183">
        <v>0</v>
      </c>
      <c r="V183" t="s">
        <v>40</v>
      </c>
      <c r="W183">
        <v>0</v>
      </c>
      <c r="X183">
        <v>999</v>
      </c>
      <c r="Y183">
        <v>20200</v>
      </c>
      <c r="Z183">
        <v>7</v>
      </c>
      <c r="AA183">
        <v>20200</v>
      </c>
      <c r="AB183">
        <v>3</v>
      </c>
      <c r="AC183" t="s">
        <v>42</v>
      </c>
      <c r="AD183" t="s">
        <v>42</v>
      </c>
      <c r="AE183" t="s">
        <v>42</v>
      </c>
      <c r="AF183" t="s">
        <v>42</v>
      </c>
      <c r="AG183">
        <v>19.113827924517299</v>
      </c>
      <c r="AH183">
        <v>6.5930459040045104</v>
      </c>
      <c r="AI183" t="s">
        <v>42</v>
      </c>
      <c r="AJ183">
        <v>4060330</v>
      </c>
      <c r="AK183">
        <v>376261</v>
      </c>
      <c r="AL183">
        <v>5543738</v>
      </c>
      <c r="AM183">
        <v>1547976</v>
      </c>
      <c r="AN183">
        <v>9.2667591057869707</v>
      </c>
      <c r="AO183">
        <v>6.7871353227731896</v>
      </c>
      <c r="AP183">
        <v>8.9971258493767792</v>
      </c>
      <c r="AQ183">
        <v>0.27044156509446199</v>
      </c>
      <c r="AR183">
        <v>0.72077035386592903</v>
      </c>
      <c r="AS183">
        <v>1</v>
      </c>
      <c r="AT183">
        <v>1</v>
      </c>
      <c r="AU183">
        <v>1</v>
      </c>
      <c r="AV183" t="s">
        <v>42</v>
      </c>
      <c r="AW183" t="s">
        <v>42</v>
      </c>
      <c r="AX183" t="s">
        <v>46</v>
      </c>
      <c r="AY183" t="s">
        <v>46</v>
      </c>
      <c r="AZ183" t="s">
        <v>42</v>
      </c>
      <c r="BA183" t="s">
        <v>42</v>
      </c>
      <c r="BB183">
        <v>44</v>
      </c>
      <c r="BC183">
        <v>1</v>
      </c>
      <c r="BD183" t="s">
        <v>220</v>
      </c>
      <c r="BE183" t="s">
        <v>225</v>
      </c>
      <c r="BF183" t="s">
        <v>290</v>
      </c>
      <c r="BG183">
        <v>3</v>
      </c>
      <c r="BH183">
        <v>0</v>
      </c>
      <c r="BI183">
        <v>0</v>
      </c>
      <c r="BJ183">
        <v>0</v>
      </c>
      <c r="BK183">
        <v>0</v>
      </c>
    </row>
    <row r="184" spans="1:63" x14ac:dyDescent="0.2">
      <c r="A184">
        <v>182</v>
      </c>
      <c r="B184">
        <v>1525004650</v>
      </c>
      <c r="C184">
        <v>2015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1</v>
      </c>
      <c r="L184">
        <v>5</v>
      </c>
      <c r="M184">
        <v>8</v>
      </c>
      <c r="N184" t="s">
        <v>113</v>
      </c>
      <c r="O184">
        <v>100</v>
      </c>
      <c r="P184" t="s">
        <v>40</v>
      </c>
      <c r="Q184">
        <v>0</v>
      </c>
      <c r="R184" t="s">
        <v>73</v>
      </c>
      <c r="S184">
        <v>100</v>
      </c>
      <c r="T184" t="s">
        <v>40</v>
      </c>
      <c r="U184">
        <v>0</v>
      </c>
      <c r="V184" t="s">
        <v>40</v>
      </c>
      <c r="W184">
        <v>0</v>
      </c>
      <c r="X184">
        <v>999</v>
      </c>
      <c r="Y184">
        <v>20200</v>
      </c>
      <c r="Z184">
        <v>4</v>
      </c>
      <c r="AA184">
        <v>60000</v>
      </c>
      <c r="AB184">
        <v>3</v>
      </c>
      <c r="AC184" t="s">
        <v>42</v>
      </c>
      <c r="AD184" t="s">
        <v>42</v>
      </c>
      <c r="AE184" t="s">
        <v>42</v>
      </c>
      <c r="AF184" t="s">
        <v>42</v>
      </c>
      <c r="AG184">
        <v>19.541273026298398</v>
      </c>
      <c r="AH184">
        <v>6.9985105554921896</v>
      </c>
      <c r="AI184" t="s">
        <v>42</v>
      </c>
      <c r="AJ184">
        <v>22659280</v>
      </c>
      <c r="AK184">
        <v>321634</v>
      </c>
      <c r="AL184">
        <v>9937915</v>
      </c>
      <c r="AM184">
        <v>5979250</v>
      </c>
      <c r="AN184">
        <v>1.4194360985874199</v>
      </c>
      <c r="AO184">
        <v>3.23643339674368</v>
      </c>
      <c r="AP184">
        <v>1.65571456815927</v>
      </c>
      <c r="AQ184">
        <v>0.66781702684286504</v>
      </c>
      <c r="AR184">
        <v>0.39833959135291402</v>
      </c>
      <c r="AS184">
        <v>5</v>
      </c>
      <c r="AT184">
        <v>1</v>
      </c>
      <c r="AU184">
        <v>2</v>
      </c>
      <c r="AV184" t="s">
        <v>42</v>
      </c>
      <c r="AW184" t="s">
        <v>46</v>
      </c>
      <c r="AX184" t="s">
        <v>46</v>
      </c>
      <c r="AY184" t="s">
        <v>42</v>
      </c>
      <c r="AZ184" t="s">
        <v>42</v>
      </c>
      <c r="BA184" t="s">
        <v>42</v>
      </c>
      <c r="BB184">
        <v>66</v>
      </c>
      <c r="BC184">
        <v>1</v>
      </c>
      <c r="BD184" t="s">
        <v>220</v>
      </c>
      <c r="BE184" t="s">
        <v>301</v>
      </c>
      <c r="BF184" t="s">
        <v>322</v>
      </c>
      <c r="BG184">
        <v>3</v>
      </c>
      <c r="BH184">
        <v>0</v>
      </c>
      <c r="BI184">
        <v>0</v>
      </c>
      <c r="BJ184">
        <v>0</v>
      </c>
      <c r="BK184">
        <v>0</v>
      </c>
    </row>
    <row r="185" spans="1:63" x14ac:dyDescent="0.2">
      <c r="A185">
        <v>183</v>
      </c>
      <c r="B185">
        <v>1425082285</v>
      </c>
      <c r="C185">
        <v>2013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2</v>
      </c>
      <c r="L185">
        <v>5</v>
      </c>
      <c r="M185">
        <v>8</v>
      </c>
      <c r="N185" t="s">
        <v>130</v>
      </c>
      <c r="O185">
        <v>100</v>
      </c>
      <c r="P185" t="s">
        <v>40</v>
      </c>
      <c r="Q185">
        <v>0</v>
      </c>
      <c r="R185" t="s">
        <v>47</v>
      </c>
      <c r="S185">
        <v>100</v>
      </c>
      <c r="T185" t="s">
        <v>40</v>
      </c>
      <c r="U185">
        <v>0</v>
      </c>
      <c r="V185" t="s">
        <v>40</v>
      </c>
      <c r="W185">
        <v>0</v>
      </c>
      <c r="X185">
        <v>999</v>
      </c>
      <c r="Y185">
        <v>10100</v>
      </c>
      <c r="Z185">
        <v>7</v>
      </c>
      <c r="AA185">
        <v>60000</v>
      </c>
      <c r="AB185">
        <v>3</v>
      </c>
      <c r="AC185" t="s">
        <v>42</v>
      </c>
      <c r="AD185" t="s">
        <v>42</v>
      </c>
      <c r="AE185" t="s">
        <v>42</v>
      </c>
      <c r="AF185" t="s">
        <v>42</v>
      </c>
      <c r="AG185">
        <v>19.806975105074699</v>
      </c>
      <c r="AH185">
        <v>6.5916751037498296</v>
      </c>
      <c r="AI185" t="s">
        <v>42</v>
      </c>
      <c r="AJ185">
        <v>1286958</v>
      </c>
      <c r="AK185">
        <v>20867</v>
      </c>
      <c r="AL185">
        <v>303301</v>
      </c>
      <c r="AM185">
        <v>243760</v>
      </c>
      <c r="AN185">
        <v>1.6214204348549</v>
      </c>
      <c r="AO185">
        <v>6.8799641280444197</v>
      </c>
      <c r="AP185">
        <v>0.87034697325009802</v>
      </c>
      <c r="AQ185">
        <v>0.66273569145224598</v>
      </c>
      <c r="AR185">
        <v>0.196309936333872</v>
      </c>
      <c r="AS185">
        <v>1</v>
      </c>
      <c r="AT185">
        <v>1</v>
      </c>
      <c r="AU185">
        <v>1</v>
      </c>
      <c r="AV185" t="s">
        <v>42</v>
      </c>
      <c r="AW185" t="s">
        <v>42</v>
      </c>
      <c r="AX185" t="s">
        <v>46</v>
      </c>
      <c r="AY185" t="s">
        <v>46</v>
      </c>
      <c r="AZ185" t="s">
        <v>42</v>
      </c>
      <c r="BA185" t="s">
        <v>42</v>
      </c>
      <c r="BB185">
        <v>7</v>
      </c>
      <c r="BC185">
        <v>1</v>
      </c>
      <c r="BD185" t="s">
        <v>220</v>
      </c>
      <c r="BE185" t="s">
        <v>225</v>
      </c>
      <c r="BF185" t="s">
        <v>392</v>
      </c>
      <c r="BG185">
        <v>3</v>
      </c>
      <c r="BH185">
        <v>0</v>
      </c>
      <c r="BI185">
        <v>0</v>
      </c>
      <c r="BJ185">
        <v>0</v>
      </c>
      <c r="BK185">
        <v>0</v>
      </c>
    </row>
    <row r="186" spans="1:63" x14ac:dyDescent="0.2">
      <c r="A186">
        <v>184</v>
      </c>
      <c r="B186">
        <v>1485013015</v>
      </c>
      <c r="C186">
        <v>2015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2</v>
      </c>
      <c r="L186">
        <v>5</v>
      </c>
      <c r="M186">
        <v>1</v>
      </c>
      <c r="N186" t="s">
        <v>394</v>
      </c>
      <c r="O186">
        <v>100</v>
      </c>
      <c r="P186" t="s">
        <v>40</v>
      </c>
      <c r="Q186">
        <v>0</v>
      </c>
      <c r="R186" t="s">
        <v>77</v>
      </c>
      <c r="S186">
        <v>100</v>
      </c>
      <c r="T186" t="s">
        <v>40</v>
      </c>
      <c r="U186">
        <v>0</v>
      </c>
      <c r="V186" t="s">
        <v>40</v>
      </c>
      <c r="W186">
        <v>0</v>
      </c>
      <c r="X186">
        <v>341</v>
      </c>
      <c r="Y186">
        <v>20300</v>
      </c>
      <c r="Z186">
        <v>3</v>
      </c>
      <c r="AA186">
        <v>30200</v>
      </c>
      <c r="AB186">
        <v>4</v>
      </c>
      <c r="AC186" t="s">
        <v>42</v>
      </c>
      <c r="AD186" t="s">
        <v>42</v>
      </c>
      <c r="AE186" t="s">
        <v>42</v>
      </c>
      <c r="AF186" t="s">
        <v>42</v>
      </c>
      <c r="AG186">
        <v>20.187464227111899</v>
      </c>
      <c r="AH186">
        <v>7.4933178056548604</v>
      </c>
      <c r="AI186" t="s">
        <v>42</v>
      </c>
      <c r="AJ186">
        <v>7618470</v>
      </c>
      <c r="AK186">
        <v>17934</v>
      </c>
      <c r="AL186">
        <v>10571643</v>
      </c>
      <c r="AM186">
        <v>6612251</v>
      </c>
      <c r="AN186">
        <v>0.23540159638352601</v>
      </c>
      <c r="AO186">
        <v>0.169642504954055</v>
      </c>
      <c r="AP186">
        <v>-5.3073517386036704</v>
      </c>
      <c r="AQ186">
        <v>0.317025728263023</v>
      </c>
      <c r="AR186">
        <v>0.37452948420600202</v>
      </c>
      <c r="AS186">
        <v>1</v>
      </c>
      <c r="AT186">
        <v>1</v>
      </c>
      <c r="AU186">
        <v>1</v>
      </c>
      <c r="AV186" t="s">
        <v>42</v>
      </c>
      <c r="AW186" t="s">
        <v>42</v>
      </c>
      <c r="AX186" t="s">
        <v>46</v>
      </c>
      <c r="AY186" t="s">
        <v>42</v>
      </c>
      <c r="AZ186" t="s">
        <v>42</v>
      </c>
      <c r="BA186" t="s">
        <v>42</v>
      </c>
      <c r="BB186">
        <v>22</v>
      </c>
      <c r="BC186">
        <v>1</v>
      </c>
      <c r="BD186" t="s">
        <v>313</v>
      </c>
      <c r="BE186" t="s">
        <v>314</v>
      </c>
      <c r="BF186" t="s">
        <v>315</v>
      </c>
      <c r="BG186">
        <v>3</v>
      </c>
      <c r="BH186">
        <v>0</v>
      </c>
      <c r="BI186">
        <v>0</v>
      </c>
      <c r="BJ186">
        <v>0</v>
      </c>
      <c r="BK186">
        <v>0</v>
      </c>
    </row>
    <row r="187" spans="1:63" x14ac:dyDescent="0.2">
      <c r="A187">
        <v>185</v>
      </c>
      <c r="B187">
        <v>1615008425</v>
      </c>
      <c r="C187">
        <v>2016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1</v>
      </c>
      <c r="L187">
        <v>5</v>
      </c>
      <c r="M187">
        <v>11</v>
      </c>
      <c r="N187" t="s">
        <v>65</v>
      </c>
      <c r="O187">
        <v>100</v>
      </c>
      <c r="P187" t="s">
        <v>40</v>
      </c>
      <c r="Q187">
        <v>0</v>
      </c>
      <c r="R187" t="s">
        <v>57</v>
      </c>
      <c r="S187">
        <v>100</v>
      </c>
      <c r="T187" t="s">
        <v>40</v>
      </c>
      <c r="U187">
        <v>0</v>
      </c>
      <c r="V187" t="s">
        <v>40</v>
      </c>
      <c r="W187">
        <v>0</v>
      </c>
      <c r="X187">
        <v>432</v>
      </c>
      <c r="Y187">
        <v>50100</v>
      </c>
      <c r="Z187">
        <v>7</v>
      </c>
      <c r="AA187">
        <v>30200</v>
      </c>
      <c r="AB187">
        <v>3</v>
      </c>
      <c r="AC187" t="s">
        <v>42</v>
      </c>
      <c r="AD187" t="s">
        <v>46</v>
      </c>
      <c r="AE187" t="s">
        <v>42</v>
      </c>
      <c r="AF187" t="s">
        <v>46</v>
      </c>
      <c r="AG187">
        <v>19.467999738236401</v>
      </c>
      <c r="AH187">
        <v>6.9421576718825699</v>
      </c>
      <c r="AI187" t="s">
        <v>42</v>
      </c>
      <c r="AJ187">
        <v>5457940</v>
      </c>
      <c r="AK187">
        <v>-1154921</v>
      </c>
      <c r="AL187">
        <v>3650193</v>
      </c>
      <c r="AM187">
        <v>2884079</v>
      </c>
      <c r="AN187">
        <v>-21.160382855069798</v>
      </c>
      <c r="AO187">
        <v>-31.639998213793099</v>
      </c>
      <c r="AP187">
        <v>-25.569793731701001</v>
      </c>
      <c r="AQ187">
        <v>0.28852442496619601</v>
      </c>
      <c r="AR187">
        <v>0.209883148644468</v>
      </c>
      <c r="AS187">
        <v>1</v>
      </c>
      <c r="AT187">
        <v>1</v>
      </c>
      <c r="AU187">
        <v>1</v>
      </c>
      <c r="AV187" t="s">
        <v>42</v>
      </c>
      <c r="AW187" t="s">
        <v>42</v>
      </c>
      <c r="AX187" t="s">
        <v>46</v>
      </c>
      <c r="AY187" t="s">
        <v>46</v>
      </c>
      <c r="AZ187" t="s">
        <v>46</v>
      </c>
      <c r="BA187" t="s">
        <v>46</v>
      </c>
      <c r="BB187">
        <v>20</v>
      </c>
      <c r="BC187">
        <v>1</v>
      </c>
      <c r="BD187" t="s">
        <v>313</v>
      </c>
      <c r="BE187" t="s">
        <v>332</v>
      </c>
      <c r="BF187" t="s">
        <v>395</v>
      </c>
      <c r="BG187">
        <v>3</v>
      </c>
      <c r="BH187">
        <v>0</v>
      </c>
      <c r="BI187">
        <v>0</v>
      </c>
      <c r="BJ187">
        <v>0</v>
      </c>
      <c r="BK187">
        <v>0</v>
      </c>
    </row>
    <row r="188" spans="1:63" x14ac:dyDescent="0.2">
      <c r="A188">
        <v>186</v>
      </c>
      <c r="B188">
        <v>1675000063</v>
      </c>
      <c r="C188">
        <v>2015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1</v>
      </c>
      <c r="L188">
        <v>5</v>
      </c>
      <c r="M188">
        <v>1</v>
      </c>
      <c r="N188" t="s">
        <v>119</v>
      </c>
      <c r="O188">
        <v>0</v>
      </c>
      <c r="P188" t="s">
        <v>40</v>
      </c>
      <c r="Q188">
        <v>0</v>
      </c>
      <c r="R188" t="s">
        <v>66</v>
      </c>
      <c r="S188">
        <v>100</v>
      </c>
      <c r="T188" t="s">
        <v>40</v>
      </c>
      <c r="U188">
        <v>0</v>
      </c>
      <c r="V188" t="s">
        <v>40</v>
      </c>
      <c r="W188">
        <v>0</v>
      </c>
      <c r="X188">
        <v>999</v>
      </c>
      <c r="Y188">
        <v>70000</v>
      </c>
      <c r="Z188">
        <v>13</v>
      </c>
      <c r="AA188">
        <v>60000</v>
      </c>
      <c r="AB188">
        <v>4</v>
      </c>
      <c r="AC188" t="s">
        <v>42</v>
      </c>
      <c r="AD188" t="s">
        <v>42</v>
      </c>
      <c r="AE188" t="s">
        <v>42</v>
      </c>
      <c r="AF188" t="s">
        <v>42</v>
      </c>
      <c r="AG188">
        <v>17.899804784349701</v>
      </c>
      <c r="AH188">
        <v>5.8111439869841899</v>
      </c>
      <c r="AI188" t="s">
        <v>42</v>
      </c>
      <c r="AJ188">
        <v>1489318</v>
      </c>
      <c r="AK188">
        <v>52744</v>
      </c>
      <c r="AL188">
        <v>1315341</v>
      </c>
      <c r="AM188">
        <v>729201</v>
      </c>
      <c r="AN188">
        <v>3.5414867744833498</v>
      </c>
      <c r="AO188">
        <v>4.0099107379759298</v>
      </c>
      <c r="AP188">
        <v>0.33021826097582901</v>
      </c>
      <c r="AQ188">
        <v>0.99669781739024099</v>
      </c>
      <c r="AR188">
        <v>0.44561828453610097</v>
      </c>
      <c r="AS188">
        <v>1</v>
      </c>
      <c r="AT188">
        <v>1</v>
      </c>
      <c r="AU188">
        <v>1</v>
      </c>
      <c r="AV188" t="s">
        <v>42</v>
      </c>
      <c r="AW188" t="s">
        <v>42</v>
      </c>
      <c r="AX188" t="s">
        <v>46</v>
      </c>
      <c r="AY188" t="s">
        <v>42</v>
      </c>
      <c r="AZ188" t="s">
        <v>42</v>
      </c>
      <c r="BA188" t="s">
        <v>46</v>
      </c>
      <c r="BB188">
        <v>7</v>
      </c>
      <c r="BC188">
        <v>1</v>
      </c>
      <c r="BD188" t="s">
        <v>229</v>
      </c>
      <c r="BE188" t="s">
        <v>396</v>
      </c>
      <c r="BF188" t="s">
        <v>397</v>
      </c>
      <c r="BG188">
        <v>3</v>
      </c>
      <c r="BH188">
        <v>0</v>
      </c>
      <c r="BI188">
        <v>0</v>
      </c>
      <c r="BJ188">
        <v>0</v>
      </c>
      <c r="BK188">
        <v>0</v>
      </c>
    </row>
    <row r="189" spans="1:63" x14ac:dyDescent="0.2">
      <c r="A189">
        <v>187</v>
      </c>
      <c r="B189">
        <v>1615006640</v>
      </c>
      <c r="C189">
        <v>2013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2</v>
      </c>
      <c r="L189">
        <v>4</v>
      </c>
      <c r="M189">
        <v>99</v>
      </c>
      <c r="N189" t="s">
        <v>398</v>
      </c>
      <c r="O189">
        <v>100</v>
      </c>
      <c r="P189" t="s">
        <v>40</v>
      </c>
      <c r="Q189">
        <v>0</v>
      </c>
      <c r="R189" t="s">
        <v>127</v>
      </c>
      <c r="S189">
        <v>100</v>
      </c>
      <c r="T189" t="s">
        <v>40</v>
      </c>
      <c r="U189">
        <v>0</v>
      </c>
      <c r="V189" t="s">
        <v>40</v>
      </c>
      <c r="W189">
        <v>0</v>
      </c>
      <c r="X189">
        <v>999</v>
      </c>
      <c r="Y189">
        <v>50100</v>
      </c>
      <c r="Z189">
        <v>1</v>
      </c>
      <c r="AA189">
        <v>60000</v>
      </c>
      <c r="AB189">
        <v>2</v>
      </c>
      <c r="AC189" t="s">
        <v>42</v>
      </c>
      <c r="AD189" t="s">
        <v>42</v>
      </c>
      <c r="AE189" t="s">
        <v>42</v>
      </c>
      <c r="AF189" t="s">
        <v>42</v>
      </c>
      <c r="AG189">
        <v>18.771337615572499</v>
      </c>
      <c r="AH189">
        <v>7.4407342942435397</v>
      </c>
      <c r="AI189" t="s">
        <v>42</v>
      </c>
      <c r="AJ189">
        <v>3584534128</v>
      </c>
      <c r="AK189">
        <v>341096622</v>
      </c>
      <c r="AL189">
        <v>25473832018</v>
      </c>
      <c r="AM189">
        <v>11616261026</v>
      </c>
      <c r="AN189">
        <v>9.5157867053232899</v>
      </c>
      <c r="AO189">
        <v>1.33900789547084</v>
      </c>
      <c r="AP189">
        <v>14.5455330422788</v>
      </c>
      <c r="AQ189">
        <v>3.4065676776839901E-2</v>
      </c>
      <c r="AR189">
        <v>0.54399239903160701</v>
      </c>
      <c r="AS189">
        <v>9</v>
      </c>
      <c r="AT189">
        <v>3</v>
      </c>
      <c r="AU189">
        <v>1</v>
      </c>
      <c r="AV189" t="s">
        <v>42</v>
      </c>
      <c r="AW189" t="s">
        <v>42</v>
      </c>
      <c r="AX189" t="s">
        <v>46</v>
      </c>
      <c r="AY189" t="s">
        <v>42</v>
      </c>
      <c r="AZ189" t="s">
        <v>42</v>
      </c>
      <c r="BA189" t="s">
        <v>42</v>
      </c>
      <c r="BB189">
        <v>4100</v>
      </c>
      <c r="BC189">
        <v>1</v>
      </c>
      <c r="BD189" t="s">
        <v>305</v>
      </c>
      <c r="BE189" t="s">
        <v>399</v>
      </c>
      <c r="BF189" t="s">
        <v>400</v>
      </c>
      <c r="BG189">
        <v>1</v>
      </c>
      <c r="BH189">
        <v>0</v>
      </c>
      <c r="BI189">
        <v>0</v>
      </c>
      <c r="BJ189">
        <v>0</v>
      </c>
      <c r="BK189">
        <v>0</v>
      </c>
    </row>
    <row r="190" spans="1:63" x14ac:dyDescent="0.2">
      <c r="A190">
        <v>188</v>
      </c>
      <c r="B190">
        <v>1055000607</v>
      </c>
      <c r="C190">
        <v>2016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1</v>
      </c>
      <c r="L190">
        <v>8</v>
      </c>
      <c r="M190">
        <v>1</v>
      </c>
      <c r="N190" t="s">
        <v>119</v>
      </c>
      <c r="O190">
        <v>0</v>
      </c>
      <c r="P190" t="s">
        <v>40</v>
      </c>
      <c r="Q190">
        <v>0</v>
      </c>
      <c r="R190" t="s">
        <v>66</v>
      </c>
      <c r="S190">
        <v>100</v>
      </c>
      <c r="T190" t="s">
        <v>40</v>
      </c>
      <c r="U190">
        <v>0</v>
      </c>
      <c r="V190" t="s">
        <v>40</v>
      </c>
      <c r="W190">
        <v>0</v>
      </c>
      <c r="X190">
        <v>999</v>
      </c>
      <c r="Y190">
        <v>70000</v>
      </c>
      <c r="Z190">
        <v>13</v>
      </c>
      <c r="AA190">
        <v>60000</v>
      </c>
      <c r="AB190">
        <v>4</v>
      </c>
      <c r="AC190" t="s">
        <v>42</v>
      </c>
      <c r="AD190" t="s">
        <v>42</v>
      </c>
      <c r="AE190" t="s">
        <v>42</v>
      </c>
      <c r="AF190" t="s">
        <v>42</v>
      </c>
      <c r="AG190">
        <v>16.811242831568201</v>
      </c>
      <c r="AH190">
        <v>4.7957988100254001</v>
      </c>
      <c r="AI190" t="s">
        <v>42</v>
      </c>
      <c r="AJ190">
        <v>475729067</v>
      </c>
      <c r="AK190">
        <v>5194169</v>
      </c>
      <c r="AL190">
        <v>180049877</v>
      </c>
      <c r="AM190">
        <v>74424383</v>
      </c>
      <c r="AN190">
        <v>1.09183343215814</v>
      </c>
      <c r="AO190">
        <v>2.8848500685173999</v>
      </c>
      <c r="AP190">
        <v>1.0112449151651299</v>
      </c>
      <c r="AQ190">
        <v>0.98988755084834801</v>
      </c>
      <c r="AR190">
        <v>0.58664574372355704</v>
      </c>
      <c r="AS190">
        <v>1</v>
      </c>
      <c r="AT190">
        <v>99</v>
      </c>
      <c r="AU190">
        <v>1</v>
      </c>
      <c r="AV190" t="s">
        <v>42</v>
      </c>
      <c r="AW190" t="s">
        <v>42</v>
      </c>
      <c r="AX190" t="s">
        <v>46</v>
      </c>
      <c r="AY190" t="s">
        <v>42</v>
      </c>
      <c r="AZ190" t="s">
        <v>42</v>
      </c>
      <c r="BA190" t="s">
        <v>42</v>
      </c>
      <c r="BB190">
        <v>3018</v>
      </c>
      <c r="BC190">
        <v>1</v>
      </c>
      <c r="BD190" t="s">
        <v>229</v>
      </c>
      <c r="BE190" t="s">
        <v>396</v>
      </c>
      <c r="BF190" t="s">
        <v>401</v>
      </c>
      <c r="BG190">
        <v>2</v>
      </c>
      <c r="BH190">
        <v>0</v>
      </c>
      <c r="BI190">
        <v>0</v>
      </c>
      <c r="BJ190">
        <v>0</v>
      </c>
      <c r="BK190">
        <v>0</v>
      </c>
    </row>
    <row r="191" spans="1:63" x14ac:dyDescent="0.2">
      <c r="A191">
        <v>189</v>
      </c>
      <c r="B191">
        <v>1465014918</v>
      </c>
      <c r="C191">
        <v>2013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2</v>
      </c>
      <c r="L191">
        <v>5</v>
      </c>
      <c r="M191">
        <v>8</v>
      </c>
      <c r="N191" t="s">
        <v>86</v>
      </c>
      <c r="O191">
        <v>100</v>
      </c>
      <c r="P191" t="s">
        <v>40</v>
      </c>
      <c r="Q191">
        <v>0</v>
      </c>
      <c r="R191" t="s">
        <v>73</v>
      </c>
      <c r="S191">
        <v>100</v>
      </c>
      <c r="T191" t="s">
        <v>40</v>
      </c>
      <c r="U191">
        <v>0</v>
      </c>
      <c r="V191" t="s">
        <v>40</v>
      </c>
      <c r="W191">
        <v>0</v>
      </c>
      <c r="X191">
        <v>999</v>
      </c>
      <c r="Y191">
        <v>20200</v>
      </c>
      <c r="Z191">
        <v>4</v>
      </c>
      <c r="AA191">
        <v>60000</v>
      </c>
      <c r="AB191">
        <v>3</v>
      </c>
      <c r="AC191" t="s">
        <v>42</v>
      </c>
      <c r="AD191" t="s">
        <v>42</v>
      </c>
      <c r="AE191" t="s">
        <v>42</v>
      </c>
      <c r="AF191" t="s">
        <v>42</v>
      </c>
      <c r="AG191">
        <v>19.799290655173301</v>
      </c>
      <c r="AH191">
        <v>6.9697916097507697</v>
      </c>
      <c r="AI191" t="s">
        <v>42</v>
      </c>
      <c r="AJ191">
        <v>9862951</v>
      </c>
      <c r="AK191">
        <v>394375</v>
      </c>
      <c r="AL191">
        <v>6349106</v>
      </c>
      <c r="AM191">
        <v>2951210</v>
      </c>
      <c r="AN191">
        <v>3.998549724114</v>
      </c>
      <c r="AO191">
        <v>6.2115044228274003</v>
      </c>
      <c r="AP191">
        <v>5.2647731900928996</v>
      </c>
      <c r="AQ191">
        <v>0.16398428827234299</v>
      </c>
      <c r="AR191">
        <v>0.53517707847372498</v>
      </c>
      <c r="AS191">
        <v>2</v>
      </c>
      <c r="AT191">
        <v>1</v>
      </c>
      <c r="AU191">
        <v>1</v>
      </c>
      <c r="AV191" t="s">
        <v>42</v>
      </c>
      <c r="AW191" t="s">
        <v>46</v>
      </c>
      <c r="AX191" t="s">
        <v>46</v>
      </c>
      <c r="AY191" t="s">
        <v>42</v>
      </c>
      <c r="AZ191" t="s">
        <v>46</v>
      </c>
      <c r="BA191" t="s">
        <v>42</v>
      </c>
      <c r="BB191">
        <v>52</v>
      </c>
      <c r="BC191">
        <v>1</v>
      </c>
      <c r="BD191" t="s">
        <v>220</v>
      </c>
      <c r="BE191" t="s">
        <v>261</v>
      </c>
      <c r="BF191" t="s">
        <v>402</v>
      </c>
      <c r="BG191">
        <v>3</v>
      </c>
      <c r="BH191">
        <v>0</v>
      </c>
      <c r="BI191">
        <v>0</v>
      </c>
      <c r="BJ191">
        <v>0</v>
      </c>
      <c r="BK191">
        <v>0</v>
      </c>
    </row>
    <row r="192" spans="1:63" x14ac:dyDescent="0.2">
      <c r="A192">
        <v>190</v>
      </c>
      <c r="B192">
        <v>1415135162</v>
      </c>
      <c r="C192">
        <v>2014</v>
      </c>
      <c r="D192">
        <v>0</v>
      </c>
      <c r="E192">
        <v>1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2</v>
      </c>
      <c r="L192">
        <v>5</v>
      </c>
      <c r="M192">
        <v>11</v>
      </c>
      <c r="N192" t="s">
        <v>93</v>
      </c>
      <c r="O192">
        <v>100</v>
      </c>
      <c r="P192" t="s">
        <v>40</v>
      </c>
      <c r="Q192">
        <v>0</v>
      </c>
      <c r="R192" t="s">
        <v>70</v>
      </c>
      <c r="S192">
        <v>100</v>
      </c>
      <c r="T192" t="s">
        <v>40</v>
      </c>
      <c r="U192">
        <v>0</v>
      </c>
      <c r="V192" t="s">
        <v>40</v>
      </c>
      <c r="W192">
        <v>0</v>
      </c>
      <c r="X192">
        <v>999</v>
      </c>
      <c r="Y192">
        <v>70000</v>
      </c>
      <c r="Z192">
        <v>7</v>
      </c>
      <c r="AA192">
        <v>10500</v>
      </c>
      <c r="AB192">
        <v>3</v>
      </c>
      <c r="AC192" t="s">
        <v>46</v>
      </c>
      <c r="AD192" t="s">
        <v>46</v>
      </c>
      <c r="AE192" t="s">
        <v>46</v>
      </c>
      <c r="AF192" t="s">
        <v>42</v>
      </c>
      <c r="AG192">
        <v>21.813509875944298</v>
      </c>
      <c r="AH192">
        <v>7.2861923996336504</v>
      </c>
      <c r="AI192" t="s">
        <v>46</v>
      </c>
      <c r="AJ192">
        <v>76496063</v>
      </c>
      <c r="AK192">
        <v>7271497</v>
      </c>
      <c r="AL192">
        <v>85339683</v>
      </c>
      <c r="AM192">
        <v>44082329</v>
      </c>
      <c r="AN192">
        <v>9.5057140391656496</v>
      </c>
      <c r="AO192">
        <v>8.5206515238637603</v>
      </c>
      <c r="AP192">
        <v>9.8232820164875694</v>
      </c>
      <c r="AQ192">
        <v>0.153557131430411</v>
      </c>
      <c r="AR192">
        <v>0.48344864369838297</v>
      </c>
      <c r="AS192">
        <v>2</v>
      </c>
      <c r="AT192">
        <v>1</v>
      </c>
      <c r="AU192">
        <v>1</v>
      </c>
      <c r="AV192" t="s">
        <v>42</v>
      </c>
      <c r="AW192" t="s">
        <v>46</v>
      </c>
      <c r="AX192" t="s">
        <v>46</v>
      </c>
      <c r="AY192" t="s">
        <v>42</v>
      </c>
      <c r="AZ192" t="s">
        <v>42</v>
      </c>
      <c r="BA192" t="s">
        <v>42</v>
      </c>
      <c r="BB192">
        <v>188</v>
      </c>
      <c r="BC192">
        <v>1</v>
      </c>
      <c r="BD192" t="s">
        <v>220</v>
      </c>
      <c r="BE192" t="s">
        <v>233</v>
      </c>
      <c r="BF192" t="s">
        <v>403</v>
      </c>
      <c r="BG192">
        <v>3</v>
      </c>
      <c r="BH192">
        <v>0</v>
      </c>
      <c r="BI192">
        <v>0</v>
      </c>
      <c r="BJ192">
        <v>0</v>
      </c>
      <c r="BK192">
        <v>0</v>
      </c>
    </row>
    <row r="193" spans="1:63" x14ac:dyDescent="0.2">
      <c r="A193">
        <v>191</v>
      </c>
      <c r="B193">
        <v>1415140528</v>
      </c>
      <c r="C193">
        <v>2015</v>
      </c>
      <c r="D193">
        <v>0</v>
      </c>
      <c r="E193">
        <v>0</v>
      </c>
      <c r="F193">
        <v>6</v>
      </c>
      <c r="G193">
        <v>0</v>
      </c>
      <c r="H193">
        <v>6</v>
      </c>
      <c r="I193">
        <v>0</v>
      </c>
      <c r="J193">
        <v>6</v>
      </c>
      <c r="K193">
        <v>1</v>
      </c>
      <c r="L193">
        <v>5</v>
      </c>
      <c r="M193">
        <v>14</v>
      </c>
      <c r="N193" t="s">
        <v>84</v>
      </c>
      <c r="O193">
        <v>100</v>
      </c>
      <c r="P193" t="s">
        <v>40</v>
      </c>
      <c r="Q193">
        <v>0</v>
      </c>
      <c r="R193" t="s">
        <v>59</v>
      </c>
      <c r="S193">
        <v>100</v>
      </c>
      <c r="T193" t="s">
        <v>40</v>
      </c>
      <c r="U193">
        <v>0</v>
      </c>
      <c r="V193" t="s">
        <v>40</v>
      </c>
      <c r="W193">
        <v>0</v>
      </c>
      <c r="X193">
        <v>999</v>
      </c>
      <c r="Y193">
        <v>70000</v>
      </c>
      <c r="Z193">
        <v>7</v>
      </c>
      <c r="AA193">
        <v>60000</v>
      </c>
      <c r="AB193">
        <v>1</v>
      </c>
      <c r="AC193" t="s">
        <v>46</v>
      </c>
      <c r="AD193" t="s">
        <v>46</v>
      </c>
      <c r="AE193" t="s">
        <v>42</v>
      </c>
      <c r="AF193" t="s">
        <v>42</v>
      </c>
      <c r="AG193">
        <v>21.263931776723801</v>
      </c>
      <c r="AH193">
        <v>6.5930459040045104</v>
      </c>
      <c r="AI193" t="s">
        <v>46</v>
      </c>
      <c r="AJ193">
        <v>29029757</v>
      </c>
      <c r="AK193">
        <v>152025</v>
      </c>
      <c r="AL193">
        <v>25212092</v>
      </c>
      <c r="AM193">
        <v>7526244</v>
      </c>
      <c r="AN193">
        <v>0.52368678111911204</v>
      </c>
      <c r="AO193">
        <v>0.60298447268874</v>
      </c>
      <c r="AP193">
        <v>2.6116133180170999</v>
      </c>
      <c r="AQ193">
        <v>0.15828027771641301</v>
      </c>
      <c r="AR193">
        <v>0.70148276469878001</v>
      </c>
      <c r="AS193">
        <v>2</v>
      </c>
      <c r="AT193">
        <v>1</v>
      </c>
      <c r="AU193">
        <v>1</v>
      </c>
      <c r="AV193" t="s">
        <v>42</v>
      </c>
      <c r="AW193" t="s">
        <v>46</v>
      </c>
      <c r="AX193" t="s">
        <v>46</v>
      </c>
      <c r="AY193" t="s">
        <v>46</v>
      </c>
      <c r="AZ193" t="s">
        <v>46</v>
      </c>
      <c r="BA193" t="s">
        <v>42</v>
      </c>
      <c r="BB193">
        <v>95</v>
      </c>
      <c r="BC193">
        <v>1</v>
      </c>
      <c r="BD193" t="s">
        <v>220</v>
      </c>
      <c r="BE193" t="s">
        <v>221</v>
      </c>
      <c r="BF193" t="s">
        <v>257</v>
      </c>
      <c r="BG193">
        <v>3</v>
      </c>
      <c r="BH193">
        <v>0</v>
      </c>
      <c r="BI193">
        <v>0</v>
      </c>
      <c r="BJ193">
        <v>0</v>
      </c>
      <c r="BK193">
        <v>0</v>
      </c>
    </row>
    <row r="194" spans="1:63" x14ac:dyDescent="0.2">
      <c r="A194">
        <v>192</v>
      </c>
      <c r="B194">
        <v>1465012858</v>
      </c>
      <c r="C194">
        <v>2013</v>
      </c>
      <c r="D194">
        <v>0</v>
      </c>
      <c r="E194">
        <v>0</v>
      </c>
      <c r="F194">
        <v>2</v>
      </c>
      <c r="G194">
        <v>1</v>
      </c>
      <c r="H194">
        <v>2</v>
      </c>
      <c r="I194">
        <v>1</v>
      </c>
      <c r="J194">
        <v>3</v>
      </c>
      <c r="K194">
        <v>2</v>
      </c>
      <c r="L194">
        <v>5</v>
      </c>
      <c r="M194">
        <v>8</v>
      </c>
      <c r="N194" t="s">
        <v>129</v>
      </c>
      <c r="O194">
        <v>100</v>
      </c>
      <c r="P194" t="s">
        <v>40</v>
      </c>
      <c r="Q194">
        <v>0</v>
      </c>
      <c r="R194" t="s">
        <v>73</v>
      </c>
      <c r="S194">
        <v>100</v>
      </c>
      <c r="T194" t="s">
        <v>40</v>
      </c>
      <c r="U194">
        <v>0</v>
      </c>
      <c r="V194" t="s">
        <v>40</v>
      </c>
      <c r="W194">
        <v>0</v>
      </c>
      <c r="X194">
        <v>999</v>
      </c>
      <c r="Y194">
        <v>20200</v>
      </c>
      <c r="Z194">
        <v>4</v>
      </c>
      <c r="AA194">
        <v>60000</v>
      </c>
      <c r="AB194">
        <v>2</v>
      </c>
      <c r="AC194" t="s">
        <v>42</v>
      </c>
      <c r="AD194" t="s">
        <v>42</v>
      </c>
      <c r="AE194" t="s">
        <v>42</v>
      </c>
      <c r="AF194" t="s">
        <v>42</v>
      </c>
      <c r="AG194">
        <v>19.3876645901458</v>
      </c>
      <c r="AH194">
        <v>6.9707310171102197</v>
      </c>
      <c r="AI194" t="s">
        <v>42</v>
      </c>
      <c r="AJ194">
        <v>20694716</v>
      </c>
      <c r="AK194">
        <v>580725</v>
      </c>
      <c r="AL194">
        <v>17109751</v>
      </c>
      <c r="AM194">
        <v>3015430</v>
      </c>
      <c r="AN194">
        <v>2.8061510967340602</v>
      </c>
      <c r="AO194">
        <v>3.3941171908346299</v>
      </c>
      <c r="AP194">
        <v>10.7741319088409</v>
      </c>
      <c r="AQ194">
        <v>0.37703851553217699</v>
      </c>
      <c r="AR194">
        <v>0.82375956260263505</v>
      </c>
      <c r="AS194">
        <v>2</v>
      </c>
      <c r="AT194">
        <v>1</v>
      </c>
      <c r="AU194">
        <v>1</v>
      </c>
      <c r="AV194" t="s">
        <v>42</v>
      </c>
      <c r="AW194" t="s">
        <v>46</v>
      </c>
      <c r="AX194" t="s">
        <v>46</v>
      </c>
      <c r="AY194" t="s">
        <v>42</v>
      </c>
      <c r="AZ194" t="s">
        <v>46</v>
      </c>
      <c r="BA194" t="s">
        <v>42</v>
      </c>
      <c r="BB194">
        <v>180</v>
      </c>
      <c r="BC194">
        <v>1</v>
      </c>
      <c r="BD194" t="s">
        <v>220</v>
      </c>
      <c r="BE194" t="s">
        <v>325</v>
      </c>
      <c r="BF194" t="s">
        <v>347</v>
      </c>
      <c r="BG194">
        <v>3</v>
      </c>
      <c r="BH194">
        <v>0</v>
      </c>
      <c r="BI194">
        <v>0</v>
      </c>
      <c r="BJ194">
        <v>0</v>
      </c>
      <c r="BK194">
        <v>0</v>
      </c>
    </row>
    <row r="195" spans="1:63" x14ac:dyDescent="0.2">
      <c r="A195">
        <v>193</v>
      </c>
      <c r="B195">
        <v>1711043027</v>
      </c>
      <c r="C195">
        <v>2016</v>
      </c>
      <c r="D195">
        <v>0</v>
      </c>
      <c r="E195">
        <v>0</v>
      </c>
      <c r="F195">
        <v>2</v>
      </c>
      <c r="G195">
        <v>0</v>
      </c>
      <c r="H195">
        <v>2</v>
      </c>
      <c r="I195">
        <v>0</v>
      </c>
      <c r="J195">
        <v>2</v>
      </c>
      <c r="K195">
        <v>2</v>
      </c>
      <c r="L195">
        <v>5</v>
      </c>
      <c r="M195">
        <v>15</v>
      </c>
      <c r="N195" t="s">
        <v>43</v>
      </c>
      <c r="O195">
        <v>100</v>
      </c>
      <c r="P195" t="s">
        <v>40</v>
      </c>
      <c r="Q195">
        <v>0</v>
      </c>
      <c r="R195" t="s">
        <v>47</v>
      </c>
      <c r="S195">
        <v>100</v>
      </c>
      <c r="T195" t="s">
        <v>40</v>
      </c>
      <c r="U195">
        <v>0</v>
      </c>
      <c r="V195" t="s">
        <v>40</v>
      </c>
      <c r="W195">
        <v>0</v>
      </c>
      <c r="X195">
        <v>999</v>
      </c>
      <c r="Y195">
        <v>10300</v>
      </c>
      <c r="Z195">
        <v>7</v>
      </c>
      <c r="AA195">
        <v>60000</v>
      </c>
      <c r="AB195">
        <v>3</v>
      </c>
      <c r="AC195" t="s">
        <v>42</v>
      </c>
      <c r="AD195" t="s">
        <v>42</v>
      </c>
      <c r="AE195" t="s">
        <v>42</v>
      </c>
      <c r="AF195" t="s">
        <v>42</v>
      </c>
      <c r="AG195">
        <v>20.318300603881301</v>
      </c>
      <c r="AH195">
        <v>6.5930459040045104</v>
      </c>
      <c r="AI195" t="s">
        <v>42</v>
      </c>
      <c r="AJ195">
        <v>2822367</v>
      </c>
      <c r="AK195">
        <v>-1287624</v>
      </c>
      <c r="AL195">
        <v>5560175</v>
      </c>
      <c r="AM195">
        <v>-356614</v>
      </c>
      <c r="AN195">
        <v>-45.622132061493097</v>
      </c>
      <c r="AO195">
        <v>-23.1579761428372</v>
      </c>
      <c r="AP195">
        <v>-70.161676351799798</v>
      </c>
      <c r="AQ195">
        <v>0.43114839423788598</v>
      </c>
      <c r="AR195">
        <v>1.0641371899265699</v>
      </c>
      <c r="AS195">
        <v>1</v>
      </c>
      <c r="AT195">
        <v>1</v>
      </c>
      <c r="AU195">
        <v>1</v>
      </c>
      <c r="AV195" t="s">
        <v>42</v>
      </c>
      <c r="AW195" t="s">
        <v>42</v>
      </c>
      <c r="AX195" t="s">
        <v>46</v>
      </c>
      <c r="AY195" t="s">
        <v>42</v>
      </c>
      <c r="AZ195" t="s">
        <v>46</v>
      </c>
      <c r="BA195" t="s">
        <v>42</v>
      </c>
      <c r="BB195">
        <v>20</v>
      </c>
      <c r="BC195">
        <v>1</v>
      </c>
      <c r="BD195" t="s">
        <v>220</v>
      </c>
      <c r="BE195" t="s">
        <v>225</v>
      </c>
      <c r="BF195" t="s">
        <v>226</v>
      </c>
      <c r="BG195">
        <v>3</v>
      </c>
      <c r="BH195">
        <v>0</v>
      </c>
      <c r="BI195">
        <v>0</v>
      </c>
      <c r="BJ195">
        <v>0</v>
      </c>
      <c r="BK195">
        <v>0</v>
      </c>
    </row>
    <row r="196" spans="1:63" x14ac:dyDescent="0.2">
      <c r="A196">
        <v>194</v>
      </c>
      <c r="B196">
        <v>1545008130</v>
      </c>
      <c r="C196">
        <v>2014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2</v>
      </c>
      <c r="L196">
        <v>5</v>
      </c>
      <c r="M196">
        <v>8</v>
      </c>
      <c r="N196" t="s">
        <v>68</v>
      </c>
      <c r="O196">
        <v>100</v>
      </c>
      <c r="P196" t="s">
        <v>40</v>
      </c>
      <c r="Q196">
        <v>0</v>
      </c>
      <c r="R196" t="s">
        <v>55</v>
      </c>
      <c r="S196">
        <v>100</v>
      </c>
      <c r="T196" t="s">
        <v>40</v>
      </c>
      <c r="U196">
        <v>0</v>
      </c>
      <c r="V196" t="s">
        <v>40</v>
      </c>
      <c r="W196">
        <v>0</v>
      </c>
      <c r="X196">
        <v>999</v>
      </c>
      <c r="Y196">
        <v>20300</v>
      </c>
      <c r="Z196">
        <v>6</v>
      </c>
      <c r="AA196">
        <v>20300</v>
      </c>
      <c r="AB196">
        <v>3</v>
      </c>
      <c r="AC196" t="s">
        <v>42</v>
      </c>
      <c r="AD196" t="s">
        <v>42</v>
      </c>
      <c r="AE196" t="s">
        <v>42</v>
      </c>
      <c r="AF196" t="s">
        <v>42</v>
      </c>
      <c r="AG196">
        <v>18.7133503579226</v>
      </c>
      <c r="AH196">
        <v>7.2276632249448003</v>
      </c>
      <c r="AI196" t="s">
        <v>42</v>
      </c>
      <c r="AJ196">
        <v>171465</v>
      </c>
      <c r="AK196">
        <v>-62529</v>
      </c>
      <c r="AL196">
        <v>94515</v>
      </c>
      <c r="AM196">
        <v>-592724</v>
      </c>
      <c r="AN196">
        <v>-36.467500656110602</v>
      </c>
      <c r="AO196">
        <v>-66.157752737660701</v>
      </c>
      <c r="AP196">
        <v>-161.374624558948</v>
      </c>
      <c r="AQ196">
        <v>2.61374624558947</v>
      </c>
      <c r="AR196">
        <v>7.2712162090673402</v>
      </c>
      <c r="AS196">
        <v>1</v>
      </c>
      <c r="AT196">
        <v>1</v>
      </c>
      <c r="AU196">
        <v>1</v>
      </c>
      <c r="AV196" t="s">
        <v>42</v>
      </c>
      <c r="AW196" t="s">
        <v>42</v>
      </c>
      <c r="AX196" t="s">
        <v>46</v>
      </c>
      <c r="AY196" t="s">
        <v>42</v>
      </c>
      <c r="AZ196" t="s">
        <v>42</v>
      </c>
      <c r="BA196" t="s">
        <v>42</v>
      </c>
      <c r="BB196">
        <v>9</v>
      </c>
      <c r="BC196">
        <v>1</v>
      </c>
      <c r="BD196" t="s">
        <v>277</v>
      </c>
      <c r="BE196" t="s">
        <v>278</v>
      </c>
      <c r="BF196" t="s">
        <v>350</v>
      </c>
      <c r="BG196">
        <v>3</v>
      </c>
      <c r="BH196">
        <v>0</v>
      </c>
      <c r="BI196">
        <v>0</v>
      </c>
      <c r="BJ196">
        <v>0</v>
      </c>
      <c r="BK196">
        <v>0</v>
      </c>
    </row>
    <row r="197" spans="1:63" x14ac:dyDescent="0.2">
      <c r="A197">
        <v>195</v>
      </c>
      <c r="B197">
        <v>1425100670</v>
      </c>
      <c r="C197">
        <v>2015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1</v>
      </c>
      <c r="L197">
        <v>5</v>
      </c>
      <c r="M197">
        <v>8</v>
      </c>
      <c r="N197" t="s">
        <v>63</v>
      </c>
      <c r="O197">
        <v>100</v>
      </c>
      <c r="P197" t="s">
        <v>40</v>
      </c>
      <c r="Q197">
        <v>0</v>
      </c>
      <c r="R197" t="s">
        <v>59</v>
      </c>
      <c r="S197">
        <v>100</v>
      </c>
      <c r="T197" t="s">
        <v>40</v>
      </c>
      <c r="U197">
        <v>0</v>
      </c>
      <c r="V197" t="s">
        <v>40</v>
      </c>
      <c r="W197">
        <v>0</v>
      </c>
      <c r="X197">
        <v>999</v>
      </c>
      <c r="Y197">
        <v>70000</v>
      </c>
      <c r="Z197">
        <v>7</v>
      </c>
      <c r="AA197">
        <v>10200</v>
      </c>
      <c r="AB197">
        <v>3</v>
      </c>
      <c r="AC197" t="s">
        <v>42</v>
      </c>
      <c r="AD197" t="s">
        <v>42</v>
      </c>
      <c r="AE197" t="s">
        <v>42</v>
      </c>
      <c r="AF197" t="s">
        <v>42</v>
      </c>
      <c r="AG197">
        <v>16.5351173240531</v>
      </c>
      <c r="AH197">
        <v>5.8971566148857102</v>
      </c>
      <c r="AI197" t="s">
        <v>42</v>
      </c>
      <c r="AJ197">
        <v>191823655</v>
      </c>
      <c r="AK197">
        <v>5504237</v>
      </c>
      <c r="AL197">
        <v>97700620</v>
      </c>
      <c r="AM197">
        <v>12428860</v>
      </c>
      <c r="AN197">
        <v>2.8694255669354201</v>
      </c>
      <c r="AO197">
        <v>5.63377898727766</v>
      </c>
      <c r="AP197">
        <v>12.9243700418491</v>
      </c>
      <c r="AQ197">
        <v>1.2085245690892501E-2</v>
      </c>
      <c r="AR197">
        <v>0.87278627300420397</v>
      </c>
      <c r="AS197">
        <v>8</v>
      </c>
      <c r="AT197">
        <v>99</v>
      </c>
      <c r="AU197">
        <v>1</v>
      </c>
      <c r="AV197" t="s">
        <v>42</v>
      </c>
      <c r="AW197" t="s">
        <v>42</v>
      </c>
      <c r="AX197" t="s">
        <v>46</v>
      </c>
      <c r="AY197" t="s">
        <v>42</v>
      </c>
      <c r="AZ197" t="s">
        <v>42</v>
      </c>
      <c r="BA197" t="s">
        <v>42</v>
      </c>
      <c r="BB197">
        <v>505</v>
      </c>
      <c r="BC197">
        <v>1</v>
      </c>
      <c r="BD197" t="s">
        <v>42</v>
      </c>
      <c r="BE197" t="s">
        <v>227</v>
      </c>
      <c r="BF197" t="s">
        <v>228</v>
      </c>
      <c r="BG197">
        <v>3</v>
      </c>
      <c r="BH197">
        <v>0</v>
      </c>
      <c r="BI197">
        <v>0</v>
      </c>
      <c r="BJ197">
        <v>0</v>
      </c>
      <c r="BK197">
        <v>0</v>
      </c>
    </row>
    <row r="198" spans="1:63" x14ac:dyDescent="0.2">
      <c r="A198">
        <v>196</v>
      </c>
      <c r="B198">
        <v>1395044689</v>
      </c>
      <c r="C198">
        <v>2016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2</v>
      </c>
      <c r="L198">
        <v>5</v>
      </c>
      <c r="M198">
        <v>8</v>
      </c>
      <c r="N198" t="s">
        <v>324</v>
      </c>
      <c r="O198">
        <v>100</v>
      </c>
      <c r="P198" t="s">
        <v>40</v>
      </c>
      <c r="Q198">
        <v>0</v>
      </c>
      <c r="R198" t="s">
        <v>45</v>
      </c>
      <c r="S198">
        <v>100</v>
      </c>
      <c r="T198" t="s">
        <v>40</v>
      </c>
      <c r="U198">
        <v>0</v>
      </c>
      <c r="V198" t="s">
        <v>40</v>
      </c>
      <c r="W198">
        <v>0</v>
      </c>
      <c r="X198">
        <v>999</v>
      </c>
      <c r="Y198">
        <v>20100</v>
      </c>
      <c r="Z198">
        <v>7</v>
      </c>
      <c r="AA198">
        <v>60000</v>
      </c>
      <c r="AB198">
        <v>1</v>
      </c>
      <c r="AC198" t="s">
        <v>42</v>
      </c>
      <c r="AD198" t="s">
        <v>42</v>
      </c>
      <c r="AE198" t="s">
        <v>42</v>
      </c>
      <c r="AF198" t="s">
        <v>42</v>
      </c>
      <c r="AG198">
        <v>18.146243898263702</v>
      </c>
      <c r="AH198">
        <v>6.9856427427081504</v>
      </c>
      <c r="AI198" t="s">
        <v>42</v>
      </c>
      <c r="AJ198">
        <v>11351915</v>
      </c>
      <c r="AK198">
        <v>-30932739</v>
      </c>
      <c r="AL198">
        <v>158592922</v>
      </c>
      <c r="AM198">
        <v>130125052</v>
      </c>
      <c r="AN198">
        <v>-272.48917032941102</v>
      </c>
      <c r="AO198">
        <v>-19.504488983436499</v>
      </c>
      <c r="AP198">
        <v>-272.07088848004901</v>
      </c>
      <c r="AQ198">
        <v>3.2997665151650599</v>
      </c>
      <c r="AR198">
        <v>0.17950277125229999</v>
      </c>
      <c r="AS198">
        <v>5</v>
      </c>
      <c r="AT198">
        <v>1</v>
      </c>
      <c r="AU198">
        <v>2</v>
      </c>
      <c r="AV198" t="s">
        <v>42</v>
      </c>
      <c r="AW198" t="s">
        <v>46</v>
      </c>
      <c r="AX198" t="s">
        <v>46</v>
      </c>
      <c r="AY198" t="s">
        <v>46</v>
      </c>
      <c r="AZ198" t="s">
        <v>46</v>
      </c>
      <c r="BA198" t="s">
        <v>42</v>
      </c>
      <c r="BB198">
        <v>160</v>
      </c>
      <c r="BC198">
        <v>1</v>
      </c>
      <c r="BD198" t="s">
        <v>229</v>
      </c>
      <c r="BE198" t="s">
        <v>230</v>
      </c>
      <c r="BF198" t="s">
        <v>379</v>
      </c>
      <c r="BG198">
        <v>3</v>
      </c>
      <c r="BH198">
        <v>0</v>
      </c>
      <c r="BI198">
        <v>0</v>
      </c>
      <c r="BJ198">
        <v>0</v>
      </c>
      <c r="BK198">
        <v>0</v>
      </c>
    </row>
    <row r="199" spans="1:63" x14ac:dyDescent="0.2">
      <c r="A199">
        <v>197</v>
      </c>
      <c r="B199">
        <v>1415147258</v>
      </c>
      <c r="C199">
        <v>2016</v>
      </c>
      <c r="D199">
        <v>0</v>
      </c>
      <c r="E199">
        <v>0</v>
      </c>
      <c r="F199">
        <v>1</v>
      </c>
      <c r="G199">
        <v>0</v>
      </c>
      <c r="H199">
        <v>1</v>
      </c>
      <c r="I199">
        <v>0</v>
      </c>
      <c r="J199">
        <v>1</v>
      </c>
      <c r="K199">
        <v>1</v>
      </c>
      <c r="L199">
        <v>5</v>
      </c>
      <c r="M199">
        <v>2</v>
      </c>
      <c r="N199" t="s">
        <v>43</v>
      </c>
      <c r="O199">
        <v>100</v>
      </c>
      <c r="P199" t="s">
        <v>40</v>
      </c>
      <c r="Q199">
        <v>0</v>
      </c>
      <c r="R199" t="s">
        <v>59</v>
      </c>
      <c r="S199">
        <v>100</v>
      </c>
      <c r="T199" t="s">
        <v>40</v>
      </c>
      <c r="U199">
        <v>0</v>
      </c>
      <c r="V199" t="s">
        <v>40</v>
      </c>
      <c r="W199">
        <v>0</v>
      </c>
      <c r="X199">
        <v>999</v>
      </c>
      <c r="Y199">
        <v>10300</v>
      </c>
      <c r="Z199">
        <v>7</v>
      </c>
      <c r="AA199">
        <v>60000</v>
      </c>
      <c r="AB199">
        <v>3</v>
      </c>
      <c r="AC199" t="s">
        <v>42</v>
      </c>
      <c r="AD199" t="s">
        <v>42</v>
      </c>
      <c r="AE199" t="s">
        <v>42</v>
      </c>
      <c r="AF199" t="s">
        <v>42</v>
      </c>
      <c r="AG199">
        <v>19.3914596611143</v>
      </c>
      <c r="AH199">
        <v>6.4118199097446702</v>
      </c>
      <c r="AI199" t="s">
        <v>42</v>
      </c>
      <c r="AJ199">
        <v>1644812</v>
      </c>
      <c r="AK199">
        <v>81454</v>
      </c>
      <c r="AL199">
        <v>1118802</v>
      </c>
      <c r="AM199">
        <v>322226</v>
      </c>
      <c r="AN199">
        <v>4.95217690532413</v>
      </c>
      <c r="AO199">
        <v>7.2804660699569697</v>
      </c>
      <c r="AP199">
        <v>-7.2675175035201596</v>
      </c>
      <c r="AQ199">
        <v>0.49435801781601701</v>
      </c>
      <c r="AR199">
        <v>0.711990146603241</v>
      </c>
      <c r="AS199">
        <v>1</v>
      </c>
      <c r="AT199">
        <v>1</v>
      </c>
      <c r="AU199">
        <v>1</v>
      </c>
      <c r="AV199" t="s">
        <v>42</v>
      </c>
      <c r="AW199" t="s">
        <v>42</v>
      </c>
      <c r="AX199" t="s">
        <v>46</v>
      </c>
      <c r="AY199" t="s">
        <v>42</v>
      </c>
      <c r="AZ199" t="s">
        <v>46</v>
      </c>
      <c r="BA199" t="s">
        <v>42</v>
      </c>
      <c r="BB199">
        <v>10</v>
      </c>
      <c r="BC199">
        <v>1</v>
      </c>
      <c r="BD199" t="s">
        <v>217</v>
      </c>
      <c r="BE199" t="s">
        <v>218</v>
      </c>
      <c r="BF199" t="s">
        <v>236</v>
      </c>
      <c r="BG199">
        <v>3</v>
      </c>
      <c r="BH199">
        <v>0</v>
      </c>
      <c r="BI199">
        <v>0</v>
      </c>
      <c r="BJ199">
        <v>0</v>
      </c>
      <c r="BK199">
        <v>0</v>
      </c>
    </row>
    <row r="200" spans="1:63" x14ac:dyDescent="0.2">
      <c r="A200">
        <v>198</v>
      </c>
      <c r="B200">
        <v>1425096047</v>
      </c>
      <c r="C200">
        <v>2015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1</v>
      </c>
      <c r="L200">
        <v>5</v>
      </c>
      <c r="M200">
        <v>4</v>
      </c>
      <c r="N200" t="s">
        <v>64</v>
      </c>
      <c r="O200">
        <v>100</v>
      </c>
      <c r="P200" t="s">
        <v>40</v>
      </c>
      <c r="Q200">
        <v>0</v>
      </c>
      <c r="R200" t="s">
        <v>59</v>
      </c>
      <c r="S200">
        <v>100</v>
      </c>
      <c r="T200" t="s">
        <v>40</v>
      </c>
      <c r="U200">
        <v>0</v>
      </c>
      <c r="V200" t="s">
        <v>40</v>
      </c>
      <c r="W200">
        <v>0</v>
      </c>
      <c r="X200">
        <v>325</v>
      </c>
      <c r="Y200">
        <v>50200</v>
      </c>
      <c r="Z200">
        <v>7</v>
      </c>
      <c r="AA200">
        <v>20100</v>
      </c>
      <c r="AB200">
        <v>3</v>
      </c>
      <c r="AC200" t="s">
        <v>42</v>
      </c>
      <c r="AD200" t="s">
        <v>42</v>
      </c>
      <c r="AE200" t="s">
        <v>42</v>
      </c>
      <c r="AF200" t="s">
        <v>42</v>
      </c>
      <c r="AG200">
        <v>19.545610340941</v>
      </c>
      <c r="AH200">
        <v>6.3081002630014904</v>
      </c>
      <c r="AI200" t="s">
        <v>42</v>
      </c>
      <c r="AJ200">
        <v>71668667</v>
      </c>
      <c r="AK200">
        <v>6089304</v>
      </c>
      <c r="AL200">
        <v>37670571</v>
      </c>
      <c r="AM200">
        <v>23599391</v>
      </c>
      <c r="AN200">
        <v>8.4964661056134894</v>
      </c>
      <c r="AO200">
        <v>16.164618263949301</v>
      </c>
      <c r="AP200">
        <v>10.251231545857999</v>
      </c>
      <c r="AQ200">
        <v>0.11687178442986799</v>
      </c>
      <c r="AR200">
        <v>0.373532458533745</v>
      </c>
      <c r="AS200">
        <v>2</v>
      </c>
      <c r="AT200">
        <v>1</v>
      </c>
      <c r="AU200">
        <v>1</v>
      </c>
      <c r="AV200" t="s">
        <v>42</v>
      </c>
      <c r="AW200" t="s">
        <v>46</v>
      </c>
      <c r="AX200" t="s">
        <v>46</v>
      </c>
      <c r="AY200" t="s">
        <v>46</v>
      </c>
      <c r="AZ200" t="s">
        <v>46</v>
      </c>
      <c r="BA200" t="s">
        <v>42</v>
      </c>
      <c r="BB200">
        <v>147</v>
      </c>
      <c r="BC200">
        <v>1</v>
      </c>
      <c r="BD200" t="s">
        <v>220</v>
      </c>
      <c r="BE200" t="s">
        <v>239</v>
      </c>
      <c r="BF200" t="s">
        <v>404</v>
      </c>
      <c r="BG200">
        <v>3</v>
      </c>
      <c r="BH200">
        <v>0</v>
      </c>
      <c r="BI200">
        <v>0</v>
      </c>
      <c r="BJ200">
        <v>0</v>
      </c>
      <c r="BK200">
        <v>0</v>
      </c>
    </row>
    <row r="201" spans="1:63" x14ac:dyDescent="0.2">
      <c r="A201">
        <v>199</v>
      </c>
      <c r="B201">
        <v>1425088459</v>
      </c>
      <c r="C201">
        <v>2014</v>
      </c>
      <c r="D201">
        <v>0</v>
      </c>
      <c r="E201">
        <v>0</v>
      </c>
      <c r="F201">
        <v>4</v>
      </c>
      <c r="G201">
        <v>1</v>
      </c>
      <c r="H201">
        <v>5</v>
      </c>
      <c r="I201">
        <v>0</v>
      </c>
      <c r="J201">
        <v>5</v>
      </c>
      <c r="K201">
        <v>1</v>
      </c>
      <c r="L201">
        <v>5</v>
      </c>
      <c r="M201">
        <v>1</v>
      </c>
      <c r="N201" t="s">
        <v>138</v>
      </c>
      <c r="O201">
        <v>100</v>
      </c>
      <c r="P201" t="s">
        <v>40</v>
      </c>
      <c r="Q201">
        <v>0</v>
      </c>
      <c r="R201" t="s">
        <v>57</v>
      </c>
      <c r="S201">
        <v>100</v>
      </c>
      <c r="T201" t="s">
        <v>40</v>
      </c>
      <c r="U201">
        <v>0</v>
      </c>
      <c r="V201" t="s">
        <v>40</v>
      </c>
      <c r="W201">
        <v>0</v>
      </c>
      <c r="X201">
        <v>999</v>
      </c>
      <c r="Y201">
        <v>10400</v>
      </c>
      <c r="Z201">
        <v>7</v>
      </c>
      <c r="AA201">
        <v>10200</v>
      </c>
      <c r="AB201">
        <v>3</v>
      </c>
      <c r="AC201" t="s">
        <v>42</v>
      </c>
      <c r="AD201" t="s">
        <v>42</v>
      </c>
      <c r="AE201" t="s">
        <v>42</v>
      </c>
      <c r="AF201" t="s">
        <v>42</v>
      </c>
      <c r="AG201">
        <v>19.296149481310401</v>
      </c>
      <c r="AH201">
        <v>5.8971566148857102</v>
      </c>
      <c r="AI201" t="s">
        <v>42</v>
      </c>
      <c r="AJ201">
        <v>72870187</v>
      </c>
      <c r="AK201">
        <v>543784</v>
      </c>
      <c r="AL201">
        <v>23981369</v>
      </c>
      <c r="AM201">
        <v>8475721</v>
      </c>
      <c r="AN201">
        <v>0.74623659192750502</v>
      </c>
      <c r="AO201">
        <v>2.2675269289255202</v>
      </c>
      <c r="AP201">
        <v>1.87247358099959</v>
      </c>
      <c r="AQ201">
        <v>4.4855531933793401E-2</v>
      </c>
      <c r="AR201">
        <v>0.64657059403072403</v>
      </c>
      <c r="AS201">
        <v>2</v>
      </c>
      <c r="AT201">
        <v>1</v>
      </c>
      <c r="AU201">
        <v>1</v>
      </c>
      <c r="AV201" t="s">
        <v>42</v>
      </c>
      <c r="AW201" t="s">
        <v>46</v>
      </c>
      <c r="AX201" t="s">
        <v>46</v>
      </c>
      <c r="AY201" t="s">
        <v>46</v>
      </c>
      <c r="AZ201" t="s">
        <v>46</v>
      </c>
      <c r="BA201" t="s">
        <v>46</v>
      </c>
      <c r="BB201">
        <v>120</v>
      </c>
      <c r="BC201">
        <v>1</v>
      </c>
      <c r="BD201" t="s">
        <v>313</v>
      </c>
      <c r="BE201" t="s">
        <v>332</v>
      </c>
      <c r="BF201" t="s">
        <v>405</v>
      </c>
      <c r="BG201">
        <v>3</v>
      </c>
      <c r="BH201">
        <v>0</v>
      </c>
      <c r="BI201">
        <v>0</v>
      </c>
      <c r="BJ201">
        <v>0</v>
      </c>
      <c r="BK201">
        <v>0</v>
      </c>
    </row>
    <row r="202" spans="1:63" x14ac:dyDescent="0.2">
      <c r="A202">
        <v>200</v>
      </c>
      <c r="B202">
        <v>1415135194</v>
      </c>
      <c r="C202">
        <v>2014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1</v>
      </c>
      <c r="L202">
        <v>5</v>
      </c>
      <c r="M202">
        <v>3</v>
      </c>
      <c r="N202" t="s">
        <v>67</v>
      </c>
      <c r="O202">
        <v>100</v>
      </c>
      <c r="P202" t="s">
        <v>40</v>
      </c>
      <c r="Q202">
        <v>0</v>
      </c>
      <c r="R202" t="s">
        <v>45</v>
      </c>
      <c r="S202">
        <v>100</v>
      </c>
      <c r="T202" t="s">
        <v>40</v>
      </c>
      <c r="U202">
        <v>0</v>
      </c>
      <c r="V202" t="s">
        <v>40</v>
      </c>
      <c r="W202">
        <v>0</v>
      </c>
      <c r="X202">
        <v>999</v>
      </c>
      <c r="Y202">
        <v>60200</v>
      </c>
      <c r="Z202">
        <v>7</v>
      </c>
      <c r="AA202">
        <v>10100</v>
      </c>
      <c r="AB202">
        <v>3</v>
      </c>
      <c r="AC202" t="s">
        <v>42</v>
      </c>
      <c r="AD202" t="s">
        <v>42</v>
      </c>
      <c r="AE202" t="s">
        <v>42</v>
      </c>
      <c r="AF202" t="s">
        <v>42</v>
      </c>
      <c r="AG202">
        <v>20.235505486112999</v>
      </c>
      <c r="AH202">
        <v>5.8971566148857102</v>
      </c>
      <c r="AI202" t="s">
        <v>42</v>
      </c>
      <c r="AJ202">
        <v>2331693</v>
      </c>
      <c r="AK202">
        <v>143030</v>
      </c>
      <c r="AL202">
        <v>1914017</v>
      </c>
      <c r="AM202">
        <v>717167</v>
      </c>
      <c r="AN202">
        <v>6.1341694639903297</v>
      </c>
      <c r="AO202">
        <v>7.4727653934108096</v>
      </c>
      <c r="AP202">
        <v>7.8575095434947899</v>
      </c>
      <c r="AQ202">
        <v>0.66345783943254899</v>
      </c>
      <c r="AR202">
        <v>0.625308448148579</v>
      </c>
      <c r="AS202">
        <v>1</v>
      </c>
      <c r="AT202">
        <v>1</v>
      </c>
      <c r="AU202">
        <v>1</v>
      </c>
      <c r="AV202" t="s">
        <v>42</v>
      </c>
      <c r="AW202" t="s">
        <v>42</v>
      </c>
      <c r="AX202" t="s">
        <v>46</v>
      </c>
      <c r="AY202" t="s">
        <v>42</v>
      </c>
      <c r="AZ202" t="s">
        <v>42</v>
      </c>
      <c r="BA202" t="s">
        <v>42</v>
      </c>
      <c r="BB202">
        <v>19</v>
      </c>
      <c r="BC202">
        <v>1</v>
      </c>
      <c r="BD202" t="s">
        <v>229</v>
      </c>
      <c r="BE202" t="s">
        <v>248</v>
      </c>
      <c r="BF202" t="s">
        <v>406</v>
      </c>
      <c r="BG202">
        <v>3</v>
      </c>
      <c r="BH202">
        <v>0</v>
      </c>
      <c r="BI202">
        <v>0</v>
      </c>
      <c r="BJ202">
        <v>0</v>
      </c>
      <c r="BK202">
        <v>0</v>
      </c>
    </row>
    <row r="203" spans="1:63" x14ac:dyDescent="0.2">
      <c r="A203">
        <v>201</v>
      </c>
      <c r="B203">
        <v>1395048662</v>
      </c>
      <c r="C203">
        <v>2016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1</v>
      </c>
      <c r="L203">
        <v>5</v>
      </c>
      <c r="M203">
        <v>6</v>
      </c>
      <c r="N203" t="s">
        <v>68</v>
      </c>
      <c r="O203">
        <v>100</v>
      </c>
      <c r="P203" t="s">
        <v>40</v>
      </c>
      <c r="Q203">
        <v>0</v>
      </c>
      <c r="R203" t="s">
        <v>55</v>
      </c>
      <c r="S203">
        <v>100</v>
      </c>
      <c r="T203" t="s">
        <v>40</v>
      </c>
      <c r="U203">
        <v>0</v>
      </c>
      <c r="V203" t="s">
        <v>40</v>
      </c>
      <c r="W203">
        <v>0</v>
      </c>
      <c r="X203">
        <v>999</v>
      </c>
      <c r="Y203">
        <v>20100</v>
      </c>
      <c r="Z203">
        <v>6</v>
      </c>
      <c r="AA203">
        <v>20300</v>
      </c>
      <c r="AB203">
        <v>1</v>
      </c>
      <c r="AC203" t="s">
        <v>42</v>
      </c>
      <c r="AD203" t="s">
        <v>42</v>
      </c>
      <c r="AE203" t="s">
        <v>42</v>
      </c>
      <c r="AF203" t="s">
        <v>42</v>
      </c>
      <c r="AG203">
        <v>17.7275335634124</v>
      </c>
      <c r="AH203">
        <v>6.3985965984273303</v>
      </c>
      <c r="AI203" t="s">
        <v>42</v>
      </c>
      <c r="AJ203">
        <v>2164262</v>
      </c>
      <c r="AK203">
        <v>610932</v>
      </c>
      <c r="AL203">
        <v>1462095</v>
      </c>
      <c r="AM203">
        <v>1039528</v>
      </c>
      <c r="AN203">
        <v>28.228190487103699</v>
      </c>
      <c r="AO203">
        <v>41.784699352641198</v>
      </c>
      <c r="AP203">
        <v>26.237812242695199</v>
      </c>
      <c r="AQ203">
        <v>0.471702594233045</v>
      </c>
      <c r="AR203">
        <v>0.28901405175450201</v>
      </c>
      <c r="AS203">
        <v>1</v>
      </c>
      <c r="AT203">
        <v>1</v>
      </c>
      <c r="AU203">
        <v>1</v>
      </c>
      <c r="AV203" t="s">
        <v>42</v>
      </c>
      <c r="AW203" t="s">
        <v>42</v>
      </c>
      <c r="AX203" t="s">
        <v>46</v>
      </c>
      <c r="AY203" t="s">
        <v>46</v>
      </c>
      <c r="AZ203" t="s">
        <v>42</v>
      </c>
      <c r="BA203" t="s">
        <v>42</v>
      </c>
      <c r="BB203">
        <v>15</v>
      </c>
      <c r="BC203">
        <v>1</v>
      </c>
      <c r="BD203" t="s">
        <v>229</v>
      </c>
      <c r="BE203" t="s">
        <v>230</v>
      </c>
      <c r="BF203" t="s">
        <v>245</v>
      </c>
      <c r="BG203">
        <v>3</v>
      </c>
      <c r="BH203">
        <v>0</v>
      </c>
      <c r="BI203">
        <v>0</v>
      </c>
      <c r="BJ203">
        <v>0</v>
      </c>
      <c r="BK203">
        <v>0</v>
      </c>
    </row>
    <row r="204" spans="1:63" x14ac:dyDescent="0.2">
      <c r="A204">
        <v>202</v>
      </c>
      <c r="B204">
        <v>1425108969</v>
      </c>
      <c r="C204">
        <v>2016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1</v>
      </c>
      <c r="L204">
        <v>5</v>
      </c>
      <c r="M204">
        <v>3</v>
      </c>
      <c r="N204" t="s">
        <v>71</v>
      </c>
      <c r="O204">
        <v>100</v>
      </c>
      <c r="P204" t="s">
        <v>40</v>
      </c>
      <c r="Q204">
        <v>0</v>
      </c>
      <c r="R204" t="s">
        <v>61</v>
      </c>
      <c r="S204">
        <v>100</v>
      </c>
      <c r="T204" t="s">
        <v>40</v>
      </c>
      <c r="U204">
        <v>0</v>
      </c>
      <c r="V204" t="s">
        <v>40</v>
      </c>
      <c r="W204">
        <v>0</v>
      </c>
      <c r="X204">
        <v>999</v>
      </c>
      <c r="Y204">
        <v>70000</v>
      </c>
      <c r="Z204">
        <v>7</v>
      </c>
      <c r="AA204">
        <v>10200</v>
      </c>
      <c r="AB204">
        <v>3</v>
      </c>
      <c r="AC204" t="s">
        <v>42</v>
      </c>
      <c r="AD204" t="s">
        <v>42</v>
      </c>
      <c r="AE204" t="s">
        <v>42</v>
      </c>
      <c r="AF204" t="s">
        <v>42</v>
      </c>
      <c r="AG204">
        <v>15.607270027358901</v>
      </c>
      <c r="AH204">
        <v>5.8999000933047601</v>
      </c>
      <c r="AI204" t="s">
        <v>42</v>
      </c>
      <c r="AJ204">
        <v>725981</v>
      </c>
      <c r="AK204">
        <v>14825</v>
      </c>
      <c r="AL204">
        <v>170596</v>
      </c>
      <c r="AM204">
        <v>91208</v>
      </c>
      <c r="AN204">
        <v>2.0420644617421102</v>
      </c>
      <c r="AO204">
        <v>8.6901216910126795</v>
      </c>
      <c r="AP204">
        <v>1.8836581122646401</v>
      </c>
      <c r="AQ204">
        <v>5.0712070977064101E-2</v>
      </c>
      <c r="AR204">
        <v>0.46535674927899801</v>
      </c>
      <c r="AS204">
        <v>8</v>
      </c>
      <c r="AT204">
        <v>99</v>
      </c>
      <c r="AU204">
        <v>1</v>
      </c>
      <c r="AV204" t="s">
        <v>42</v>
      </c>
      <c r="AW204" t="s">
        <v>42</v>
      </c>
      <c r="AX204" t="s">
        <v>46</v>
      </c>
      <c r="AY204" t="s">
        <v>42</v>
      </c>
      <c r="AZ204" t="s">
        <v>42</v>
      </c>
      <c r="BA204" t="s">
        <v>42</v>
      </c>
      <c r="BB204">
        <v>1</v>
      </c>
      <c r="BC204">
        <v>1</v>
      </c>
      <c r="BD204" t="s">
        <v>229</v>
      </c>
      <c r="BE204" t="s">
        <v>396</v>
      </c>
      <c r="BF204" t="s">
        <v>407</v>
      </c>
      <c r="BG204">
        <v>3</v>
      </c>
      <c r="BH204">
        <v>0</v>
      </c>
      <c r="BI204">
        <v>0</v>
      </c>
      <c r="BJ204">
        <v>0</v>
      </c>
      <c r="BK204">
        <v>0</v>
      </c>
    </row>
    <row r="205" spans="1:63" x14ac:dyDescent="0.2">
      <c r="A205">
        <v>203</v>
      </c>
      <c r="B205">
        <v>1425105496</v>
      </c>
      <c r="C205">
        <v>2016</v>
      </c>
      <c r="D205">
        <v>0</v>
      </c>
      <c r="E205">
        <v>1</v>
      </c>
      <c r="F205">
        <v>2</v>
      </c>
      <c r="G205">
        <v>0</v>
      </c>
      <c r="H205">
        <v>2</v>
      </c>
      <c r="I205">
        <v>0</v>
      </c>
      <c r="J205">
        <v>2</v>
      </c>
      <c r="K205">
        <v>2</v>
      </c>
      <c r="L205">
        <v>8</v>
      </c>
      <c r="M205">
        <v>2</v>
      </c>
      <c r="N205" t="s">
        <v>82</v>
      </c>
      <c r="O205">
        <v>100</v>
      </c>
      <c r="P205" t="s">
        <v>40</v>
      </c>
      <c r="Q205">
        <v>0</v>
      </c>
      <c r="R205" t="s">
        <v>70</v>
      </c>
      <c r="S205">
        <v>100</v>
      </c>
      <c r="T205" t="s">
        <v>40</v>
      </c>
      <c r="U205">
        <v>0</v>
      </c>
      <c r="V205" t="s">
        <v>40</v>
      </c>
      <c r="W205">
        <v>0</v>
      </c>
      <c r="X205">
        <v>354</v>
      </c>
      <c r="Y205">
        <v>50100</v>
      </c>
      <c r="Z205">
        <v>7</v>
      </c>
      <c r="AA205">
        <v>20500</v>
      </c>
      <c r="AB205">
        <v>3</v>
      </c>
      <c r="AC205" t="s">
        <v>42</v>
      </c>
      <c r="AD205" t="s">
        <v>46</v>
      </c>
      <c r="AE205" t="s">
        <v>42</v>
      </c>
      <c r="AF205" t="s">
        <v>42</v>
      </c>
      <c r="AG205">
        <v>21.416413017506802</v>
      </c>
      <c r="AH205">
        <v>6.9985105554921896</v>
      </c>
      <c r="AI205" t="s">
        <v>42</v>
      </c>
      <c r="AJ205">
        <v>142909279</v>
      </c>
      <c r="AK205">
        <v>3991962</v>
      </c>
      <c r="AL205">
        <v>157815039</v>
      </c>
      <c r="AM205">
        <v>80860712</v>
      </c>
      <c r="AN205">
        <v>2.7933539570932902</v>
      </c>
      <c r="AO205">
        <v>2.5295193824968698</v>
      </c>
      <c r="AP205">
        <v>2.3665377249576598</v>
      </c>
      <c r="AQ205">
        <v>0.13426178575850201</v>
      </c>
      <c r="AR205">
        <v>0.48762353377487599</v>
      </c>
      <c r="AS205">
        <v>2</v>
      </c>
      <c r="AT205">
        <v>1</v>
      </c>
      <c r="AU205">
        <v>1</v>
      </c>
      <c r="AV205" t="s">
        <v>42</v>
      </c>
      <c r="AW205" t="s">
        <v>46</v>
      </c>
      <c r="AX205" t="s">
        <v>46</v>
      </c>
      <c r="AY205" t="s">
        <v>42</v>
      </c>
      <c r="AZ205" t="s">
        <v>42</v>
      </c>
      <c r="BA205" t="s">
        <v>42</v>
      </c>
      <c r="BB205">
        <v>321</v>
      </c>
      <c r="BC205">
        <v>1</v>
      </c>
      <c r="BD205" t="s">
        <v>220</v>
      </c>
      <c r="BE205" t="s">
        <v>223</v>
      </c>
      <c r="BF205" t="s">
        <v>303</v>
      </c>
      <c r="BG205">
        <v>2</v>
      </c>
      <c r="BH205">
        <v>0</v>
      </c>
      <c r="BI205">
        <v>0</v>
      </c>
      <c r="BJ205">
        <v>0</v>
      </c>
      <c r="BK205">
        <v>0</v>
      </c>
    </row>
    <row r="206" spans="1:63" x14ac:dyDescent="0.2">
      <c r="A206">
        <v>204</v>
      </c>
      <c r="B206">
        <v>1415137012</v>
      </c>
      <c r="C206">
        <v>2014</v>
      </c>
      <c r="D206">
        <v>0</v>
      </c>
      <c r="E206">
        <v>0</v>
      </c>
      <c r="F206">
        <v>1</v>
      </c>
      <c r="G206">
        <v>1</v>
      </c>
      <c r="H206">
        <v>2</v>
      </c>
      <c r="I206">
        <v>0</v>
      </c>
      <c r="J206">
        <v>2</v>
      </c>
      <c r="K206">
        <v>2</v>
      </c>
      <c r="L206">
        <v>5</v>
      </c>
      <c r="M206">
        <v>8</v>
      </c>
      <c r="N206" t="s">
        <v>408</v>
      </c>
      <c r="O206">
        <v>70</v>
      </c>
      <c r="P206" t="s">
        <v>237</v>
      </c>
      <c r="Q206">
        <v>30</v>
      </c>
      <c r="R206" t="s">
        <v>66</v>
      </c>
      <c r="S206">
        <v>100</v>
      </c>
      <c r="T206" t="s">
        <v>40</v>
      </c>
      <c r="U206">
        <v>0</v>
      </c>
      <c r="V206" t="s">
        <v>40</v>
      </c>
      <c r="W206">
        <v>0</v>
      </c>
      <c r="X206">
        <v>999</v>
      </c>
      <c r="Y206">
        <v>50200</v>
      </c>
      <c r="Z206">
        <v>13</v>
      </c>
      <c r="AA206">
        <v>60000</v>
      </c>
      <c r="AB206">
        <v>3</v>
      </c>
      <c r="AC206" t="s">
        <v>46</v>
      </c>
      <c r="AD206" t="s">
        <v>46</v>
      </c>
      <c r="AE206" t="s">
        <v>42</v>
      </c>
      <c r="AF206" t="s">
        <v>42</v>
      </c>
      <c r="AG206">
        <v>20.959917738286201</v>
      </c>
      <c r="AH206">
        <v>6.9411910221858903</v>
      </c>
      <c r="AI206" t="s">
        <v>46</v>
      </c>
      <c r="AJ206">
        <v>2066501</v>
      </c>
      <c r="AK206">
        <v>5162</v>
      </c>
      <c r="AL206">
        <v>4230343</v>
      </c>
      <c r="AM206">
        <v>1307065</v>
      </c>
      <c r="AN206">
        <v>0.24979421737516599</v>
      </c>
      <c r="AO206">
        <v>0.12202320237389599</v>
      </c>
      <c r="AP206">
        <v>7.6795510865951702</v>
      </c>
      <c r="AQ206">
        <v>0.405956251654366</v>
      </c>
      <c r="AR206">
        <v>0.69102623593405998</v>
      </c>
      <c r="AS206">
        <v>1</v>
      </c>
      <c r="AT206">
        <v>1</v>
      </c>
      <c r="AU206">
        <v>1</v>
      </c>
      <c r="AV206" t="s">
        <v>42</v>
      </c>
      <c r="AW206" t="s">
        <v>42</v>
      </c>
      <c r="AX206" t="s">
        <v>46</v>
      </c>
      <c r="AY206" t="s">
        <v>42</v>
      </c>
      <c r="AZ206" t="s">
        <v>46</v>
      </c>
      <c r="BA206" t="s">
        <v>42</v>
      </c>
      <c r="BB206">
        <v>21</v>
      </c>
      <c r="BC206">
        <v>1</v>
      </c>
      <c r="BD206" t="s">
        <v>229</v>
      </c>
      <c r="BE206" t="s">
        <v>297</v>
      </c>
      <c r="BF206" t="s">
        <v>409</v>
      </c>
      <c r="BG206">
        <v>3</v>
      </c>
      <c r="BH206">
        <v>0</v>
      </c>
      <c r="BI206">
        <v>0</v>
      </c>
      <c r="BJ206">
        <v>0</v>
      </c>
      <c r="BK206">
        <v>0</v>
      </c>
    </row>
    <row r="207" spans="1:63" x14ac:dyDescent="0.2">
      <c r="A207">
        <v>205</v>
      </c>
      <c r="B207">
        <v>1415138480</v>
      </c>
      <c r="C207">
        <v>2014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1</v>
      </c>
      <c r="L207">
        <v>5</v>
      </c>
      <c r="M207">
        <v>8</v>
      </c>
      <c r="N207" t="s">
        <v>141</v>
      </c>
      <c r="O207">
        <v>80</v>
      </c>
      <c r="P207" t="s">
        <v>63</v>
      </c>
      <c r="Q207">
        <v>20</v>
      </c>
      <c r="R207" t="s">
        <v>41</v>
      </c>
      <c r="S207">
        <v>50</v>
      </c>
      <c r="T207" t="s">
        <v>73</v>
      </c>
      <c r="U207">
        <v>50</v>
      </c>
      <c r="V207" t="s">
        <v>40</v>
      </c>
      <c r="W207">
        <v>0</v>
      </c>
      <c r="X207">
        <v>999</v>
      </c>
      <c r="Y207">
        <v>30200</v>
      </c>
      <c r="Z207">
        <v>5</v>
      </c>
      <c r="AA207">
        <v>20100</v>
      </c>
      <c r="AB207">
        <v>3</v>
      </c>
      <c r="AC207" t="s">
        <v>46</v>
      </c>
      <c r="AD207" t="s">
        <v>42</v>
      </c>
      <c r="AE207" t="s">
        <v>42</v>
      </c>
      <c r="AF207" t="s">
        <v>42</v>
      </c>
      <c r="AG207">
        <v>19.402759216368199</v>
      </c>
      <c r="AH207">
        <v>6.9985105554921896</v>
      </c>
      <c r="AI207" t="s">
        <v>42</v>
      </c>
      <c r="AJ207">
        <v>1958828</v>
      </c>
      <c r="AK207">
        <v>66770</v>
      </c>
      <c r="AL207">
        <v>2836002</v>
      </c>
      <c r="AM207">
        <v>1218828</v>
      </c>
      <c r="AN207">
        <v>3.4086708991294801</v>
      </c>
      <c r="AO207">
        <v>2.3543706950841399</v>
      </c>
      <c r="AP207">
        <v>6.3871866238383399</v>
      </c>
      <c r="AQ207">
        <v>3.9530780650470498E-2</v>
      </c>
      <c r="AR207">
        <v>0.57023020435105398</v>
      </c>
      <c r="AS207">
        <v>1</v>
      </c>
      <c r="AT207">
        <v>1</v>
      </c>
      <c r="AU207">
        <v>1</v>
      </c>
      <c r="AV207" t="s">
        <v>42</v>
      </c>
      <c r="AW207" t="s">
        <v>42</v>
      </c>
      <c r="AX207" t="s">
        <v>46</v>
      </c>
      <c r="AY207" t="s">
        <v>46</v>
      </c>
      <c r="AZ207" t="s">
        <v>42</v>
      </c>
      <c r="BA207" t="s">
        <v>42</v>
      </c>
      <c r="BB207">
        <v>10</v>
      </c>
      <c r="BC207">
        <v>1</v>
      </c>
      <c r="BD207" t="s">
        <v>220</v>
      </c>
      <c r="BE207" t="s">
        <v>261</v>
      </c>
      <c r="BF207" t="s">
        <v>410</v>
      </c>
      <c r="BG207">
        <v>3</v>
      </c>
      <c r="BH207">
        <v>0</v>
      </c>
      <c r="BI207">
        <v>0</v>
      </c>
      <c r="BJ207">
        <v>0</v>
      </c>
      <c r="BK207">
        <v>0</v>
      </c>
    </row>
    <row r="208" spans="1:63" x14ac:dyDescent="0.2">
      <c r="A208">
        <v>206</v>
      </c>
      <c r="B208">
        <v>1425105910</v>
      </c>
      <c r="C208">
        <v>2016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1</v>
      </c>
      <c r="L208">
        <v>5</v>
      </c>
      <c r="M208">
        <v>14</v>
      </c>
      <c r="N208" t="s">
        <v>143</v>
      </c>
      <c r="O208">
        <v>100</v>
      </c>
      <c r="P208" t="s">
        <v>40</v>
      </c>
      <c r="Q208">
        <v>0</v>
      </c>
      <c r="R208" t="s">
        <v>59</v>
      </c>
      <c r="S208">
        <v>100</v>
      </c>
      <c r="T208" t="s">
        <v>40</v>
      </c>
      <c r="U208">
        <v>0</v>
      </c>
      <c r="V208" t="s">
        <v>40</v>
      </c>
      <c r="W208">
        <v>0</v>
      </c>
      <c r="X208">
        <v>999</v>
      </c>
      <c r="Y208">
        <v>10400</v>
      </c>
      <c r="Z208">
        <v>7</v>
      </c>
      <c r="AA208">
        <v>10200</v>
      </c>
      <c r="AB208">
        <v>3</v>
      </c>
      <c r="AC208" t="s">
        <v>42</v>
      </c>
      <c r="AD208" t="s">
        <v>42</v>
      </c>
      <c r="AE208" t="s">
        <v>42</v>
      </c>
      <c r="AF208" t="s">
        <v>42</v>
      </c>
      <c r="AG208">
        <v>19.737357038193998</v>
      </c>
      <c r="AH208">
        <v>6.5916751037498296</v>
      </c>
      <c r="AI208" t="s">
        <v>42</v>
      </c>
      <c r="AJ208">
        <v>13564249</v>
      </c>
      <c r="AK208">
        <v>301162</v>
      </c>
      <c r="AL208">
        <v>8760443</v>
      </c>
      <c r="AM208">
        <v>2071411</v>
      </c>
      <c r="AN208">
        <v>2.2202629869150798</v>
      </c>
      <c r="AO208">
        <v>3.43774852481774</v>
      </c>
      <c r="AP208">
        <v>6.3184847166990199</v>
      </c>
      <c r="AQ208">
        <v>0.15900297908125899</v>
      </c>
      <c r="AR208">
        <v>0.763549400412741</v>
      </c>
      <c r="AS208">
        <v>2</v>
      </c>
      <c r="AT208">
        <v>1</v>
      </c>
      <c r="AU208">
        <v>1</v>
      </c>
      <c r="AV208" t="s">
        <v>42</v>
      </c>
      <c r="AW208" t="s">
        <v>46</v>
      </c>
      <c r="AX208" t="s">
        <v>46</v>
      </c>
      <c r="AY208" t="s">
        <v>46</v>
      </c>
      <c r="AZ208" t="s">
        <v>46</v>
      </c>
      <c r="BA208" t="s">
        <v>42</v>
      </c>
      <c r="BB208">
        <v>36</v>
      </c>
      <c r="BC208">
        <v>1</v>
      </c>
      <c r="BD208" t="s">
        <v>220</v>
      </c>
      <c r="BE208" t="s">
        <v>223</v>
      </c>
      <c r="BF208" t="s">
        <v>389</v>
      </c>
      <c r="BG208">
        <v>3</v>
      </c>
      <c r="BH208">
        <v>0</v>
      </c>
      <c r="BI208">
        <v>0</v>
      </c>
      <c r="BJ208">
        <v>0</v>
      </c>
      <c r="BK208">
        <v>0</v>
      </c>
    </row>
    <row r="209" spans="1:63" x14ac:dyDescent="0.2">
      <c r="A209">
        <v>207</v>
      </c>
      <c r="B209">
        <v>1425097346</v>
      </c>
      <c r="C209">
        <v>2015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1</v>
      </c>
      <c r="L209">
        <v>5</v>
      </c>
      <c r="M209">
        <v>8</v>
      </c>
      <c r="N209" t="s">
        <v>411</v>
      </c>
      <c r="O209">
        <v>100</v>
      </c>
      <c r="P209" t="s">
        <v>40</v>
      </c>
      <c r="Q209">
        <v>0</v>
      </c>
      <c r="R209" t="s">
        <v>45</v>
      </c>
      <c r="S209">
        <v>100</v>
      </c>
      <c r="T209" t="s">
        <v>40</v>
      </c>
      <c r="U209">
        <v>0</v>
      </c>
      <c r="V209" t="s">
        <v>40</v>
      </c>
      <c r="W209">
        <v>0</v>
      </c>
      <c r="X209">
        <v>352</v>
      </c>
      <c r="Y209">
        <v>70000</v>
      </c>
      <c r="Z209">
        <v>7</v>
      </c>
      <c r="AA209">
        <v>50200</v>
      </c>
      <c r="AB209">
        <v>3</v>
      </c>
      <c r="AC209" t="s">
        <v>42</v>
      </c>
      <c r="AD209" t="s">
        <v>46</v>
      </c>
      <c r="AE209" t="s">
        <v>42</v>
      </c>
      <c r="AF209" t="s">
        <v>42</v>
      </c>
      <c r="AG209">
        <v>19.350219334155899</v>
      </c>
      <c r="AH209">
        <v>6.5930459040045104</v>
      </c>
      <c r="AI209" t="s">
        <v>42</v>
      </c>
      <c r="AJ209">
        <v>5255418</v>
      </c>
      <c r="AK209">
        <v>237201</v>
      </c>
      <c r="AL209">
        <v>7020365</v>
      </c>
      <c r="AM209">
        <v>2897796</v>
      </c>
      <c r="AN209">
        <v>4.5134563987108196</v>
      </c>
      <c r="AO209">
        <v>3.3787559478745002</v>
      </c>
      <c r="AP209">
        <v>5.3391947129609898</v>
      </c>
      <c r="AQ209">
        <v>0.20206328021862299</v>
      </c>
      <c r="AR209">
        <v>0.58723015113886501</v>
      </c>
      <c r="AS209">
        <v>1</v>
      </c>
      <c r="AT209">
        <v>1</v>
      </c>
      <c r="AU209">
        <v>1</v>
      </c>
      <c r="AV209" t="s">
        <v>42</v>
      </c>
      <c r="AW209" t="s">
        <v>42</v>
      </c>
      <c r="AX209" t="s">
        <v>46</v>
      </c>
      <c r="AY209" t="s">
        <v>46</v>
      </c>
      <c r="AZ209" t="s">
        <v>46</v>
      </c>
      <c r="BA209" t="s">
        <v>42</v>
      </c>
      <c r="BB209">
        <v>31</v>
      </c>
      <c r="BC209">
        <v>1</v>
      </c>
      <c r="BD209" t="s">
        <v>220</v>
      </c>
      <c r="BE209" t="s">
        <v>338</v>
      </c>
      <c r="BF209" t="s">
        <v>412</v>
      </c>
      <c r="BG209">
        <v>3</v>
      </c>
      <c r="BH209">
        <v>0</v>
      </c>
      <c r="BI209">
        <v>0</v>
      </c>
      <c r="BJ209">
        <v>0</v>
      </c>
      <c r="BK209">
        <v>0</v>
      </c>
    </row>
    <row r="210" spans="1:63" x14ac:dyDescent="0.2">
      <c r="A210">
        <v>208</v>
      </c>
      <c r="B210">
        <v>1425107115</v>
      </c>
      <c r="C210">
        <v>2016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1</v>
      </c>
      <c r="L210">
        <v>5</v>
      </c>
      <c r="M210">
        <v>8</v>
      </c>
      <c r="N210" t="s">
        <v>72</v>
      </c>
      <c r="O210">
        <v>100</v>
      </c>
      <c r="P210" t="s">
        <v>40</v>
      </c>
      <c r="Q210">
        <v>0</v>
      </c>
      <c r="R210" t="s">
        <v>59</v>
      </c>
      <c r="S210">
        <v>100</v>
      </c>
      <c r="T210" t="s">
        <v>40</v>
      </c>
      <c r="U210">
        <v>0</v>
      </c>
      <c r="V210" t="s">
        <v>40</v>
      </c>
      <c r="W210">
        <v>0</v>
      </c>
      <c r="X210">
        <v>999</v>
      </c>
      <c r="Y210">
        <v>50100</v>
      </c>
      <c r="Z210">
        <v>7</v>
      </c>
      <c r="AA210">
        <v>30300</v>
      </c>
      <c r="AB210">
        <v>3</v>
      </c>
      <c r="AC210" t="s">
        <v>42</v>
      </c>
      <c r="AD210" t="s">
        <v>42</v>
      </c>
      <c r="AE210" t="s">
        <v>42</v>
      </c>
      <c r="AF210" t="s">
        <v>42</v>
      </c>
      <c r="AG210">
        <v>19.114557658196901</v>
      </c>
      <c r="AH210">
        <v>6.5916751037498296</v>
      </c>
      <c r="AI210" t="s">
        <v>42</v>
      </c>
      <c r="AJ210">
        <v>5417679</v>
      </c>
      <c r="AK210">
        <v>152748</v>
      </c>
      <c r="AL210">
        <v>7669758</v>
      </c>
      <c r="AM210">
        <v>2835443</v>
      </c>
      <c r="AN210">
        <v>2.8194361459953599</v>
      </c>
      <c r="AO210">
        <v>1.9915621848825</v>
      </c>
      <c r="AP210">
        <v>5.5576197851515401</v>
      </c>
      <c r="AQ210">
        <v>0.124962183990598</v>
      </c>
      <c r="AR210">
        <v>0.63030854428522998</v>
      </c>
      <c r="AS210">
        <v>1</v>
      </c>
      <c r="AT210">
        <v>1</v>
      </c>
      <c r="AU210">
        <v>1</v>
      </c>
      <c r="AV210" t="s">
        <v>42</v>
      </c>
      <c r="AW210" t="s">
        <v>42</v>
      </c>
      <c r="AX210" t="s">
        <v>46</v>
      </c>
      <c r="AY210" t="s">
        <v>46</v>
      </c>
      <c r="AZ210" t="s">
        <v>46</v>
      </c>
      <c r="BA210" t="s">
        <v>42</v>
      </c>
      <c r="BB210">
        <v>17</v>
      </c>
      <c r="BC210">
        <v>1</v>
      </c>
      <c r="BD210" t="s">
        <v>220</v>
      </c>
      <c r="BE210" t="s">
        <v>223</v>
      </c>
      <c r="BF210" t="s">
        <v>343</v>
      </c>
      <c r="BG210">
        <v>3</v>
      </c>
      <c r="BH210">
        <v>0</v>
      </c>
      <c r="BI210">
        <v>0</v>
      </c>
      <c r="BJ210">
        <v>0</v>
      </c>
      <c r="BK210">
        <v>0</v>
      </c>
    </row>
    <row r="211" spans="1:63" x14ac:dyDescent="0.2">
      <c r="A211">
        <v>209</v>
      </c>
      <c r="B211">
        <v>1365002204</v>
      </c>
      <c r="C211">
        <v>2015</v>
      </c>
      <c r="D211">
        <v>0</v>
      </c>
      <c r="E211">
        <v>0</v>
      </c>
      <c r="F211">
        <v>1</v>
      </c>
      <c r="G211">
        <v>1</v>
      </c>
      <c r="H211">
        <v>2</v>
      </c>
      <c r="I211">
        <v>0</v>
      </c>
      <c r="J211">
        <v>2</v>
      </c>
      <c r="K211">
        <v>2</v>
      </c>
      <c r="L211">
        <v>5</v>
      </c>
      <c r="M211">
        <v>1</v>
      </c>
      <c r="N211" t="s">
        <v>132</v>
      </c>
      <c r="O211">
        <v>100</v>
      </c>
      <c r="P211" t="s">
        <v>40</v>
      </c>
      <c r="Q211">
        <v>0</v>
      </c>
      <c r="R211" t="s">
        <v>106</v>
      </c>
      <c r="S211">
        <v>100</v>
      </c>
      <c r="T211" t="s">
        <v>40</v>
      </c>
      <c r="U211">
        <v>0</v>
      </c>
      <c r="V211" t="s">
        <v>40</v>
      </c>
      <c r="W211">
        <v>0</v>
      </c>
      <c r="X211">
        <v>112</v>
      </c>
      <c r="Y211">
        <v>10300</v>
      </c>
      <c r="Z211">
        <v>7</v>
      </c>
      <c r="AA211">
        <v>10100</v>
      </c>
      <c r="AB211">
        <v>2</v>
      </c>
      <c r="AC211" t="s">
        <v>42</v>
      </c>
      <c r="AD211" t="s">
        <v>42</v>
      </c>
      <c r="AE211" t="s">
        <v>42</v>
      </c>
      <c r="AF211" t="s">
        <v>42</v>
      </c>
      <c r="AG211">
        <v>19.841376531792001</v>
      </c>
      <c r="AH211">
        <v>6.9856427427081504</v>
      </c>
      <c r="AI211" t="s">
        <v>42</v>
      </c>
      <c r="AJ211">
        <v>3611249</v>
      </c>
      <c r="AK211">
        <v>624533</v>
      </c>
      <c r="AL211">
        <v>2003968</v>
      </c>
      <c r="AM211">
        <v>1526974</v>
      </c>
      <c r="AN211">
        <v>17.2940996314572</v>
      </c>
      <c r="AO211">
        <v>31.164818999105801</v>
      </c>
      <c r="AP211">
        <v>3.0283705166827199</v>
      </c>
      <c r="AQ211">
        <v>0.96971657174567505</v>
      </c>
      <c r="AR211">
        <v>0.23802475887838501</v>
      </c>
      <c r="AS211">
        <v>1</v>
      </c>
      <c r="AT211">
        <v>1</v>
      </c>
      <c r="AU211">
        <v>1</v>
      </c>
      <c r="AV211" t="s">
        <v>42</v>
      </c>
      <c r="AW211" t="s">
        <v>42</v>
      </c>
      <c r="AX211" t="s">
        <v>46</v>
      </c>
      <c r="AY211" t="s">
        <v>42</v>
      </c>
      <c r="AZ211" t="s">
        <v>42</v>
      </c>
      <c r="BA211" t="s">
        <v>42</v>
      </c>
      <c r="BB211">
        <v>30</v>
      </c>
      <c r="BC211">
        <v>1</v>
      </c>
      <c r="BD211" t="s">
        <v>217</v>
      </c>
      <c r="BE211" t="s">
        <v>218</v>
      </c>
      <c r="BF211" t="s">
        <v>236</v>
      </c>
      <c r="BG211">
        <v>3</v>
      </c>
      <c r="BH211">
        <v>0</v>
      </c>
      <c r="BI211">
        <v>0</v>
      </c>
      <c r="BJ211">
        <v>0</v>
      </c>
      <c r="BK211">
        <v>0</v>
      </c>
    </row>
    <row r="212" spans="1:63" x14ac:dyDescent="0.2">
      <c r="A212">
        <v>210</v>
      </c>
      <c r="B212">
        <v>1415134998</v>
      </c>
      <c r="C212">
        <v>2014</v>
      </c>
      <c r="D212">
        <v>0</v>
      </c>
      <c r="E212">
        <v>2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2</v>
      </c>
      <c r="L212">
        <v>8</v>
      </c>
      <c r="M212">
        <v>14</v>
      </c>
      <c r="N212" t="s">
        <v>74</v>
      </c>
      <c r="O212">
        <v>100</v>
      </c>
      <c r="P212" t="s">
        <v>40</v>
      </c>
      <c r="Q212">
        <v>0</v>
      </c>
      <c r="R212" t="s">
        <v>70</v>
      </c>
      <c r="S212">
        <v>100</v>
      </c>
      <c r="T212" t="s">
        <v>40</v>
      </c>
      <c r="U212">
        <v>0</v>
      </c>
      <c r="V212" t="s">
        <v>40</v>
      </c>
      <c r="W212">
        <v>0</v>
      </c>
      <c r="X212">
        <v>999</v>
      </c>
      <c r="Y212">
        <v>50300</v>
      </c>
      <c r="Z212">
        <v>7</v>
      </c>
      <c r="AA212">
        <v>10500</v>
      </c>
      <c r="AB212">
        <v>1</v>
      </c>
      <c r="AC212" t="s">
        <v>46</v>
      </c>
      <c r="AD212" t="s">
        <v>46</v>
      </c>
      <c r="AE212" t="s">
        <v>42</v>
      </c>
      <c r="AF212" t="s">
        <v>42</v>
      </c>
      <c r="AG212">
        <v>21.010997908148902</v>
      </c>
      <c r="AH212">
        <v>7.5093358139616404</v>
      </c>
      <c r="AI212" t="s">
        <v>46</v>
      </c>
      <c r="AJ212">
        <v>316826385</v>
      </c>
      <c r="AK212">
        <v>384385</v>
      </c>
      <c r="AL212">
        <v>378599833</v>
      </c>
      <c r="AM212">
        <v>127387559</v>
      </c>
      <c r="AN212">
        <v>0.121323544439015</v>
      </c>
      <c r="AO212">
        <v>0.101528042670848</v>
      </c>
      <c r="AP212">
        <v>1.55709821958168</v>
      </c>
      <c r="AQ212">
        <v>5.9935055598352299E-2</v>
      </c>
      <c r="AR212">
        <v>0.66352980668113504</v>
      </c>
      <c r="AS212">
        <v>5</v>
      </c>
      <c r="AT212">
        <v>1</v>
      </c>
      <c r="AU212">
        <v>2</v>
      </c>
      <c r="AV212" t="s">
        <v>42</v>
      </c>
      <c r="AW212" t="s">
        <v>46</v>
      </c>
      <c r="AX212" t="s">
        <v>46</v>
      </c>
      <c r="AY212" t="s">
        <v>42</v>
      </c>
      <c r="AZ212" t="s">
        <v>42</v>
      </c>
      <c r="BA212" t="s">
        <v>42</v>
      </c>
      <c r="BB212">
        <v>265</v>
      </c>
      <c r="BC212">
        <v>1</v>
      </c>
      <c r="BD212" t="s">
        <v>220</v>
      </c>
      <c r="BE212" t="s">
        <v>233</v>
      </c>
      <c r="BF212" t="s">
        <v>382</v>
      </c>
      <c r="BG212">
        <v>2</v>
      </c>
      <c r="BH212">
        <v>0</v>
      </c>
      <c r="BI212">
        <v>0</v>
      </c>
      <c r="BJ212">
        <v>0</v>
      </c>
      <c r="BK212">
        <v>0</v>
      </c>
    </row>
    <row r="213" spans="1:63" x14ac:dyDescent="0.2">
      <c r="A213">
        <v>211</v>
      </c>
      <c r="B213">
        <v>1711046009</v>
      </c>
      <c r="C213">
        <v>2016</v>
      </c>
      <c r="D213">
        <v>0</v>
      </c>
      <c r="E213">
        <v>0</v>
      </c>
      <c r="F213">
        <v>2</v>
      </c>
      <c r="G213">
        <v>2</v>
      </c>
      <c r="H213">
        <v>4</v>
      </c>
      <c r="I213">
        <v>0</v>
      </c>
      <c r="J213">
        <v>4</v>
      </c>
      <c r="K213">
        <v>2</v>
      </c>
      <c r="L213">
        <v>5</v>
      </c>
      <c r="M213">
        <v>5</v>
      </c>
      <c r="N213" t="s">
        <v>130</v>
      </c>
      <c r="O213">
        <v>50</v>
      </c>
      <c r="P213" t="s">
        <v>141</v>
      </c>
      <c r="Q213">
        <v>30</v>
      </c>
      <c r="R213" t="s">
        <v>47</v>
      </c>
      <c r="S213">
        <v>70</v>
      </c>
      <c r="T213" t="s">
        <v>70</v>
      </c>
      <c r="U213">
        <v>20</v>
      </c>
      <c r="V213" t="s">
        <v>44</v>
      </c>
      <c r="W213">
        <v>10</v>
      </c>
      <c r="X213">
        <v>999</v>
      </c>
      <c r="Y213">
        <v>10100</v>
      </c>
      <c r="Z213">
        <v>7</v>
      </c>
      <c r="AA213">
        <v>10500</v>
      </c>
      <c r="AB213">
        <v>3</v>
      </c>
      <c r="AC213" t="s">
        <v>42</v>
      </c>
      <c r="AD213" t="s">
        <v>42</v>
      </c>
      <c r="AE213" t="s">
        <v>46</v>
      </c>
      <c r="AF213" t="s">
        <v>42</v>
      </c>
      <c r="AG213">
        <v>19.989296661868199</v>
      </c>
      <c r="AH213">
        <v>6.5930459040045104</v>
      </c>
      <c r="AI213" t="s">
        <v>42</v>
      </c>
      <c r="AJ213">
        <v>5370764</v>
      </c>
      <c r="AK213">
        <v>114461</v>
      </c>
      <c r="AL213">
        <v>5641519</v>
      </c>
      <c r="AM213">
        <v>1565721</v>
      </c>
      <c r="AN213">
        <v>2.1311865499954901</v>
      </c>
      <c r="AO213">
        <v>2.0289039175441901</v>
      </c>
      <c r="AP213">
        <v>3.8240928106317802</v>
      </c>
      <c r="AQ213">
        <v>0.15993832534812499</v>
      </c>
      <c r="AR213">
        <v>0.72246464117199605</v>
      </c>
      <c r="AS213">
        <v>1</v>
      </c>
      <c r="AT213">
        <v>1</v>
      </c>
      <c r="AU213">
        <v>1</v>
      </c>
      <c r="AV213" t="s">
        <v>42</v>
      </c>
      <c r="AW213" t="s">
        <v>42</v>
      </c>
      <c r="AX213" t="s">
        <v>46</v>
      </c>
      <c r="AY213" t="s">
        <v>46</v>
      </c>
      <c r="AZ213" t="s">
        <v>46</v>
      </c>
      <c r="BA213" t="s">
        <v>42</v>
      </c>
      <c r="BB213">
        <v>4</v>
      </c>
      <c r="BC213">
        <v>1</v>
      </c>
      <c r="BD213" t="s">
        <v>220</v>
      </c>
      <c r="BE213" t="s">
        <v>273</v>
      </c>
      <c r="BF213" t="s">
        <v>413</v>
      </c>
      <c r="BG213">
        <v>3</v>
      </c>
      <c r="BH213">
        <v>0</v>
      </c>
      <c r="BI213">
        <v>0</v>
      </c>
      <c r="BJ213">
        <v>0</v>
      </c>
      <c r="BK213">
        <v>0</v>
      </c>
    </row>
    <row r="214" spans="1:63" x14ac:dyDescent="0.2">
      <c r="A214">
        <v>212</v>
      </c>
      <c r="B214">
        <v>1711026852</v>
      </c>
      <c r="C214">
        <v>2015</v>
      </c>
      <c r="D214">
        <v>0</v>
      </c>
      <c r="E214">
        <v>0</v>
      </c>
      <c r="F214">
        <v>2</v>
      </c>
      <c r="G214">
        <v>0</v>
      </c>
      <c r="H214">
        <v>2</v>
      </c>
      <c r="I214">
        <v>0</v>
      </c>
      <c r="J214">
        <v>2</v>
      </c>
      <c r="K214">
        <v>1</v>
      </c>
      <c r="L214">
        <v>5</v>
      </c>
      <c r="M214">
        <v>1</v>
      </c>
      <c r="N214" t="s">
        <v>143</v>
      </c>
      <c r="O214">
        <v>70</v>
      </c>
      <c r="P214" t="s">
        <v>91</v>
      </c>
      <c r="Q214">
        <v>30</v>
      </c>
      <c r="R214" t="s">
        <v>47</v>
      </c>
      <c r="S214">
        <v>70</v>
      </c>
      <c r="T214" t="s">
        <v>40</v>
      </c>
      <c r="U214">
        <v>0</v>
      </c>
      <c r="V214" t="s">
        <v>40</v>
      </c>
      <c r="W214">
        <v>0</v>
      </c>
      <c r="X214">
        <v>999</v>
      </c>
      <c r="Y214">
        <v>10300</v>
      </c>
      <c r="Z214">
        <v>7</v>
      </c>
      <c r="AA214">
        <v>10300</v>
      </c>
      <c r="AB214">
        <v>2</v>
      </c>
      <c r="AC214" t="s">
        <v>42</v>
      </c>
      <c r="AD214" t="s">
        <v>42</v>
      </c>
      <c r="AE214" t="s">
        <v>42</v>
      </c>
      <c r="AF214" t="s">
        <v>42</v>
      </c>
      <c r="AG214">
        <v>20.0301186563884</v>
      </c>
      <c r="AH214">
        <v>6.5930459040045104</v>
      </c>
      <c r="AI214" t="s">
        <v>42</v>
      </c>
      <c r="AJ214">
        <v>119770</v>
      </c>
      <c r="AK214">
        <v>-149683</v>
      </c>
      <c r="AL214">
        <v>1515897</v>
      </c>
      <c r="AM214">
        <v>1336001</v>
      </c>
      <c r="AN214">
        <v>-124.975369458128</v>
      </c>
      <c r="AO214">
        <v>-9.8742196864298801</v>
      </c>
      <c r="AP214">
        <v>-656.87818318443703</v>
      </c>
      <c r="AQ214">
        <v>7.5625281790097603</v>
      </c>
      <c r="AR214">
        <v>0.118672970525042</v>
      </c>
      <c r="AS214">
        <v>1</v>
      </c>
      <c r="AT214">
        <v>1</v>
      </c>
      <c r="AU214">
        <v>1</v>
      </c>
      <c r="AV214" t="s">
        <v>42</v>
      </c>
      <c r="AW214" t="s">
        <v>42</v>
      </c>
      <c r="AX214" t="s">
        <v>46</v>
      </c>
      <c r="AY214" t="s">
        <v>42</v>
      </c>
      <c r="AZ214" t="s">
        <v>42</v>
      </c>
      <c r="BA214" t="s">
        <v>42</v>
      </c>
      <c r="BB214">
        <v>29</v>
      </c>
      <c r="BC214">
        <v>1</v>
      </c>
      <c r="BD214" t="s">
        <v>217</v>
      </c>
      <c r="BE214" t="s">
        <v>218</v>
      </c>
      <c r="BF214" t="s">
        <v>236</v>
      </c>
      <c r="BG214">
        <v>3</v>
      </c>
      <c r="BH214">
        <v>0</v>
      </c>
      <c r="BI214">
        <v>0</v>
      </c>
      <c r="BJ214">
        <v>0</v>
      </c>
      <c r="BK214">
        <v>0</v>
      </c>
    </row>
    <row r="215" spans="1:63" x14ac:dyDescent="0.2">
      <c r="A215">
        <v>213</v>
      </c>
      <c r="B215">
        <v>1425097532</v>
      </c>
      <c r="C215">
        <v>2015</v>
      </c>
      <c r="D215">
        <v>0</v>
      </c>
      <c r="E215">
        <v>0</v>
      </c>
      <c r="F215">
        <v>1</v>
      </c>
      <c r="G215">
        <v>0</v>
      </c>
      <c r="H215">
        <v>1</v>
      </c>
      <c r="I215">
        <v>0</v>
      </c>
      <c r="J215">
        <v>1</v>
      </c>
      <c r="K215">
        <v>1</v>
      </c>
      <c r="L215">
        <v>5</v>
      </c>
      <c r="M215">
        <v>8</v>
      </c>
      <c r="N215" t="s">
        <v>107</v>
      </c>
      <c r="O215">
        <v>100</v>
      </c>
      <c r="P215" t="s">
        <v>40</v>
      </c>
      <c r="Q215">
        <v>0</v>
      </c>
      <c r="R215" t="s">
        <v>45</v>
      </c>
      <c r="S215">
        <v>100</v>
      </c>
      <c r="T215" t="s">
        <v>40</v>
      </c>
      <c r="U215">
        <v>0</v>
      </c>
      <c r="V215" t="s">
        <v>40</v>
      </c>
      <c r="W215">
        <v>0</v>
      </c>
      <c r="X215">
        <v>999</v>
      </c>
      <c r="Y215">
        <v>70000</v>
      </c>
      <c r="Z215">
        <v>7</v>
      </c>
      <c r="AA215">
        <v>20100</v>
      </c>
      <c r="AB215">
        <v>3</v>
      </c>
      <c r="AC215" t="s">
        <v>46</v>
      </c>
      <c r="AD215" t="s">
        <v>42</v>
      </c>
      <c r="AE215" t="s">
        <v>42</v>
      </c>
      <c r="AF215" t="s">
        <v>42</v>
      </c>
      <c r="AG215">
        <v>19.450300161137001</v>
      </c>
      <c r="AH215">
        <v>6.5930459040045104</v>
      </c>
      <c r="AI215" t="s">
        <v>46</v>
      </c>
      <c r="AJ215">
        <v>3042344</v>
      </c>
      <c r="AK215">
        <v>16836</v>
      </c>
      <c r="AL215">
        <v>7892628</v>
      </c>
      <c r="AM215">
        <v>3173504</v>
      </c>
      <c r="AN215">
        <v>0.55338909735388198</v>
      </c>
      <c r="AO215">
        <v>0.213312980163261</v>
      </c>
      <c r="AP215">
        <v>-16.308182112213501</v>
      </c>
      <c r="AQ215">
        <v>0.29028407044042298</v>
      </c>
      <c r="AR215">
        <v>0.59791542183414703</v>
      </c>
      <c r="AS215">
        <v>1</v>
      </c>
      <c r="AT215">
        <v>1</v>
      </c>
      <c r="AU215">
        <v>1</v>
      </c>
      <c r="AV215" t="s">
        <v>42</v>
      </c>
      <c r="AW215" t="s">
        <v>42</v>
      </c>
      <c r="AX215" t="s">
        <v>46</v>
      </c>
      <c r="AY215" t="s">
        <v>42</v>
      </c>
      <c r="AZ215" t="s">
        <v>42</v>
      </c>
      <c r="BA215" t="s">
        <v>42</v>
      </c>
      <c r="BB215">
        <v>13</v>
      </c>
      <c r="BC215">
        <v>1</v>
      </c>
      <c r="BD215" t="s">
        <v>220</v>
      </c>
      <c r="BE215" t="s">
        <v>264</v>
      </c>
      <c r="BF215" t="s">
        <v>414</v>
      </c>
      <c r="BG215">
        <v>3</v>
      </c>
      <c r="BH215">
        <v>0</v>
      </c>
      <c r="BI215">
        <v>0</v>
      </c>
      <c r="BJ215">
        <v>0</v>
      </c>
      <c r="BK215">
        <v>0</v>
      </c>
    </row>
    <row r="216" spans="1:63" x14ac:dyDescent="0.2">
      <c r="A216">
        <v>214</v>
      </c>
      <c r="B216">
        <v>1425106262</v>
      </c>
      <c r="C216">
        <v>2016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1</v>
      </c>
      <c r="L216">
        <v>5</v>
      </c>
      <c r="M216">
        <v>2</v>
      </c>
      <c r="N216" t="s">
        <v>62</v>
      </c>
      <c r="O216">
        <v>100</v>
      </c>
      <c r="P216" t="s">
        <v>40</v>
      </c>
      <c r="Q216">
        <v>0</v>
      </c>
      <c r="R216" t="s">
        <v>47</v>
      </c>
      <c r="S216">
        <v>100</v>
      </c>
      <c r="T216" t="s">
        <v>40</v>
      </c>
      <c r="U216">
        <v>0</v>
      </c>
      <c r="V216" t="s">
        <v>40</v>
      </c>
      <c r="W216">
        <v>0</v>
      </c>
      <c r="X216">
        <v>999</v>
      </c>
      <c r="Y216">
        <v>10400</v>
      </c>
      <c r="Z216">
        <v>7</v>
      </c>
      <c r="AA216">
        <v>10100</v>
      </c>
      <c r="AB216">
        <v>3</v>
      </c>
      <c r="AC216" t="s">
        <v>42</v>
      </c>
      <c r="AD216" t="s">
        <v>42</v>
      </c>
      <c r="AE216" t="s">
        <v>42</v>
      </c>
      <c r="AF216" t="s">
        <v>42</v>
      </c>
      <c r="AG216">
        <v>18.730955665064101</v>
      </c>
      <c r="AH216">
        <v>5.8971566148857102</v>
      </c>
      <c r="AI216" t="s">
        <v>42</v>
      </c>
      <c r="AJ216">
        <v>5486254</v>
      </c>
      <c r="AK216">
        <v>249589</v>
      </c>
      <c r="AL216">
        <v>9322209</v>
      </c>
      <c r="AM216">
        <v>2481155</v>
      </c>
      <c r="AN216">
        <v>4.5493518892854796</v>
      </c>
      <c r="AO216">
        <v>2.6773589821897401</v>
      </c>
      <c r="AP216">
        <v>2.0086565441556199</v>
      </c>
      <c r="AQ216">
        <v>9.2770403995148604E-2</v>
      </c>
      <c r="AR216">
        <v>0.733844735727336</v>
      </c>
      <c r="AS216">
        <v>1</v>
      </c>
      <c r="AT216">
        <v>1</v>
      </c>
      <c r="AU216">
        <v>1</v>
      </c>
      <c r="AV216" t="s">
        <v>42</v>
      </c>
      <c r="AW216" t="s">
        <v>42</v>
      </c>
      <c r="AX216" t="s">
        <v>46</v>
      </c>
      <c r="AY216" t="s">
        <v>42</v>
      </c>
      <c r="AZ216" t="s">
        <v>42</v>
      </c>
      <c r="BA216" t="s">
        <v>46</v>
      </c>
      <c r="BB216">
        <v>0</v>
      </c>
      <c r="BC216">
        <v>1</v>
      </c>
      <c r="BD216" t="s">
        <v>220</v>
      </c>
      <c r="BE216" t="s">
        <v>221</v>
      </c>
      <c r="BF216" t="s">
        <v>377</v>
      </c>
      <c r="BG216">
        <v>3</v>
      </c>
      <c r="BH216">
        <v>0</v>
      </c>
      <c r="BI216">
        <v>0</v>
      </c>
      <c r="BJ216">
        <v>0</v>
      </c>
      <c r="BK216">
        <v>0</v>
      </c>
    </row>
    <row r="217" spans="1:63" x14ac:dyDescent="0.2">
      <c r="A217">
        <v>215</v>
      </c>
      <c r="B217">
        <v>1415133661</v>
      </c>
      <c r="C217">
        <v>2013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2</v>
      </c>
      <c r="L217">
        <v>8</v>
      </c>
      <c r="M217">
        <v>15</v>
      </c>
      <c r="N217" t="s">
        <v>247</v>
      </c>
      <c r="O217">
        <v>100</v>
      </c>
      <c r="P217" t="s">
        <v>40</v>
      </c>
      <c r="Q217">
        <v>0</v>
      </c>
      <c r="R217" t="s">
        <v>70</v>
      </c>
      <c r="S217">
        <v>100</v>
      </c>
      <c r="T217" t="s">
        <v>40</v>
      </c>
      <c r="U217">
        <v>0</v>
      </c>
      <c r="V217" t="s">
        <v>40</v>
      </c>
      <c r="W217">
        <v>0</v>
      </c>
      <c r="X217">
        <v>999</v>
      </c>
      <c r="Y217">
        <v>40300</v>
      </c>
      <c r="Z217">
        <v>7</v>
      </c>
      <c r="AA217">
        <v>60000</v>
      </c>
      <c r="AB217">
        <v>3</v>
      </c>
      <c r="AC217" t="s">
        <v>46</v>
      </c>
      <c r="AD217" t="s">
        <v>46</v>
      </c>
      <c r="AE217" t="s">
        <v>42</v>
      </c>
      <c r="AF217" t="s">
        <v>42</v>
      </c>
      <c r="AG217">
        <v>20.8002268780834</v>
      </c>
      <c r="AH217">
        <v>6.9688513190752701</v>
      </c>
      <c r="AI217" t="s">
        <v>46</v>
      </c>
      <c r="AJ217">
        <v>1983236902</v>
      </c>
      <c r="AK217">
        <v>35781742</v>
      </c>
      <c r="AL217">
        <v>1951474989</v>
      </c>
      <c r="AM217">
        <v>904370814</v>
      </c>
      <c r="AN217">
        <v>1.8042091675440199</v>
      </c>
      <c r="AO217">
        <v>1.8335742042144001</v>
      </c>
      <c r="AP217">
        <v>3.5337927571499002</v>
      </c>
      <c r="AQ217">
        <v>5.8336521412710098E-2</v>
      </c>
      <c r="AR217">
        <v>0.53657063600726396</v>
      </c>
      <c r="AS217">
        <v>3</v>
      </c>
      <c r="AT217">
        <v>1</v>
      </c>
      <c r="AU217">
        <v>3</v>
      </c>
      <c r="AV217" t="s">
        <v>42</v>
      </c>
      <c r="AW217" t="s">
        <v>46</v>
      </c>
      <c r="AX217" t="s">
        <v>46</v>
      </c>
      <c r="AY217" t="s">
        <v>42</v>
      </c>
      <c r="AZ217" t="s">
        <v>42</v>
      </c>
      <c r="BA217" t="s">
        <v>42</v>
      </c>
      <c r="BB217">
        <v>4815</v>
      </c>
      <c r="BC217">
        <v>1</v>
      </c>
      <c r="BD217" t="s">
        <v>220</v>
      </c>
      <c r="BE217" t="s">
        <v>250</v>
      </c>
      <c r="BF217" t="s">
        <v>415</v>
      </c>
      <c r="BG217">
        <v>2</v>
      </c>
      <c r="BH217">
        <v>0</v>
      </c>
      <c r="BI217">
        <v>0</v>
      </c>
      <c r="BJ217">
        <v>0</v>
      </c>
      <c r="BK217">
        <v>0</v>
      </c>
    </row>
    <row r="218" spans="1:63" x14ac:dyDescent="0.2">
      <c r="A218">
        <v>216</v>
      </c>
      <c r="B218">
        <v>1425101279</v>
      </c>
      <c r="C218">
        <v>2015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1</v>
      </c>
      <c r="L218">
        <v>5</v>
      </c>
      <c r="M218">
        <v>15</v>
      </c>
      <c r="N218" t="s">
        <v>91</v>
      </c>
      <c r="O218">
        <v>100</v>
      </c>
      <c r="P218" t="s">
        <v>40</v>
      </c>
      <c r="Q218">
        <v>0</v>
      </c>
      <c r="R218" t="s">
        <v>49</v>
      </c>
      <c r="S218">
        <v>100</v>
      </c>
      <c r="T218" t="s">
        <v>40</v>
      </c>
      <c r="U218">
        <v>0</v>
      </c>
      <c r="V218" t="s">
        <v>40</v>
      </c>
      <c r="W218">
        <v>0</v>
      </c>
      <c r="X218">
        <v>999</v>
      </c>
      <c r="Y218">
        <v>50200</v>
      </c>
      <c r="Z218">
        <v>7</v>
      </c>
      <c r="AA218">
        <v>30200</v>
      </c>
      <c r="AB218">
        <v>3</v>
      </c>
      <c r="AC218" t="s">
        <v>42</v>
      </c>
      <c r="AD218" t="s">
        <v>42</v>
      </c>
      <c r="AE218" t="s">
        <v>42</v>
      </c>
      <c r="AF218" t="s">
        <v>42</v>
      </c>
      <c r="AG218">
        <v>16.308778983873299</v>
      </c>
      <c r="AH218">
        <v>5.8971566148857102</v>
      </c>
      <c r="AI218" t="s">
        <v>42</v>
      </c>
      <c r="AJ218">
        <v>105678762</v>
      </c>
      <c r="AK218">
        <v>14911403</v>
      </c>
      <c r="AL218">
        <v>261789997</v>
      </c>
      <c r="AM218">
        <v>146188573</v>
      </c>
      <c r="AN218">
        <v>14.110122713208799</v>
      </c>
      <c r="AO218">
        <v>5.6959407047168398</v>
      </c>
      <c r="AP218">
        <v>5.5585558430368396</v>
      </c>
      <c r="AQ218">
        <v>0.94441444156963095</v>
      </c>
      <c r="AR218">
        <v>0.44158075298805199</v>
      </c>
      <c r="AS218">
        <v>8</v>
      </c>
      <c r="AT218">
        <v>2</v>
      </c>
      <c r="AU218">
        <v>1</v>
      </c>
      <c r="AV218" t="s">
        <v>42</v>
      </c>
      <c r="AW218" t="s">
        <v>42</v>
      </c>
      <c r="AX218" t="s">
        <v>46</v>
      </c>
      <c r="AY218" t="s">
        <v>42</v>
      </c>
      <c r="AZ218" t="s">
        <v>42</v>
      </c>
      <c r="BA218" t="s">
        <v>42</v>
      </c>
      <c r="BB218">
        <v>661</v>
      </c>
      <c r="BC218">
        <v>1</v>
      </c>
      <c r="BD218" t="s">
        <v>229</v>
      </c>
      <c r="BE218" t="s">
        <v>248</v>
      </c>
      <c r="BF218" t="s">
        <v>280</v>
      </c>
      <c r="BG218">
        <v>3</v>
      </c>
      <c r="BH218">
        <v>0</v>
      </c>
      <c r="BI218">
        <v>0</v>
      </c>
      <c r="BJ218">
        <v>0</v>
      </c>
      <c r="BK218">
        <v>0</v>
      </c>
    </row>
    <row r="219" spans="1:63" x14ac:dyDescent="0.2">
      <c r="A219">
        <v>217</v>
      </c>
      <c r="B219">
        <v>1425107929</v>
      </c>
      <c r="C219">
        <v>2016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1</v>
      </c>
      <c r="L219">
        <v>5</v>
      </c>
      <c r="M219">
        <v>5</v>
      </c>
      <c r="N219" t="s">
        <v>138</v>
      </c>
      <c r="O219">
        <v>100</v>
      </c>
      <c r="P219" t="s">
        <v>40</v>
      </c>
      <c r="Q219">
        <v>0</v>
      </c>
      <c r="R219" t="s">
        <v>47</v>
      </c>
      <c r="S219">
        <v>100</v>
      </c>
      <c r="T219" t="s">
        <v>40</v>
      </c>
      <c r="U219">
        <v>0</v>
      </c>
      <c r="V219" t="s">
        <v>40</v>
      </c>
      <c r="W219">
        <v>0</v>
      </c>
      <c r="X219">
        <v>999</v>
      </c>
      <c r="Y219">
        <v>60100</v>
      </c>
      <c r="Z219">
        <v>7</v>
      </c>
      <c r="AA219">
        <v>10300</v>
      </c>
      <c r="AB219">
        <v>3</v>
      </c>
      <c r="AC219" t="s">
        <v>42</v>
      </c>
      <c r="AD219" t="s">
        <v>46</v>
      </c>
      <c r="AE219" t="s">
        <v>42</v>
      </c>
      <c r="AF219" t="s">
        <v>42</v>
      </c>
      <c r="AG219">
        <v>19.849890906051399</v>
      </c>
      <c r="AH219">
        <v>6.5916751037498296</v>
      </c>
      <c r="AI219" t="s">
        <v>42</v>
      </c>
      <c r="AJ219">
        <v>9978891</v>
      </c>
      <c r="AK219">
        <v>524572</v>
      </c>
      <c r="AL219">
        <v>3526034</v>
      </c>
      <c r="AM219">
        <v>2326104</v>
      </c>
      <c r="AN219">
        <v>5.2568166141908996</v>
      </c>
      <c r="AO219">
        <v>14.8771112246791</v>
      </c>
      <c r="AP219">
        <v>3.1487166259256698</v>
      </c>
      <c r="AQ219">
        <v>0.21898174857306199</v>
      </c>
      <c r="AR219">
        <v>0.34030585070932301</v>
      </c>
      <c r="AS219">
        <v>1</v>
      </c>
      <c r="AT219">
        <v>1</v>
      </c>
      <c r="AU219">
        <v>1</v>
      </c>
      <c r="AV219" t="s">
        <v>42</v>
      </c>
      <c r="AW219" t="s">
        <v>42</v>
      </c>
      <c r="AX219" t="s">
        <v>46</v>
      </c>
      <c r="AY219" t="s">
        <v>42</v>
      </c>
      <c r="AZ219" t="s">
        <v>42</v>
      </c>
      <c r="BA219" t="s">
        <v>46</v>
      </c>
      <c r="BB219">
        <v>14</v>
      </c>
      <c r="BC219">
        <v>1</v>
      </c>
      <c r="BD219" t="s">
        <v>277</v>
      </c>
      <c r="BE219" t="s">
        <v>278</v>
      </c>
      <c r="BF219" t="s">
        <v>416</v>
      </c>
      <c r="BG219">
        <v>3</v>
      </c>
      <c r="BH219">
        <v>0</v>
      </c>
      <c r="BI219">
        <v>0</v>
      </c>
      <c r="BJ219">
        <v>0</v>
      </c>
      <c r="BK219">
        <v>0</v>
      </c>
    </row>
    <row r="220" spans="1:63" x14ac:dyDescent="0.2">
      <c r="A220">
        <v>218</v>
      </c>
      <c r="B220">
        <v>1415141246</v>
      </c>
      <c r="C220">
        <v>2015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1</v>
      </c>
      <c r="L220">
        <v>5</v>
      </c>
      <c r="M220">
        <v>1</v>
      </c>
      <c r="N220" t="s">
        <v>131</v>
      </c>
      <c r="O220">
        <v>100</v>
      </c>
      <c r="P220" t="s">
        <v>40</v>
      </c>
      <c r="Q220">
        <v>0</v>
      </c>
      <c r="R220" t="s">
        <v>47</v>
      </c>
      <c r="S220">
        <v>100</v>
      </c>
      <c r="T220" t="s">
        <v>40</v>
      </c>
      <c r="U220">
        <v>0</v>
      </c>
      <c r="V220" t="s">
        <v>40</v>
      </c>
      <c r="W220">
        <v>0</v>
      </c>
      <c r="X220">
        <v>999</v>
      </c>
      <c r="Y220">
        <v>10300</v>
      </c>
      <c r="Z220">
        <v>7</v>
      </c>
      <c r="AA220">
        <v>10400</v>
      </c>
      <c r="AB220">
        <v>1</v>
      </c>
      <c r="AC220" t="s">
        <v>42</v>
      </c>
      <c r="AD220" t="s">
        <v>42</v>
      </c>
      <c r="AE220" t="s">
        <v>42</v>
      </c>
      <c r="AF220" t="s">
        <v>42</v>
      </c>
      <c r="AG220">
        <v>16.523560759133101</v>
      </c>
      <c r="AH220">
        <v>4.0943612287498796</v>
      </c>
      <c r="AI220" t="s">
        <v>42</v>
      </c>
      <c r="AJ220">
        <v>1698501</v>
      </c>
      <c r="AK220">
        <v>238053</v>
      </c>
      <c r="AL220">
        <v>3250918</v>
      </c>
      <c r="AM220">
        <v>2273343</v>
      </c>
      <c r="AN220">
        <v>14.015475999131001</v>
      </c>
      <c r="AO220">
        <v>7.3226393283374103</v>
      </c>
      <c r="AP220">
        <v>-40.679457945564899</v>
      </c>
      <c r="AQ220">
        <v>1.4067951682100801</v>
      </c>
      <c r="AR220">
        <v>0.30070736942611198</v>
      </c>
      <c r="AS220">
        <v>1</v>
      </c>
      <c r="AT220">
        <v>1</v>
      </c>
      <c r="AU220">
        <v>1</v>
      </c>
      <c r="AV220" t="s">
        <v>42</v>
      </c>
      <c r="AW220" t="s">
        <v>42</v>
      </c>
      <c r="AX220" t="s">
        <v>46</v>
      </c>
      <c r="AY220" t="s">
        <v>42</v>
      </c>
      <c r="AZ220" t="s">
        <v>42</v>
      </c>
      <c r="BA220" t="s">
        <v>42</v>
      </c>
      <c r="BB220">
        <v>17</v>
      </c>
      <c r="BC220">
        <v>1</v>
      </c>
      <c r="BD220" t="s">
        <v>217</v>
      </c>
      <c r="BE220" t="s">
        <v>218</v>
      </c>
      <c r="BF220" t="s">
        <v>236</v>
      </c>
      <c r="BG220">
        <v>3</v>
      </c>
      <c r="BH220">
        <v>0</v>
      </c>
      <c r="BI220">
        <v>0</v>
      </c>
      <c r="BJ220">
        <v>0</v>
      </c>
      <c r="BK220">
        <v>0</v>
      </c>
    </row>
    <row r="221" spans="1:63" x14ac:dyDescent="0.2">
      <c r="A221">
        <v>219</v>
      </c>
      <c r="B221">
        <v>1415147661</v>
      </c>
      <c r="C221">
        <v>2016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2</v>
      </c>
      <c r="L221">
        <v>5</v>
      </c>
      <c r="M221">
        <v>3</v>
      </c>
      <c r="N221" t="s">
        <v>64</v>
      </c>
      <c r="O221">
        <v>100</v>
      </c>
      <c r="P221" t="s">
        <v>40</v>
      </c>
      <c r="Q221">
        <v>0</v>
      </c>
      <c r="R221" t="s">
        <v>55</v>
      </c>
      <c r="S221">
        <v>100</v>
      </c>
      <c r="T221" t="s">
        <v>40</v>
      </c>
      <c r="U221">
        <v>0</v>
      </c>
      <c r="V221" t="s">
        <v>40</v>
      </c>
      <c r="W221">
        <v>0</v>
      </c>
      <c r="X221">
        <v>999</v>
      </c>
      <c r="Y221">
        <v>50200</v>
      </c>
      <c r="Z221">
        <v>6</v>
      </c>
      <c r="AA221">
        <v>60000</v>
      </c>
      <c r="AB221">
        <v>3</v>
      </c>
      <c r="AC221" t="s">
        <v>42</v>
      </c>
      <c r="AD221" t="s">
        <v>46</v>
      </c>
      <c r="AE221" t="s">
        <v>42</v>
      </c>
      <c r="AF221" t="s">
        <v>42</v>
      </c>
      <c r="AG221">
        <v>19.567765686074399</v>
      </c>
      <c r="AH221">
        <v>6.5930459040045104</v>
      </c>
      <c r="AI221" t="s">
        <v>46</v>
      </c>
      <c r="AJ221">
        <v>15282140</v>
      </c>
      <c r="AK221">
        <v>307234</v>
      </c>
      <c r="AL221">
        <v>26858949</v>
      </c>
      <c r="AM221">
        <v>6965429</v>
      </c>
      <c r="AN221">
        <v>2.0104121543187001</v>
      </c>
      <c r="AO221">
        <v>1.14387945708523</v>
      </c>
      <c r="AP221">
        <v>5.1730451363486996</v>
      </c>
      <c r="AQ221">
        <v>0.20346535236557101</v>
      </c>
      <c r="AR221">
        <v>0.74066636040002898</v>
      </c>
      <c r="AS221">
        <v>1</v>
      </c>
      <c r="AT221">
        <v>1</v>
      </c>
      <c r="AU221">
        <v>1</v>
      </c>
      <c r="AV221" t="s">
        <v>42</v>
      </c>
      <c r="AW221" t="s">
        <v>42</v>
      </c>
      <c r="AX221" t="s">
        <v>46</v>
      </c>
      <c r="AY221" t="s">
        <v>42</v>
      </c>
      <c r="AZ221" t="s">
        <v>46</v>
      </c>
      <c r="BA221" t="s">
        <v>42</v>
      </c>
      <c r="BB221">
        <v>80</v>
      </c>
      <c r="BC221">
        <v>1</v>
      </c>
      <c r="BD221" t="s">
        <v>220</v>
      </c>
      <c r="BE221" t="s">
        <v>239</v>
      </c>
      <c r="BF221" t="s">
        <v>240</v>
      </c>
      <c r="BG221">
        <v>3</v>
      </c>
      <c r="BH221">
        <v>0</v>
      </c>
      <c r="BI221">
        <v>0</v>
      </c>
      <c r="BJ221">
        <v>0</v>
      </c>
      <c r="BK221">
        <v>0</v>
      </c>
    </row>
    <row r="222" spans="1:63" x14ac:dyDescent="0.2">
      <c r="A222">
        <v>220</v>
      </c>
      <c r="B222">
        <v>1425087314</v>
      </c>
      <c r="C222">
        <v>2014</v>
      </c>
      <c r="D222">
        <v>0</v>
      </c>
      <c r="E222">
        <v>0</v>
      </c>
      <c r="F222">
        <v>1</v>
      </c>
      <c r="G222">
        <v>0</v>
      </c>
      <c r="H222">
        <v>1</v>
      </c>
      <c r="I222">
        <v>0</v>
      </c>
      <c r="J222">
        <v>1</v>
      </c>
      <c r="K222">
        <v>2</v>
      </c>
      <c r="L222">
        <v>5</v>
      </c>
      <c r="M222">
        <v>6</v>
      </c>
      <c r="N222" t="s">
        <v>142</v>
      </c>
      <c r="O222">
        <v>100</v>
      </c>
      <c r="P222" t="s">
        <v>40</v>
      </c>
      <c r="Q222">
        <v>0</v>
      </c>
      <c r="R222" t="s">
        <v>44</v>
      </c>
      <c r="S222">
        <v>100</v>
      </c>
      <c r="T222" t="s">
        <v>40</v>
      </c>
      <c r="U222">
        <v>0</v>
      </c>
      <c r="V222" t="s">
        <v>40</v>
      </c>
      <c r="W222">
        <v>0</v>
      </c>
      <c r="X222">
        <v>324</v>
      </c>
      <c r="Y222">
        <v>10300</v>
      </c>
      <c r="Z222">
        <v>7</v>
      </c>
      <c r="AA222">
        <v>10200</v>
      </c>
      <c r="AB222">
        <v>3</v>
      </c>
      <c r="AC222" t="s">
        <v>46</v>
      </c>
      <c r="AD222" t="s">
        <v>42</v>
      </c>
      <c r="AE222" t="s">
        <v>42</v>
      </c>
      <c r="AF222" t="s">
        <v>42</v>
      </c>
      <c r="AG222">
        <v>19.619651056658501</v>
      </c>
      <c r="AH222">
        <v>6.5916751037498296</v>
      </c>
      <c r="AI222" t="s">
        <v>42</v>
      </c>
      <c r="AJ222">
        <v>1704566</v>
      </c>
      <c r="AK222">
        <v>18811</v>
      </c>
      <c r="AL222">
        <v>2675335</v>
      </c>
      <c r="AM222">
        <v>1538760</v>
      </c>
      <c r="AN222">
        <v>1.10356536502547</v>
      </c>
      <c r="AO222">
        <v>0.70312689812677698</v>
      </c>
      <c r="AP222">
        <v>3.2431129096790601</v>
      </c>
      <c r="AQ222">
        <v>0.96756887090320898</v>
      </c>
      <c r="AR222">
        <v>0.42483464687599798</v>
      </c>
      <c r="AS222">
        <v>1</v>
      </c>
      <c r="AT222">
        <v>1</v>
      </c>
      <c r="AU222">
        <v>1</v>
      </c>
      <c r="AV222" t="s">
        <v>42</v>
      </c>
      <c r="AW222" t="s">
        <v>42</v>
      </c>
      <c r="AX222" t="s">
        <v>46</v>
      </c>
      <c r="AY222" t="s">
        <v>46</v>
      </c>
      <c r="AZ222" t="s">
        <v>46</v>
      </c>
      <c r="BA222" t="s">
        <v>42</v>
      </c>
      <c r="BB222">
        <v>25</v>
      </c>
      <c r="BC222">
        <v>1</v>
      </c>
      <c r="BD222" t="s">
        <v>217</v>
      </c>
      <c r="BE222" t="s">
        <v>218</v>
      </c>
      <c r="BF222" t="s">
        <v>236</v>
      </c>
      <c r="BG222">
        <v>3</v>
      </c>
      <c r="BH222">
        <v>0</v>
      </c>
      <c r="BI222">
        <v>0</v>
      </c>
      <c r="BJ222">
        <v>0</v>
      </c>
      <c r="BK222">
        <v>0</v>
      </c>
    </row>
    <row r="223" spans="1:63" x14ac:dyDescent="0.2">
      <c r="A223">
        <v>221</v>
      </c>
      <c r="B223">
        <v>1415147444</v>
      </c>
      <c r="C223">
        <v>2016</v>
      </c>
      <c r="D223">
        <v>0</v>
      </c>
      <c r="E223">
        <v>0</v>
      </c>
      <c r="F223">
        <v>1</v>
      </c>
      <c r="G223">
        <v>0</v>
      </c>
      <c r="H223">
        <v>1</v>
      </c>
      <c r="I223">
        <v>0</v>
      </c>
      <c r="J223">
        <v>1</v>
      </c>
      <c r="K223">
        <v>1</v>
      </c>
      <c r="L223">
        <v>5</v>
      </c>
      <c r="M223">
        <v>15</v>
      </c>
      <c r="N223" t="s">
        <v>92</v>
      </c>
      <c r="O223">
        <v>100</v>
      </c>
      <c r="P223" t="s">
        <v>40</v>
      </c>
      <c r="Q223">
        <v>0</v>
      </c>
      <c r="R223" t="s">
        <v>59</v>
      </c>
      <c r="S223">
        <v>100</v>
      </c>
      <c r="T223" t="s">
        <v>40</v>
      </c>
      <c r="U223">
        <v>0</v>
      </c>
      <c r="V223" t="s">
        <v>40</v>
      </c>
      <c r="W223">
        <v>0</v>
      </c>
      <c r="X223">
        <v>999</v>
      </c>
      <c r="Y223">
        <v>70000</v>
      </c>
      <c r="Z223">
        <v>7</v>
      </c>
      <c r="AA223">
        <v>10500</v>
      </c>
      <c r="AB223">
        <v>3</v>
      </c>
      <c r="AC223" t="s">
        <v>46</v>
      </c>
      <c r="AD223" t="s">
        <v>46</v>
      </c>
      <c r="AE223" t="s">
        <v>46</v>
      </c>
      <c r="AF223" t="s">
        <v>42</v>
      </c>
      <c r="AG223">
        <v>21.105257588869598</v>
      </c>
      <c r="AH223">
        <v>6.9975968970582896</v>
      </c>
      <c r="AI223" t="s">
        <v>46</v>
      </c>
      <c r="AJ223">
        <v>19654659</v>
      </c>
      <c r="AK223">
        <v>-3646125</v>
      </c>
      <c r="AL223">
        <v>88376484</v>
      </c>
      <c r="AM223">
        <v>21378822</v>
      </c>
      <c r="AN223">
        <v>-18.550945096528999</v>
      </c>
      <c r="AO223">
        <v>-4.1256732956246598</v>
      </c>
      <c r="AP223">
        <v>-9.7502988985970198</v>
      </c>
      <c r="AQ223">
        <v>0.21274360445530999</v>
      </c>
      <c r="AR223">
        <v>0.75809377073656803</v>
      </c>
      <c r="AS223">
        <v>2</v>
      </c>
      <c r="AT223">
        <v>1</v>
      </c>
      <c r="AU223">
        <v>1</v>
      </c>
      <c r="AV223" t="s">
        <v>42</v>
      </c>
      <c r="AW223" t="s">
        <v>46</v>
      </c>
      <c r="AX223" t="s">
        <v>46</v>
      </c>
      <c r="AY223" t="s">
        <v>42</v>
      </c>
      <c r="AZ223" t="s">
        <v>46</v>
      </c>
      <c r="BA223" t="s">
        <v>42</v>
      </c>
      <c r="BB223">
        <v>67</v>
      </c>
      <c r="BC223">
        <v>1</v>
      </c>
      <c r="BD223" t="s">
        <v>220</v>
      </c>
      <c r="BE223" t="s">
        <v>250</v>
      </c>
      <c r="BF223" t="s">
        <v>415</v>
      </c>
      <c r="BG223">
        <v>3</v>
      </c>
      <c r="BH223">
        <v>0</v>
      </c>
      <c r="BI223">
        <v>0</v>
      </c>
      <c r="BJ223">
        <v>0</v>
      </c>
      <c r="BK223">
        <v>0</v>
      </c>
    </row>
    <row r="224" spans="1:63" x14ac:dyDescent="0.2">
      <c r="A224">
        <v>222</v>
      </c>
      <c r="B224">
        <v>1415141201</v>
      </c>
      <c r="C224">
        <v>2015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1</v>
      </c>
      <c r="L224">
        <v>5</v>
      </c>
      <c r="M224">
        <v>13</v>
      </c>
      <c r="N224" t="s">
        <v>101</v>
      </c>
      <c r="O224">
        <v>100</v>
      </c>
      <c r="P224" t="s">
        <v>40</v>
      </c>
      <c r="Q224">
        <v>0</v>
      </c>
      <c r="R224" t="s">
        <v>49</v>
      </c>
      <c r="S224">
        <v>100</v>
      </c>
      <c r="T224" t="s">
        <v>40</v>
      </c>
      <c r="U224">
        <v>0</v>
      </c>
      <c r="V224" t="s">
        <v>40</v>
      </c>
      <c r="W224">
        <v>0</v>
      </c>
      <c r="X224">
        <v>999</v>
      </c>
      <c r="Y224">
        <v>70000</v>
      </c>
      <c r="Z224">
        <v>7</v>
      </c>
      <c r="AA224">
        <v>60000</v>
      </c>
      <c r="AB224">
        <v>3</v>
      </c>
      <c r="AC224" t="s">
        <v>42</v>
      </c>
      <c r="AD224" t="s">
        <v>42</v>
      </c>
      <c r="AE224" t="s">
        <v>42</v>
      </c>
      <c r="AF224" t="s">
        <v>42</v>
      </c>
      <c r="AG224">
        <v>19.239843645099501</v>
      </c>
      <c r="AH224">
        <v>5.8999000933047601</v>
      </c>
      <c r="AI224" t="s">
        <v>46</v>
      </c>
      <c r="AJ224">
        <v>2775735</v>
      </c>
      <c r="AK224">
        <v>280744</v>
      </c>
      <c r="AL224">
        <v>4516951</v>
      </c>
      <c r="AM224">
        <v>1368480</v>
      </c>
      <c r="AN224">
        <v>10.114221998858</v>
      </c>
      <c r="AO224">
        <v>6.2153430488840797</v>
      </c>
      <c r="AP224">
        <v>15.6709484154647</v>
      </c>
      <c r="AQ224">
        <v>0.115040520798995</v>
      </c>
      <c r="AR224">
        <v>0.69703457044364603</v>
      </c>
      <c r="AS224">
        <v>11</v>
      </c>
      <c r="AT224">
        <v>1</v>
      </c>
      <c r="AU224">
        <v>1</v>
      </c>
      <c r="AV224" t="s">
        <v>42</v>
      </c>
      <c r="AW224" t="s">
        <v>42</v>
      </c>
      <c r="AX224" t="s">
        <v>42</v>
      </c>
      <c r="AY224" t="s">
        <v>42</v>
      </c>
      <c r="AZ224" t="s">
        <v>42</v>
      </c>
      <c r="BA224" t="s">
        <v>42</v>
      </c>
      <c r="BB224">
        <v>15</v>
      </c>
      <c r="BC224">
        <v>2</v>
      </c>
      <c r="BD224" t="s">
        <v>220</v>
      </c>
      <c r="BE224" t="s">
        <v>273</v>
      </c>
      <c r="BF224" t="s">
        <v>417</v>
      </c>
      <c r="BG224">
        <v>3</v>
      </c>
      <c r="BH224">
        <v>0</v>
      </c>
      <c r="BI224">
        <v>0</v>
      </c>
      <c r="BJ224">
        <v>0</v>
      </c>
      <c r="BK224">
        <v>0</v>
      </c>
    </row>
    <row r="225" spans="1:63" x14ac:dyDescent="0.2">
      <c r="A225">
        <v>223</v>
      </c>
      <c r="B225">
        <v>1425084826</v>
      </c>
      <c r="C225">
        <v>2013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1</v>
      </c>
      <c r="L225">
        <v>5</v>
      </c>
      <c r="M225">
        <v>3</v>
      </c>
      <c r="N225" t="s">
        <v>93</v>
      </c>
      <c r="O225">
        <v>100</v>
      </c>
      <c r="P225" t="s">
        <v>40</v>
      </c>
      <c r="Q225">
        <v>0</v>
      </c>
      <c r="R225" t="s">
        <v>59</v>
      </c>
      <c r="S225">
        <v>100</v>
      </c>
      <c r="T225" t="s">
        <v>40</v>
      </c>
      <c r="U225">
        <v>0</v>
      </c>
      <c r="V225" t="s">
        <v>40</v>
      </c>
      <c r="W225">
        <v>0</v>
      </c>
      <c r="X225">
        <v>999</v>
      </c>
      <c r="Y225">
        <v>70000</v>
      </c>
      <c r="Z225">
        <v>7</v>
      </c>
      <c r="AA225">
        <v>60000</v>
      </c>
      <c r="AB225">
        <v>3</v>
      </c>
      <c r="AC225" t="s">
        <v>42</v>
      </c>
      <c r="AD225" t="s">
        <v>42</v>
      </c>
      <c r="AE225" t="s">
        <v>42</v>
      </c>
      <c r="AF225" t="s">
        <v>42</v>
      </c>
      <c r="AG225">
        <v>16.218574269614901</v>
      </c>
      <c r="AH225">
        <v>5.8971566148857102</v>
      </c>
      <c r="AI225" t="s">
        <v>42</v>
      </c>
      <c r="AJ225">
        <v>156350354</v>
      </c>
      <c r="AK225">
        <v>12845674</v>
      </c>
      <c r="AL225">
        <v>118644949</v>
      </c>
      <c r="AM225">
        <v>56289332</v>
      </c>
      <c r="AN225">
        <v>8.2159545350309795</v>
      </c>
      <c r="AO225">
        <v>10.826987670583399</v>
      </c>
      <c r="AP225">
        <v>4.7271111391279597</v>
      </c>
      <c r="AQ225">
        <v>2.9302671102362801E-2</v>
      </c>
      <c r="AR225">
        <v>0.52556486833670402</v>
      </c>
      <c r="AS225">
        <v>8</v>
      </c>
      <c r="AT225">
        <v>99</v>
      </c>
      <c r="AU225">
        <v>1</v>
      </c>
      <c r="AV225" t="s">
        <v>42</v>
      </c>
      <c r="AW225" t="s">
        <v>42</v>
      </c>
      <c r="AX225" t="s">
        <v>46</v>
      </c>
      <c r="AY225" t="s">
        <v>42</v>
      </c>
      <c r="AZ225" t="s">
        <v>42</v>
      </c>
      <c r="BA225" t="s">
        <v>42</v>
      </c>
      <c r="BB225">
        <v>75</v>
      </c>
      <c r="BC225">
        <v>1</v>
      </c>
      <c r="BD225" t="s">
        <v>42</v>
      </c>
      <c r="BE225" t="s">
        <v>227</v>
      </c>
      <c r="BF225" t="s">
        <v>228</v>
      </c>
      <c r="BG225">
        <v>3</v>
      </c>
      <c r="BH225">
        <v>0</v>
      </c>
      <c r="BI225">
        <v>0</v>
      </c>
      <c r="BJ225">
        <v>0</v>
      </c>
      <c r="BK225">
        <v>0</v>
      </c>
    </row>
    <row r="226" spans="1:63" x14ac:dyDescent="0.2">
      <c r="A226">
        <v>224</v>
      </c>
      <c r="B226">
        <v>1425086838</v>
      </c>
      <c r="C226">
        <v>2014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2</v>
      </c>
      <c r="L226">
        <v>5</v>
      </c>
      <c r="M226">
        <v>8</v>
      </c>
      <c r="N226" t="s">
        <v>137</v>
      </c>
      <c r="O226">
        <v>100</v>
      </c>
      <c r="P226" t="s">
        <v>40</v>
      </c>
      <c r="Q226">
        <v>0</v>
      </c>
      <c r="R226" t="s">
        <v>47</v>
      </c>
      <c r="S226">
        <v>100</v>
      </c>
      <c r="T226" t="s">
        <v>40</v>
      </c>
      <c r="U226">
        <v>0</v>
      </c>
      <c r="V226" t="s">
        <v>40</v>
      </c>
      <c r="W226">
        <v>0</v>
      </c>
      <c r="X226">
        <v>999</v>
      </c>
      <c r="Y226">
        <v>10300</v>
      </c>
      <c r="Z226">
        <v>7</v>
      </c>
      <c r="AA226">
        <v>10200</v>
      </c>
      <c r="AB226">
        <v>3</v>
      </c>
      <c r="AC226" t="s">
        <v>42</v>
      </c>
      <c r="AD226" t="s">
        <v>42</v>
      </c>
      <c r="AE226" t="s">
        <v>42</v>
      </c>
      <c r="AF226" t="s">
        <v>42</v>
      </c>
      <c r="AG226">
        <v>19.413932516966302</v>
      </c>
      <c r="AH226">
        <v>6.5916751037498296</v>
      </c>
      <c r="AI226" t="s">
        <v>42</v>
      </c>
      <c r="AJ226">
        <v>1621944</v>
      </c>
      <c r="AK226">
        <v>12782</v>
      </c>
      <c r="AL226">
        <v>1331085</v>
      </c>
      <c r="AM226">
        <v>560500</v>
      </c>
      <c r="AN226">
        <v>0.78806666568019601</v>
      </c>
      <c r="AO226">
        <v>0.96026925402960694</v>
      </c>
      <c r="AP226">
        <v>3.5930956925763202</v>
      </c>
      <c r="AQ226">
        <v>0.63526175996211898</v>
      </c>
      <c r="AR226">
        <v>0.57891419405973299</v>
      </c>
      <c r="AS226">
        <v>1</v>
      </c>
      <c r="AT226">
        <v>1</v>
      </c>
      <c r="AU226">
        <v>1</v>
      </c>
      <c r="AV226" t="s">
        <v>42</v>
      </c>
      <c r="AW226" t="s">
        <v>42</v>
      </c>
      <c r="AX226" t="s">
        <v>46</v>
      </c>
      <c r="AY226" t="s">
        <v>46</v>
      </c>
      <c r="AZ226" t="s">
        <v>46</v>
      </c>
      <c r="BA226" t="s">
        <v>42</v>
      </c>
      <c r="BB226">
        <v>8</v>
      </c>
      <c r="BC226">
        <v>1</v>
      </c>
      <c r="BD226" t="s">
        <v>277</v>
      </c>
      <c r="BE226" t="s">
        <v>278</v>
      </c>
      <c r="BF226" t="s">
        <v>418</v>
      </c>
      <c r="BG226">
        <v>3</v>
      </c>
      <c r="BH226">
        <v>0</v>
      </c>
      <c r="BI226">
        <v>0</v>
      </c>
      <c r="BJ226">
        <v>0</v>
      </c>
      <c r="BK226">
        <v>0</v>
      </c>
    </row>
    <row r="227" spans="1:63" x14ac:dyDescent="0.2">
      <c r="A227">
        <v>225</v>
      </c>
      <c r="B227">
        <v>1475008898</v>
      </c>
      <c r="C227">
        <v>2015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1</v>
      </c>
      <c r="L227">
        <v>5</v>
      </c>
      <c r="M227">
        <v>10</v>
      </c>
      <c r="N227" t="s">
        <v>112</v>
      </c>
      <c r="O227">
        <v>100</v>
      </c>
      <c r="P227" t="s">
        <v>40</v>
      </c>
      <c r="Q227">
        <v>0</v>
      </c>
      <c r="R227" t="s">
        <v>66</v>
      </c>
      <c r="S227">
        <v>100</v>
      </c>
      <c r="T227" t="s">
        <v>40</v>
      </c>
      <c r="U227">
        <v>0</v>
      </c>
      <c r="V227" t="s">
        <v>40</v>
      </c>
      <c r="W227">
        <v>0</v>
      </c>
      <c r="X227">
        <v>999</v>
      </c>
      <c r="Y227">
        <v>20200</v>
      </c>
      <c r="Z227">
        <v>13</v>
      </c>
      <c r="AA227">
        <v>50300</v>
      </c>
      <c r="AB227">
        <v>4</v>
      </c>
      <c r="AC227" t="s">
        <v>42</v>
      </c>
      <c r="AD227" t="s">
        <v>42</v>
      </c>
      <c r="AE227" t="s">
        <v>42</v>
      </c>
      <c r="AF227" t="s">
        <v>42</v>
      </c>
      <c r="AG227">
        <v>17.182806387985199</v>
      </c>
      <c r="AH227">
        <v>5.1929624064303299</v>
      </c>
      <c r="AI227" t="s">
        <v>42</v>
      </c>
      <c r="AJ227">
        <v>425719</v>
      </c>
      <c r="AK227">
        <v>692</v>
      </c>
      <c r="AL227">
        <v>187675</v>
      </c>
      <c r="AM227">
        <v>52135</v>
      </c>
      <c r="AN227">
        <v>0.16254853553635101</v>
      </c>
      <c r="AO227">
        <v>0.368722525642733</v>
      </c>
      <c r="AP227">
        <v>0.164662606085235</v>
      </c>
      <c r="AQ227">
        <v>0.998351024971871</v>
      </c>
      <c r="AR227">
        <v>0.722200612761422</v>
      </c>
      <c r="AS227">
        <v>1</v>
      </c>
      <c r="AT227">
        <v>1</v>
      </c>
      <c r="AU227">
        <v>1</v>
      </c>
      <c r="AV227" t="s">
        <v>42</v>
      </c>
      <c r="AW227" t="s">
        <v>42</v>
      </c>
      <c r="AX227" t="s">
        <v>46</v>
      </c>
      <c r="AY227" t="s">
        <v>42</v>
      </c>
      <c r="AZ227" t="s">
        <v>42</v>
      </c>
      <c r="BA227" t="s">
        <v>42</v>
      </c>
      <c r="BB227">
        <v>3</v>
      </c>
      <c r="BC227">
        <v>1</v>
      </c>
      <c r="BD227" t="s">
        <v>229</v>
      </c>
      <c r="BE227" t="s">
        <v>230</v>
      </c>
      <c r="BF227" t="s">
        <v>379</v>
      </c>
      <c r="BG227">
        <v>3</v>
      </c>
      <c r="BH227">
        <v>0</v>
      </c>
      <c r="BI227">
        <v>0</v>
      </c>
      <c r="BJ227">
        <v>0</v>
      </c>
      <c r="BK227">
        <v>0</v>
      </c>
    </row>
    <row r="228" spans="1:63" x14ac:dyDescent="0.2">
      <c r="A228">
        <v>226</v>
      </c>
      <c r="B228">
        <v>1425086054</v>
      </c>
      <c r="C228">
        <v>2013</v>
      </c>
      <c r="D228">
        <v>0</v>
      </c>
      <c r="E228">
        <v>0</v>
      </c>
      <c r="F228">
        <v>1</v>
      </c>
      <c r="G228">
        <v>1</v>
      </c>
      <c r="H228">
        <v>2</v>
      </c>
      <c r="I228">
        <v>0</v>
      </c>
      <c r="J228">
        <v>2</v>
      </c>
      <c r="K228">
        <v>1</v>
      </c>
      <c r="L228">
        <v>5</v>
      </c>
      <c r="M228">
        <v>8</v>
      </c>
      <c r="N228" t="s">
        <v>108</v>
      </c>
      <c r="O228">
        <v>100</v>
      </c>
      <c r="P228" t="s">
        <v>40</v>
      </c>
      <c r="Q228">
        <v>0</v>
      </c>
      <c r="R228" t="s">
        <v>49</v>
      </c>
      <c r="S228">
        <v>100</v>
      </c>
      <c r="T228" t="s">
        <v>40</v>
      </c>
      <c r="U228">
        <v>0</v>
      </c>
      <c r="V228" t="s">
        <v>40</v>
      </c>
      <c r="W228">
        <v>0</v>
      </c>
      <c r="X228">
        <v>354</v>
      </c>
      <c r="Y228">
        <v>50300</v>
      </c>
      <c r="Z228">
        <v>7</v>
      </c>
      <c r="AA228">
        <v>60000</v>
      </c>
      <c r="AB228">
        <v>3</v>
      </c>
      <c r="AC228" t="s">
        <v>42</v>
      </c>
      <c r="AD228" t="s">
        <v>42</v>
      </c>
      <c r="AE228" t="s">
        <v>42</v>
      </c>
      <c r="AF228" t="s">
        <v>42</v>
      </c>
      <c r="AG228">
        <v>19.334969473159799</v>
      </c>
      <c r="AH228">
        <v>5.8971566148857102</v>
      </c>
      <c r="AI228" t="s">
        <v>42</v>
      </c>
      <c r="AJ228">
        <v>2320831</v>
      </c>
      <c r="AK228">
        <v>35616</v>
      </c>
      <c r="AL228">
        <v>2378848</v>
      </c>
      <c r="AM228">
        <v>638117</v>
      </c>
      <c r="AN228">
        <v>1.5346227278074001</v>
      </c>
      <c r="AO228">
        <v>1.49719528107723</v>
      </c>
      <c r="AP228">
        <v>3.3173893316661101</v>
      </c>
      <c r="AQ228">
        <v>0.118020226375811</v>
      </c>
      <c r="AR228">
        <v>0.73175335288341203</v>
      </c>
      <c r="AS228">
        <v>1</v>
      </c>
      <c r="AT228">
        <v>1</v>
      </c>
      <c r="AU228">
        <v>1</v>
      </c>
      <c r="AV228" t="s">
        <v>42</v>
      </c>
      <c r="AW228" t="s">
        <v>42</v>
      </c>
      <c r="AX228" t="s">
        <v>46</v>
      </c>
      <c r="AY228" t="s">
        <v>46</v>
      </c>
      <c r="AZ228" t="s">
        <v>42</v>
      </c>
      <c r="BA228" t="s">
        <v>42</v>
      </c>
      <c r="BB228">
        <v>9</v>
      </c>
      <c r="BC228">
        <v>1</v>
      </c>
      <c r="BD228" t="s">
        <v>220</v>
      </c>
      <c r="BE228" t="s">
        <v>261</v>
      </c>
      <c r="BF228" t="s">
        <v>419</v>
      </c>
      <c r="BG228">
        <v>3</v>
      </c>
      <c r="BH228">
        <v>0</v>
      </c>
      <c r="BI228">
        <v>0</v>
      </c>
      <c r="BJ228">
        <v>0</v>
      </c>
      <c r="BK228">
        <v>0</v>
      </c>
    </row>
    <row r="229" spans="1:63" x14ac:dyDescent="0.2">
      <c r="A229">
        <v>227</v>
      </c>
      <c r="B229">
        <v>1425093207</v>
      </c>
      <c r="C229">
        <v>2014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1</v>
      </c>
      <c r="L229">
        <v>5</v>
      </c>
      <c r="M229">
        <v>14</v>
      </c>
      <c r="N229" t="s">
        <v>87</v>
      </c>
      <c r="O229">
        <v>100</v>
      </c>
      <c r="P229" t="s">
        <v>40</v>
      </c>
      <c r="Q229">
        <v>0</v>
      </c>
      <c r="R229" t="s">
        <v>88</v>
      </c>
      <c r="S229">
        <v>100</v>
      </c>
      <c r="T229" t="s">
        <v>40</v>
      </c>
      <c r="U229">
        <v>0</v>
      </c>
      <c r="V229" t="s">
        <v>40</v>
      </c>
      <c r="W229">
        <v>0</v>
      </c>
      <c r="X229">
        <v>999</v>
      </c>
      <c r="Y229">
        <v>20300</v>
      </c>
      <c r="Z229">
        <v>7</v>
      </c>
      <c r="AA229">
        <v>20300</v>
      </c>
      <c r="AB229">
        <v>3</v>
      </c>
      <c r="AC229" t="s">
        <v>42</v>
      </c>
      <c r="AD229" t="s">
        <v>42</v>
      </c>
      <c r="AE229" t="s">
        <v>42</v>
      </c>
      <c r="AF229" t="s">
        <v>42</v>
      </c>
      <c r="AG229">
        <v>13.8699987441953</v>
      </c>
      <c r="AH229">
        <v>5.8971566148857102</v>
      </c>
      <c r="AI229" t="s">
        <v>42</v>
      </c>
      <c r="AJ229">
        <v>18756880</v>
      </c>
      <c r="AK229">
        <v>1223374</v>
      </c>
      <c r="AL229">
        <v>9543858</v>
      </c>
      <c r="AM229">
        <v>6024402</v>
      </c>
      <c r="AN229">
        <v>6.5222680957600501</v>
      </c>
      <c r="AO229">
        <v>12.818443023775099</v>
      </c>
      <c r="AP229">
        <v>6.6826465808812499</v>
      </c>
      <c r="AQ229">
        <v>1.6708589061720201E-2</v>
      </c>
      <c r="AR229">
        <v>0.36876659313246202</v>
      </c>
      <c r="AS229">
        <v>8</v>
      </c>
      <c r="AT229">
        <v>99</v>
      </c>
      <c r="AU229">
        <v>1</v>
      </c>
      <c r="AV229" t="s">
        <v>42</v>
      </c>
      <c r="AW229" t="s">
        <v>42</v>
      </c>
      <c r="AX229" t="s">
        <v>46</v>
      </c>
      <c r="AY229" t="s">
        <v>42</v>
      </c>
      <c r="AZ229" t="s">
        <v>42</v>
      </c>
      <c r="BA229" t="s">
        <v>42</v>
      </c>
      <c r="BB229">
        <v>627</v>
      </c>
      <c r="BC229">
        <v>1</v>
      </c>
      <c r="BD229" t="s">
        <v>229</v>
      </c>
      <c r="BE229" t="s">
        <v>396</v>
      </c>
      <c r="BF229" t="s">
        <v>407</v>
      </c>
      <c r="BG229">
        <v>3</v>
      </c>
      <c r="BH229">
        <v>0</v>
      </c>
      <c r="BI229">
        <v>0</v>
      </c>
      <c r="BJ229">
        <v>0</v>
      </c>
      <c r="BK229">
        <v>0</v>
      </c>
    </row>
    <row r="230" spans="1:63" x14ac:dyDescent="0.2">
      <c r="A230">
        <v>228</v>
      </c>
      <c r="B230">
        <v>1425101742</v>
      </c>
      <c r="C230">
        <v>2016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2</v>
      </c>
      <c r="L230">
        <v>5</v>
      </c>
      <c r="M230">
        <v>1</v>
      </c>
      <c r="N230" t="s">
        <v>130</v>
      </c>
      <c r="O230">
        <v>100</v>
      </c>
      <c r="P230" t="s">
        <v>40</v>
      </c>
      <c r="Q230">
        <v>0</v>
      </c>
      <c r="R230" t="s">
        <v>47</v>
      </c>
      <c r="S230">
        <v>100</v>
      </c>
      <c r="T230" t="s">
        <v>40</v>
      </c>
      <c r="U230">
        <v>0</v>
      </c>
      <c r="V230" t="s">
        <v>40</v>
      </c>
      <c r="W230">
        <v>0</v>
      </c>
      <c r="X230">
        <v>999</v>
      </c>
      <c r="Y230">
        <v>10100</v>
      </c>
      <c r="Z230">
        <v>7</v>
      </c>
      <c r="AA230">
        <v>10500</v>
      </c>
      <c r="AB230">
        <v>3</v>
      </c>
      <c r="AC230" t="s">
        <v>42</v>
      </c>
      <c r="AD230" t="s">
        <v>42</v>
      </c>
      <c r="AE230" t="s">
        <v>42</v>
      </c>
      <c r="AF230" t="s">
        <v>42</v>
      </c>
      <c r="AG230">
        <v>19.539095659919901</v>
      </c>
      <c r="AH230">
        <v>6.8167369758846199</v>
      </c>
      <c r="AI230" t="s">
        <v>42</v>
      </c>
      <c r="AJ230">
        <v>4353229</v>
      </c>
      <c r="AK230">
        <v>328016</v>
      </c>
      <c r="AL230">
        <v>8424394</v>
      </c>
      <c r="AM230">
        <v>470636</v>
      </c>
      <c r="AN230">
        <v>7.5350044759878196</v>
      </c>
      <c r="AO230">
        <v>3.8936450503145998</v>
      </c>
      <c r="AP230">
        <v>7.1370470057973101</v>
      </c>
      <c r="AQ230">
        <v>0.30053139864684297</v>
      </c>
      <c r="AR230">
        <v>0.94413426057708105</v>
      </c>
      <c r="AS230">
        <v>1</v>
      </c>
      <c r="AT230">
        <v>1</v>
      </c>
      <c r="AU230">
        <v>1</v>
      </c>
      <c r="AV230" t="s">
        <v>42</v>
      </c>
      <c r="AW230" t="s">
        <v>42</v>
      </c>
      <c r="AX230" t="s">
        <v>46</v>
      </c>
      <c r="AY230" t="s">
        <v>42</v>
      </c>
      <c r="AZ230" t="s">
        <v>42</v>
      </c>
      <c r="BA230" t="s">
        <v>42</v>
      </c>
      <c r="BB230">
        <v>22</v>
      </c>
      <c r="BC230">
        <v>1</v>
      </c>
      <c r="BD230" t="s">
        <v>220</v>
      </c>
      <c r="BE230" t="s">
        <v>225</v>
      </c>
      <c r="BF230" t="s">
        <v>420</v>
      </c>
      <c r="BG230">
        <v>3</v>
      </c>
      <c r="BH230">
        <v>0</v>
      </c>
      <c r="BI230">
        <v>0</v>
      </c>
      <c r="BJ230">
        <v>0</v>
      </c>
      <c r="BK230">
        <v>0</v>
      </c>
    </row>
    <row r="231" spans="1:63" x14ac:dyDescent="0.2">
      <c r="A231">
        <v>229</v>
      </c>
      <c r="B231">
        <v>1525004635</v>
      </c>
      <c r="C231">
        <v>2015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1</v>
      </c>
      <c r="L231">
        <v>5</v>
      </c>
      <c r="M231">
        <v>2</v>
      </c>
      <c r="N231" t="s">
        <v>120</v>
      </c>
      <c r="O231">
        <v>80</v>
      </c>
      <c r="P231" t="s">
        <v>421</v>
      </c>
      <c r="Q231">
        <v>10</v>
      </c>
      <c r="R231" t="s">
        <v>55</v>
      </c>
      <c r="S231">
        <v>100</v>
      </c>
      <c r="T231" t="s">
        <v>40</v>
      </c>
      <c r="U231">
        <v>0</v>
      </c>
      <c r="V231" t="s">
        <v>40</v>
      </c>
      <c r="W231">
        <v>0</v>
      </c>
      <c r="X231">
        <v>999</v>
      </c>
      <c r="Y231">
        <v>50400</v>
      </c>
      <c r="Z231">
        <v>6</v>
      </c>
      <c r="AA231">
        <v>60000</v>
      </c>
      <c r="AB231">
        <v>3</v>
      </c>
      <c r="AC231" t="s">
        <v>42</v>
      </c>
      <c r="AD231" t="s">
        <v>42</v>
      </c>
      <c r="AE231" t="s">
        <v>42</v>
      </c>
      <c r="AF231" t="s">
        <v>42</v>
      </c>
      <c r="AG231">
        <v>19.244417494220301</v>
      </c>
      <c r="AH231">
        <v>6.9985105554921896</v>
      </c>
      <c r="AI231" t="s">
        <v>42</v>
      </c>
      <c r="AJ231">
        <v>30131792</v>
      </c>
      <c r="AK231">
        <v>1156601</v>
      </c>
      <c r="AL231">
        <v>30365705</v>
      </c>
      <c r="AM231">
        <v>16314081</v>
      </c>
      <c r="AN231">
        <v>3.8384739945105202</v>
      </c>
      <c r="AO231">
        <v>3.8089054741195598</v>
      </c>
      <c r="AP231">
        <v>2.60780042554389</v>
      </c>
      <c r="AQ231">
        <v>0.148553195906834</v>
      </c>
      <c r="AR231">
        <v>0.46274650959034203</v>
      </c>
      <c r="AS231">
        <v>2</v>
      </c>
      <c r="AT231">
        <v>1</v>
      </c>
      <c r="AU231">
        <v>1</v>
      </c>
      <c r="AV231" t="s">
        <v>42</v>
      </c>
      <c r="AW231" t="s">
        <v>46</v>
      </c>
      <c r="AX231" t="s">
        <v>46</v>
      </c>
      <c r="AY231" t="s">
        <v>42</v>
      </c>
      <c r="AZ231" t="s">
        <v>46</v>
      </c>
      <c r="BA231" t="s">
        <v>42</v>
      </c>
      <c r="BB231">
        <v>125</v>
      </c>
      <c r="BC231">
        <v>1</v>
      </c>
      <c r="BD231" t="s">
        <v>220</v>
      </c>
      <c r="BE231" t="s">
        <v>264</v>
      </c>
      <c r="BF231" t="s">
        <v>422</v>
      </c>
      <c r="BG231">
        <v>3</v>
      </c>
      <c r="BH231">
        <v>0</v>
      </c>
      <c r="BI231">
        <v>0</v>
      </c>
      <c r="BJ231">
        <v>0</v>
      </c>
      <c r="BK231">
        <v>0</v>
      </c>
    </row>
    <row r="232" spans="1:63" x14ac:dyDescent="0.2">
      <c r="A232">
        <v>230</v>
      </c>
      <c r="B232">
        <v>1415141265</v>
      </c>
      <c r="C232">
        <v>2015</v>
      </c>
      <c r="D232">
        <v>0</v>
      </c>
      <c r="E232">
        <v>0</v>
      </c>
      <c r="F232">
        <v>1</v>
      </c>
      <c r="G232">
        <v>1</v>
      </c>
      <c r="H232">
        <v>2</v>
      </c>
      <c r="I232">
        <v>0</v>
      </c>
      <c r="J232">
        <v>2</v>
      </c>
      <c r="K232">
        <v>1</v>
      </c>
      <c r="L232">
        <v>5</v>
      </c>
      <c r="M232">
        <v>14</v>
      </c>
      <c r="N232" t="s">
        <v>69</v>
      </c>
      <c r="O232">
        <v>100</v>
      </c>
      <c r="P232" t="s">
        <v>40</v>
      </c>
      <c r="Q232">
        <v>0</v>
      </c>
      <c r="R232" t="s">
        <v>70</v>
      </c>
      <c r="S232">
        <v>100</v>
      </c>
      <c r="T232" t="s">
        <v>40</v>
      </c>
      <c r="U232">
        <v>0</v>
      </c>
      <c r="V232" t="s">
        <v>40</v>
      </c>
      <c r="W232">
        <v>0</v>
      </c>
      <c r="X232">
        <v>999</v>
      </c>
      <c r="Y232">
        <v>70000</v>
      </c>
      <c r="Z232">
        <v>7</v>
      </c>
      <c r="AA232">
        <v>60000</v>
      </c>
      <c r="AB232">
        <v>3</v>
      </c>
      <c r="AC232" t="s">
        <v>46</v>
      </c>
      <c r="AD232" t="s">
        <v>42</v>
      </c>
      <c r="AE232" t="s">
        <v>42</v>
      </c>
      <c r="AF232" t="s">
        <v>42</v>
      </c>
      <c r="AG232">
        <v>20.787804670584801</v>
      </c>
      <c r="AH232">
        <v>6.9985105554921896</v>
      </c>
      <c r="AI232" t="s">
        <v>46</v>
      </c>
      <c r="AJ232">
        <v>63548206</v>
      </c>
      <c r="AK232">
        <v>576036</v>
      </c>
      <c r="AL232">
        <v>83705754</v>
      </c>
      <c r="AM232">
        <v>32295641</v>
      </c>
      <c r="AN232">
        <v>0.90645517199966297</v>
      </c>
      <c r="AO232">
        <v>0.68816774531413805</v>
      </c>
      <c r="AP232">
        <v>0.12668492954781399</v>
      </c>
      <c r="AQ232">
        <v>0.111858027904045</v>
      </c>
      <c r="AR232">
        <v>0.61417657142184001</v>
      </c>
      <c r="AS232">
        <v>7</v>
      </c>
      <c r="AT232">
        <v>1</v>
      </c>
      <c r="AU232">
        <v>4</v>
      </c>
      <c r="AV232" t="s">
        <v>42</v>
      </c>
      <c r="AW232" t="s">
        <v>46</v>
      </c>
      <c r="AX232" t="s">
        <v>46</v>
      </c>
      <c r="AY232" t="s">
        <v>46</v>
      </c>
      <c r="AZ232" t="s">
        <v>46</v>
      </c>
      <c r="BA232" t="s">
        <v>46</v>
      </c>
      <c r="BB232">
        <v>273</v>
      </c>
      <c r="BC232">
        <v>1</v>
      </c>
      <c r="BD232" t="s">
        <v>220</v>
      </c>
      <c r="BE232" t="s">
        <v>233</v>
      </c>
      <c r="BF232" t="s">
        <v>234</v>
      </c>
      <c r="BG232">
        <v>3</v>
      </c>
      <c r="BH232">
        <v>0</v>
      </c>
      <c r="BI232">
        <v>0</v>
      </c>
      <c r="BJ232">
        <v>0</v>
      </c>
      <c r="BK232">
        <v>0</v>
      </c>
    </row>
    <row r="233" spans="1:63" x14ac:dyDescent="0.2">
      <c r="A233">
        <v>231</v>
      </c>
      <c r="B233">
        <v>1425099301</v>
      </c>
      <c r="C233">
        <v>2015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1</v>
      </c>
      <c r="L233">
        <v>5</v>
      </c>
      <c r="M233">
        <v>7</v>
      </c>
      <c r="N233" t="s">
        <v>63</v>
      </c>
      <c r="O233">
        <v>100</v>
      </c>
      <c r="P233" t="s">
        <v>40</v>
      </c>
      <c r="Q233">
        <v>0</v>
      </c>
      <c r="R233" t="s">
        <v>47</v>
      </c>
      <c r="S233">
        <v>100</v>
      </c>
      <c r="T233" t="s">
        <v>40</v>
      </c>
      <c r="U233">
        <v>0</v>
      </c>
      <c r="V233" t="s">
        <v>40</v>
      </c>
      <c r="W233">
        <v>0</v>
      </c>
      <c r="X233">
        <v>999</v>
      </c>
      <c r="Y233">
        <v>70000</v>
      </c>
      <c r="Z233">
        <v>7</v>
      </c>
      <c r="AA233">
        <v>10500</v>
      </c>
      <c r="AB233">
        <v>3</v>
      </c>
      <c r="AC233" t="s">
        <v>42</v>
      </c>
      <c r="AD233" t="s">
        <v>42</v>
      </c>
      <c r="AE233" t="s">
        <v>42</v>
      </c>
      <c r="AF233" t="s">
        <v>42</v>
      </c>
      <c r="AG233">
        <v>19.795661345174501</v>
      </c>
      <c r="AH233">
        <v>6.5930459040045104</v>
      </c>
      <c r="AI233" t="s">
        <v>42</v>
      </c>
      <c r="AJ233">
        <v>25919678</v>
      </c>
      <c r="AK233">
        <v>556406</v>
      </c>
      <c r="AL233">
        <v>21310512</v>
      </c>
      <c r="AM233">
        <v>3604405</v>
      </c>
      <c r="AN233">
        <v>2.14665475396724</v>
      </c>
      <c r="AO233">
        <v>2.61094618468106</v>
      </c>
      <c r="AP233">
        <v>3.41717593868256</v>
      </c>
      <c r="AQ233">
        <v>0.13522590828481701</v>
      </c>
      <c r="AR233">
        <v>0.830862627796084</v>
      </c>
      <c r="AS233">
        <v>2</v>
      </c>
      <c r="AT233">
        <v>1</v>
      </c>
      <c r="AU233">
        <v>1</v>
      </c>
      <c r="AV233" t="s">
        <v>42</v>
      </c>
      <c r="AW233" t="s">
        <v>46</v>
      </c>
      <c r="AX233" t="s">
        <v>46</v>
      </c>
      <c r="AY233" t="s">
        <v>46</v>
      </c>
      <c r="AZ233" t="s">
        <v>46</v>
      </c>
      <c r="BA233" t="s">
        <v>46</v>
      </c>
      <c r="BB233">
        <v>95</v>
      </c>
      <c r="BC233">
        <v>1</v>
      </c>
      <c r="BD233" t="s">
        <v>220</v>
      </c>
      <c r="BE233" t="s">
        <v>221</v>
      </c>
      <c r="BF233" t="s">
        <v>423</v>
      </c>
      <c r="BG233">
        <v>3</v>
      </c>
      <c r="BH233">
        <v>0</v>
      </c>
      <c r="BI233">
        <v>0</v>
      </c>
      <c r="BJ233">
        <v>0</v>
      </c>
      <c r="BK233">
        <v>0</v>
      </c>
    </row>
    <row r="234" spans="1:63" x14ac:dyDescent="0.2">
      <c r="A234">
        <v>232</v>
      </c>
      <c r="B234">
        <v>1425084405</v>
      </c>
      <c r="C234">
        <v>2013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1</v>
      </c>
      <c r="L234">
        <v>5</v>
      </c>
      <c r="M234">
        <v>6</v>
      </c>
      <c r="N234" t="s">
        <v>79</v>
      </c>
      <c r="O234">
        <v>100</v>
      </c>
      <c r="P234" t="s">
        <v>40</v>
      </c>
      <c r="Q234">
        <v>0</v>
      </c>
      <c r="R234" t="s">
        <v>59</v>
      </c>
      <c r="S234">
        <v>100</v>
      </c>
      <c r="T234" t="s">
        <v>40</v>
      </c>
      <c r="U234">
        <v>0</v>
      </c>
      <c r="V234" t="s">
        <v>40</v>
      </c>
      <c r="W234">
        <v>0</v>
      </c>
      <c r="X234">
        <v>999</v>
      </c>
      <c r="Y234">
        <v>10400</v>
      </c>
      <c r="Z234">
        <v>7</v>
      </c>
      <c r="AA234">
        <v>60000</v>
      </c>
      <c r="AB234">
        <v>3</v>
      </c>
      <c r="AC234" t="s">
        <v>42</v>
      </c>
      <c r="AD234" t="s">
        <v>42</v>
      </c>
      <c r="AE234" t="s">
        <v>42</v>
      </c>
      <c r="AF234" t="s">
        <v>42</v>
      </c>
      <c r="AG234">
        <v>17.288501330471298</v>
      </c>
      <c r="AH234">
        <v>5.8971566148857102</v>
      </c>
      <c r="AI234" t="s">
        <v>42</v>
      </c>
      <c r="AJ234">
        <v>18332481</v>
      </c>
      <c r="AK234">
        <v>-1799943</v>
      </c>
      <c r="AL234">
        <v>82370294</v>
      </c>
      <c r="AM234">
        <v>73789707</v>
      </c>
      <c r="AN234">
        <v>-9.8183273720561903</v>
      </c>
      <c r="AO234">
        <v>-2.1851846249328699</v>
      </c>
      <c r="AP234">
        <v>-14.195765428585499</v>
      </c>
      <c r="AQ234">
        <v>0.90454641682159598</v>
      </c>
      <c r="AR234">
        <v>0.10417089199657301</v>
      </c>
      <c r="AS234">
        <v>9</v>
      </c>
      <c r="AT234">
        <v>3</v>
      </c>
      <c r="AU234">
        <v>1</v>
      </c>
      <c r="AV234" t="s">
        <v>42</v>
      </c>
      <c r="AW234" t="s">
        <v>42</v>
      </c>
      <c r="AX234" t="s">
        <v>46</v>
      </c>
      <c r="AY234" t="s">
        <v>42</v>
      </c>
      <c r="AZ234" t="s">
        <v>42</v>
      </c>
      <c r="BA234" t="s">
        <v>42</v>
      </c>
      <c r="BB234">
        <v>85</v>
      </c>
      <c r="BC234">
        <v>1</v>
      </c>
      <c r="BD234" t="s">
        <v>229</v>
      </c>
      <c r="BE234" t="s">
        <v>230</v>
      </c>
      <c r="BF234" t="s">
        <v>354</v>
      </c>
      <c r="BG234">
        <v>3</v>
      </c>
      <c r="BH234">
        <v>0</v>
      </c>
      <c r="BI234">
        <v>0</v>
      </c>
      <c r="BJ234">
        <v>0</v>
      </c>
      <c r="BK234">
        <v>0</v>
      </c>
    </row>
    <row r="235" spans="1:63" x14ac:dyDescent="0.2">
      <c r="A235">
        <v>233</v>
      </c>
      <c r="B235">
        <v>1415145580</v>
      </c>
      <c r="C235">
        <v>2016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1</v>
      </c>
      <c r="L235">
        <v>8</v>
      </c>
      <c r="M235">
        <v>6</v>
      </c>
      <c r="N235" t="s">
        <v>39</v>
      </c>
      <c r="O235">
        <v>100</v>
      </c>
      <c r="P235" t="s">
        <v>40</v>
      </c>
      <c r="Q235">
        <v>0</v>
      </c>
      <c r="R235" t="s">
        <v>41</v>
      </c>
      <c r="S235">
        <v>100</v>
      </c>
      <c r="T235" t="s">
        <v>40</v>
      </c>
      <c r="U235">
        <v>0</v>
      </c>
      <c r="V235" t="s">
        <v>40</v>
      </c>
      <c r="W235">
        <v>0</v>
      </c>
      <c r="X235">
        <v>211</v>
      </c>
      <c r="Y235">
        <v>10100</v>
      </c>
      <c r="Z235">
        <v>5</v>
      </c>
      <c r="AA235">
        <v>20100</v>
      </c>
      <c r="AB235">
        <v>2</v>
      </c>
      <c r="AC235" t="s">
        <v>46</v>
      </c>
      <c r="AD235" t="s">
        <v>46</v>
      </c>
      <c r="AE235" t="s">
        <v>42</v>
      </c>
      <c r="AF235" t="s">
        <v>42</v>
      </c>
      <c r="AG235">
        <v>21.205074511642501</v>
      </c>
      <c r="AH235">
        <v>6.8814123303360502</v>
      </c>
      <c r="AI235" t="s">
        <v>42</v>
      </c>
      <c r="AJ235">
        <v>173918792</v>
      </c>
      <c r="AK235">
        <v>-84291028</v>
      </c>
      <c r="AL235">
        <v>308015232</v>
      </c>
      <c r="AM235">
        <v>88275295</v>
      </c>
      <c r="AN235">
        <v>-48.4657391134593</v>
      </c>
      <c r="AO235">
        <v>-27.365863516775601</v>
      </c>
      <c r="AP235">
        <v>-30.622563201795899</v>
      </c>
      <c r="AQ235">
        <v>0.137528933618628</v>
      </c>
      <c r="AR235">
        <v>0.71340607272305201</v>
      </c>
      <c r="AS235">
        <v>4</v>
      </c>
      <c r="AT235">
        <v>1</v>
      </c>
      <c r="AU235">
        <v>3</v>
      </c>
      <c r="AV235" t="s">
        <v>46</v>
      </c>
      <c r="AW235" t="s">
        <v>46</v>
      </c>
      <c r="AX235" t="s">
        <v>46</v>
      </c>
      <c r="AY235" t="s">
        <v>42</v>
      </c>
      <c r="AZ235" t="s">
        <v>42</v>
      </c>
      <c r="BA235" t="s">
        <v>42</v>
      </c>
      <c r="BB235">
        <v>287</v>
      </c>
      <c r="BC235">
        <v>1</v>
      </c>
      <c r="BD235" t="s">
        <v>220</v>
      </c>
      <c r="BE235" t="s">
        <v>221</v>
      </c>
      <c r="BF235" t="s">
        <v>348</v>
      </c>
      <c r="BG235">
        <v>2</v>
      </c>
      <c r="BH235">
        <v>0</v>
      </c>
      <c r="BI235">
        <v>0</v>
      </c>
      <c r="BJ235">
        <v>0</v>
      </c>
      <c r="BK235">
        <v>0</v>
      </c>
    </row>
    <row r="236" spans="1:63" x14ac:dyDescent="0.2">
      <c r="A236">
        <v>234</v>
      </c>
      <c r="B236">
        <v>1375025838</v>
      </c>
      <c r="C236">
        <v>2013</v>
      </c>
      <c r="D236">
        <v>0</v>
      </c>
      <c r="E236">
        <v>0</v>
      </c>
      <c r="F236">
        <v>5</v>
      </c>
      <c r="G236">
        <v>1</v>
      </c>
      <c r="H236">
        <v>5</v>
      </c>
      <c r="I236">
        <v>1</v>
      </c>
      <c r="J236">
        <v>6</v>
      </c>
      <c r="K236">
        <v>1</v>
      </c>
      <c r="L236">
        <v>5</v>
      </c>
      <c r="M236">
        <v>1</v>
      </c>
      <c r="N236" t="s">
        <v>115</v>
      </c>
      <c r="O236">
        <v>100</v>
      </c>
      <c r="P236" t="s">
        <v>40</v>
      </c>
      <c r="Q236">
        <v>0</v>
      </c>
      <c r="R236" t="s">
        <v>44</v>
      </c>
      <c r="S236">
        <v>100</v>
      </c>
      <c r="T236" t="s">
        <v>40</v>
      </c>
      <c r="U236">
        <v>0</v>
      </c>
      <c r="V236" t="s">
        <v>40</v>
      </c>
      <c r="W236">
        <v>0</v>
      </c>
      <c r="X236">
        <v>999</v>
      </c>
      <c r="Y236">
        <v>60100</v>
      </c>
      <c r="Z236">
        <v>7</v>
      </c>
      <c r="AA236">
        <v>60000</v>
      </c>
      <c r="AB236">
        <v>2</v>
      </c>
      <c r="AC236" t="s">
        <v>46</v>
      </c>
      <c r="AD236" t="s">
        <v>46</v>
      </c>
      <c r="AE236" t="s">
        <v>42</v>
      </c>
      <c r="AF236" t="s">
        <v>42</v>
      </c>
      <c r="AG236">
        <v>20.3221283511594</v>
      </c>
      <c r="AH236">
        <v>6.9147318857667202</v>
      </c>
      <c r="AI236" t="s">
        <v>42</v>
      </c>
      <c r="AJ236">
        <v>1438352</v>
      </c>
      <c r="AK236">
        <v>123070</v>
      </c>
      <c r="AL236">
        <v>1383582</v>
      </c>
      <c r="AM236">
        <v>603058</v>
      </c>
      <c r="AN236">
        <v>8.5563200106788901</v>
      </c>
      <c r="AO236">
        <v>8.8950275444462292</v>
      </c>
      <c r="AP236">
        <v>-36.798641778924797</v>
      </c>
      <c r="AQ236">
        <v>1.3679871130293499</v>
      </c>
      <c r="AR236">
        <v>0.56413280889748496</v>
      </c>
      <c r="AS236">
        <v>1</v>
      </c>
      <c r="AT236">
        <v>1</v>
      </c>
      <c r="AU236">
        <v>1</v>
      </c>
      <c r="AV236" t="s">
        <v>42</v>
      </c>
      <c r="AW236" t="s">
        <v>42</v>
      </c>
      <c r="AX236" t="s">
        <v>46</v>
      </c>
      <c r="AY236" t="s">
        <v>42</v>
      </c>
      <c r="AZ236" t="s">
        <v>46</v>
      </c>
      <c r="BA236" t="s">
        <v>46</v>
      </c>
      <c r="BB236">
        <v>14</v>
      </c>
      <c r="BC236">
        <v>1</v>
      </c>
      <c r="BD236" t="s">
        <v>217</v>
      </c>
      <c r="BE236" t="s">
        <v>218</v>
      </c>
      <c r="BF236" t="s">
        <v>424</v>
      </c>
      <c r="BG236">
        <v>3</v>
      </c>
      <c r="BH236">
        <v>0</v>
      </c>
      <c r="BI236">
        <v>0</v>
      </c>
      <c r="BJ236">
        <v>0</v>
      </c>
      <c r="BK236">
        <v>0</v>
      </c>
    </row>
    <row r="237" spans="1:63" x14ac:dyDescent="0.2">
      <c r="A237">
        <v>235</v>
      </c>
      <c r="B237">
        <v>1741000204</v>
      </c>
      <c r="C237">
        <v>2015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1</v>
      </c>
      <c r="L237">
        <v>5</v>
      </c>
      <c r="M237">
        <v>1</v>
      </c>
      <c r="N237" t="s">
        <v>147</v>
      </c>
      <c r="O237">
        <v>50</v>
      </c>
      <c r="P237" t="s">
        <v>137</v>
      </c>
      <c r="Q237">
        <v>30</v>
      </c>
      <c r="R237" t="s">
        <v>104</v>
      </c>
      <c r="S237">
        <v>50</v>
      </c>
      <c r="T237" t="s">
        <v>40</v>
      </c>
      <c r="U237">
        <v>0</v>
      </c>
      <c r="V237" t="s">
        <v>40</v>
      </c>
      <c r="W237">
        <v>0</v>
      </c>
      <c r="X237">
        <v>999</v>
      </c>
      <c r="Y237">
        <v>60100</v>
      </c>
      <c r="Z237">
        <v>14</v>
      </c>
      <c r="AA237">
        <v>50200</v>
      </c>
      <c r="AB237">
        <v>3</v>
      </c>
      <c r="AC237" t="s">
        <v>42</v>
      </c>
      <c r="AD237" t="s">
        <v>42</v>
      </c>
      <c r="AE237" t="s">
        <v>42</v>
      </c>
      <c r="AF237" t="s">
        <v>42</v>
      </c>
      <c r="AG237">
        <v>17.5917138402727</v>
      </c>
      <c r="AH237">
        <v>6.9985105554921896</v>
      </c>
      <c r="AI237" t="s">
        <v>42</v>
      </c>
      <c r="AJ237">
        <v>1719388</v>
      </c>
      <c r="AK237">
        <v>88270</v>
      </c>
      <c r="AL237">
        <v>741656</v>
      </c>
      <c r="AM237">
        <v>694554</v>
      </c>
      <c r="AN237">
        <v>5.1338034230784402</v>
      </c>
      <c r="AO237">
        <v>11.9017442048604</v>
      </c>
      <c r="AP237">
        <v>2.3278050096894898</v>
      </c>
      <c r="AQ237">
        <v>0.37372832659062399</v>
      </c>
      <c r="AR237">
        <v>6.3509227997885803E-2</v>
      </c>
      <c r="AS237">
        <v>1</v>
      </c>
      <c r="AT237">
        <v>1</v>
      </c>
      <c r="AU237">
        <v>1</v>
      </c>
      <c r="AV237" t="s">
        <v>42</v>
      </c>
      <c r="AW237" t="s">
        <v>42</v>
      </c>
      <c r="AX237" t="s">
        <v>46</v>
      </c>
      <c r="AY237" t="s">
        <v>42</v>
      </c>
      <c r="AZ237" t="s">
        <v>42</v>
      </c>
      <c r="BA237" t="s">
        <v>42</v>
      </c>
      <c r="BB237">
        <v>20</v>
      </c>
      <c r="BC237">
        <v>1</v>
      </c>
      <c r="BD237" t="s">
        <v>217</v>
      </c>
      <c r="BE237" t="s">
        <v>218</v>
      </c>
      <c r="BF237" t="s">
        <v>236</v>
      </c>
      <c r="BG237">
        <v>3</v>
      </c>
      <c r="BH237">
        <v>0</v>
      </c>
      <c r="BI237">
        <v>0</v>
      </c>
      <c r="BJ237">
        <v>0</v>
      </c>
      <c r="BK237">
        <v>0</v>
      </c>
    </row>
    <row r="238" spans="1:63" x14ac:dyDescent="0.2">
      <c r="A238">
        <v>236</v>
      </c>
      <c r="B238">
        <v>1415141647</v>
      </c>
      <c r="C238">
        <v>2015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1</v>
      </c>
      <c r="L238">
        <v>5</v>
      </c>
      <c r="M238">
        <v>13</v>
      </c>
      <c r="N238" t="s">
        <v>103</v>
      </c>
      <c r="O238">
        <v>100</v>
      </c>
      <c r="P238" t="s">
        <v>40</v>
      </c>
      <c r="Q238">
        <v>0</v>
      </c>
      <c r="R238" t="s">
        <v>88</v>
      </c>
      <c r="S238">
        <v>100</v>
      </c>
      <c r="T238" t="s">
        <v>40</v>
      </c>
      <c r="U238">
        <v>0</v>
      </c>
      <c r="V238" t="s">
        <v>40</v>
      </c>
      <c r="W238">
        <v>0</v>
      </c>
      <c r="X238">
        <v>999</v>
      </c>
      <c r="Y238">
        <v>20200</v>
      </c>
      <c r="Z238">
        <v>7</v>
      </c>
      <c r="AA238">
        <v>60000</v>
      </c>
      <c r="AB238">
        <v>3</v>
      </c>
      <c r="AC238" t="s">
        <v>42</v>
      </c>
      <c r="AD238" t="s">
        <v>46</v>
      </c>
      <c r="AE238" t="s">
        <v>42</v>
      </c>
      <c r="AF238" t="s">
        <v>42</v>
      </c>
      <c r="AG238">
        <v>19.786772397757201</v>
      </c>
      <c r="AH238">
        <v>6.5930459040045104</v>
      </c>
      <c r="AI238" t="s">
        <v>46</v>
      </c>
      <c r="AJ238">
        <v>13434728</v>
      </c>
      <c r="AK238">
        <v>626987</v>
      </c>
      <c r="AL238">
        <v>13259528</v>
      </c>
      <c r="AM238">
        <v>4336460</v>
      </c>
      <c r="AN238">
        <v>4.6669124972236098</v>
      </c>
      <c r="AO238">
        <v>4.7285770654882997</v>
      </c>
      <c r="AP238">
        <v>7.5250574481299504</v>
      </c>
      <c r="AQ238">
        <v>8.93710687704284E-2</v>
      </c>
      <c r="AR238">
        <v>0.67295517608168198</v>
      </c>
      <c r="AS238">
        <v>2</v>
      </c>
      <c r="AT238">
        <v>1</v>
      </c>
      <c r="AU238">
        <v>1</v>
      </c>
      <c r="AV238" t="s">
        <v>42</v>
      </c>
      <c r="AW238" t="s">
        <v>46</v>
      </c>
      <c r="AX238" t="s">
        <v>46</v>
      </c>
      <c r="AY238" t="s">
        <v>42</v>
      </c>
      <c r="AZ238" t="s">
        <v>46</v>
      </c>
      <c r="BA238" t="s">
        <v>42</v>
      </c>
      <c r="BB238">
        <v>50</v>
      </c>
      <c r="BC238">
        <v>1</v>
      </c>
      <c r="BD238" t="s">
        <v>220</v>
      </c>
      <c r="BE238" t="s">
        <v>301</v>
      </c>
      <c r="BF238" t="s">
        <v>425</v>
      </c>
      <c r="BG238">
        <v>3</v>
      </c>
      <c r="BH238">
        <v>0</v>
      </c>
      <c r="BI238">
        <v>0</v>
      </c>
      <c r="BJ238">
        <v>0</v>
      </c>
      <c r="BK238">
        <v>0</v>
      </c>
    </row>
    <row r="239" spans="1:63" x14ac:dyDescent="0.2">
      <c r="A239">
        <v>237</v>
      </c>
      <c r="B239">
        <v>1425103099</v>
      </c>
      <c r="C239">
        <v>2016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1</v>
      </c>
      <c r="L239">
        <v>5</v>
      </c>
      <c r="M239">
        <v>11</v>
      </c>
      <c r="N239" t="s">
        <v>75</v>
      </c>
      <c r="O239">
        <v>100</v>
      </c>
      <c r="P239" t="s">
        <v>40</v>
      </c>
      <c r="Q239">
        <v>0</v>
      </c>
      <c r="R239" t="s">
        <v>66</v>
      </c>
      <c r="S239">
        <v>100</v>
      </c>
      <c r="T239" t="s">
        <v>40</v>
      </c>
      <c r="U239">
        <v>0</v>
      </c>
      <c r="V239" t="s">
        <v>40</v>
      </c>
      <c r="W239">
        <v>0</v>
      </c>
      <c r="X239">
        <v>999</v>
      </c>
      <c r="Y239">
        <v>70000</v>
      </c>
      <c r="Z239">
        <v>13</v>
      </c>
      <c r="AA239">
        <v>30200</v>
      </c>
      <c r="AB239">
        <v>3</v>
      </c>
      <c r="AC239" t="s">
        <v>42</v>
      </c>
      <c r="AD239" t="s">
        <v>42</v>
      </c>
      <c r="AE239" t="s">
        <v>42</v>
      </c>
      <c r="AF239" t="s">
        <v>42</v>
      </c>
      <c r="AG239">
        <v>17.9754867936308</v>
      </c>
      <c r="AH239">
        <v>5.60580574275982</v>
      </c>
      <c r="AI239" t="s">
        <v>42</v>
      </c>
      <c r="AJ239">
        <v>2921780</v>
      </c>
      <c r="AK239">
        <v>95070</v>
      </c>
      <c r="AL239">
        <v>3595401</v>
      </c>
      <c r="AM239">
        <v>924941</v>
      </c>
      <c r="AN239">
        <v>3.25383841356981</v>
      </c>
      <c r="AO239">
        <v>2.6442113132860601</v>
      </c>
      <c r="AP239">
        <v>6.6591598272286099</v>
      </c>
      <c r="AQ239">
        <v>9.7346138312946195E-2</v>
      </c>
      <c r="AR239">
        <v>0.74274329900892799</v>
      </c>
      <c r="AS239">
        <v>1</v>
      </c>
      <c r="AT239">
        <v>1</v>
      </c>
      <c r="AU239">
        <v>1</v>
      </c>
      <c r="AV239" t="s">
        <v>42</v>
      </c>
      <c r="AW239" t="s">
        <v>42</v>
      </c>
      <c r="AX239" t="s">
        <v>46</v>
      </c>
      <c r="AY239" t="s">
        <v>42</v>
      </c>
      <c r="AZ239" t="s">
        <v>42</v>
      </c>
      <c r="BA239" t="s">
        <v>42</v>
      </c>
      <c r="BB239">
        <v>7</v>
      </c>
      <c r="BC239">
        <v>1</v>
      </c>
      <c r="BD239" t="s">
        <v>220</v>
      </c>
      <c r="BE239" t="s">
        <v>301</v>
      </c>
      <c r="BF239" t="s">
        <v>426</v>
      </c>
      <c r="BG239">
        <v>3</v>
      </c>
      <c r="BH239">
        <v>0</v>
      </c>
      <c r="BI239">
        <v>0</v>
      </c>
      <c r="BJ239">
        <v>0</v>
      </c>
      <c r="BK239">
        <v>0</v>
      </c>
    </row>
    <row r="240" spans="1:63" x14ac:dyDescent="0.2">
      <c r="A240">
        <v>238</v>
      </c>
      <c r="B240">
        <v>1425101338</v>
      </c>
      <c r="C240">
        <v>2015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1</v>
      </c>
      <c r="L240">
        <v>5</v>
      </c>
      <c r="M240">
        <v>9</v>
      </c>
      <c r="N240" t="s">
        <v>95</v>
      </c>
      <c r="O240">
        <v>100</v>
      </c>
      <c r="P240" t="s">
        <v>40</v>
      </c>
      <c r="Q240">
        <v>0</v>
      </c>
      <c r="R240" t="s">
        <v>98</v>
      </c>
      <c r="S240">
        <v>100</v>
      </c>
      <c r="T240" t="s">
        <v>40</v>
      </c>
      <c r="U240">
        <v>0</v>
      </c>
      <c r="V240" t="s">
        <v>40</v>
      </c>
      <c r="W240">
        <v>0</v>
      </c>
      <c r="X240">
        <v>999</v>
      </c>
      <c r="Y240">
        <v>20200</v>
      </c>
      <c r="Z240">
        <v>7</v>
      </c>
      <c r="AA240">
        <v>20200</v>
      </c>
      <c r="AB240">
        <v>3</v>
      </c>
      <c r="AC240" t="s">
        <v>42</v>
      </c>
      <c r="AD240" t="s">
        <v>42</v>
      </c>
      <c r="AE240" t="s">
        <v>42</v>
      </c>
      <c r="AF240" t="s">
        <v>42</v>
      </c>
      <c r="AG240">
        <v>17.2896081232042</v>
      </c>
      <c r="AH240">
        <v>5.8971566148857102</v>
      </c>
      <c r="AI240" t="s">
        <v>42</v>
      </c>
      <c r="AJ240">
        <v>9349474</v>
      </c>
      <c r="AK240">
        <v>-768280</v>
      </c>
      <c r="AL240">
        <v>78309468</v>
      </c>
      <c r="AM240">
        <v>76347623</v>
      </c>
      <c r="AN240">
        <v>-8.2173606771888998</v>
      </c>
      <c r="AO240">
        <v>-0.98108187888595999</v>
      </c>
      <c r="AP240">
        <v>-17.697583842684601</v>
      </c>
      <c r="AQ240">
        <v>0.38907226224705199</v>
      </c>
      <c r="AR240">
        <v>2.50524623663641E-2</v>
      </c>
      <c r="AS240">
        <v>8</v>
      </c>
      <c r="AT240">
        <v>2</v>
      </c>
      <c r="AU240">
        <v>1</v>
      </c>
      <c r="AV240" t="s">
        <v>42</v>
      </c>
      <c r="AW240" t="s">
        <v>42</v>
      </c>
      <c r="AX240" t="s">
        <v>46</v>
      </c>
      <c r="AY240" t="s">
        <v>42</v>
      </c>
      <c r="AZ240" t="s">
        <v>42</v>
      </c>
      <c r="BA240" t="s">
        <v>42</v>
      </c>
      <c r="BB240">
        <v>33</v>
      </c>
      <c r="BC240">
        <v>1</v>
      </c>
      <c r="BD240" t="s">
        <v>427</v>
      </c>
      <c r="BE240" t="s">
        <v>428</v>
      </c>
      <c r="BF240" t="s">
        <v>429</v>
      </c>
      <c r="BG240">
        <v>3</v>
      </c>
      <c r="BH240">
        <v>0</v>
      </c>
      <c r="BI240">
        <v>0</v>
      </c>
      <c r="BJ240">
        <v>0</v>
      </c>
      <c r="BK240">
        <v>0</v>
      </c>
    </row>
    <row r="241" spans="1:63" x14ac:dyDescent="0.2">
      <c r="A241">
        <v>239</v>
      </c>
      <c r="B241">
        <v>1415141641</v>
      </c>
      <c r="C241">
        <v>2015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1</v>
      </c>
      <c r="L241">
        <v>8</v>
      </c>
      <c r="M241">
        <v>15</v>
      </c>
      <c r="N241" t="s">
        <v>247</v>
      </c>
      <c r="O241">
        <v>100</v>
      </c>
      <c r="P241" t="s">
        <v>40</v>
      </c>
      <c r="Q241">
        <v>0</v>
      </c>
      <c r="R241" t="s">
        <v>430</v>
      </c>
      <c r="S241">
        <v>100</v>
      </c>
      <c r="T241" t="s">
        <v>40</v>
      </c>
      <c r="U241">
        <v>0</v>
      </c>
      <c r="V241" t="s">
        <v>40</v>
      </c>
      <c r="W241">
        <v>0</v>
      </c>
      <c r="X241">
        <v>999</v>
      </c>
      <c r="Y241">
        <v>40300</v>
      </c>
      <c r="Z241">
        <v>12</v>
      </c>
      <c r="AA241">
        <v>10500</v>
      </c>
      <c r="AB241">
        <v>3</v>
      </c>
      <c r="AC241" t="s">
        <v>46</v>
      </c>
      <c r="AD241" t="s">
        <v>42</v>
      </c>
      <c r="AE241" t="s">
        <v>42</v>
      </c>
      <c r="AF241" t="s">
        <v>42</v>
      </c>
      <c r="AG241">
        <v>20.318300603881301</v>
      </c>
      <c r="AH241">
        <v>6.9985105554921896</v>
      </c>
      <c r="AI241" t="s">
        <v>42</v>
      </c>
      <c r="AJ241">
        <v>3039736651</v>
      </c>
      <c r="AK241">
        <v>259044322</v>
      </c>
      <c r="AL241">
        <v>2808012795</v>
      </c>
      <c r="AM241">
        <v>1214325139</v>
      </c>
      <c r="AN241">
        <v>8.5219330403105999</v>
      </c>
      <c r="AO241">
        <v>9.2251831067600101</v>
      </c>
      <c r="AP241">
        <v>12.4904570557154</v>
      </c>
      <c r="AQ241">
        <v>4.1357498176245802E-2</v>
      </c>
      <c r="AR241">
        <v>0.56754999793368099</v>
      </c>
      <c r="AS241">
        <v>3</v>
      </c>
      <c r="AT241">
        <v>1</v>
      </c>
      <c r="AU241">
        <v>3</v>
      </c>
      <c r="AV241" t="s">
        <v>42</v>
      </c>
      <c r="AW241" t="s">
        <v>46</v>
      </c>
      <c r="AX241" t="s">
        <v>46</v>
      </c>
      <c r="AY241" t="s">
        <v>42</v>
      </c>
      <c r="AZ241" t="s">
        <v>42</v>
      </c>
      <c r="BA241" t="s">
        <v>42</v>
      </c>
      <c r="BB241">
        <v>4815</v>
      </c>
      <c r="BC241">
        <v>1</v>
      </c>
      <c r="BD241" t="s">
        <v>220</v>
      </c>
      <c r="BE241" t="s">
        <v>250</v>
      </c>
      <c r="BF241" t="s">
        <v>415</v>
      </c>
      <c r="BG241">
        <v>2</v>
      </c>
      <c r="BH241">
        <v>0</v>
      </c>
      <c r="BI241">
        <v>0</v>
      </c>
      <c r="BJ241">
        <v>0</v>
      </c>
      <c r="BK241">
        <v>0</v>
      </c>
    </row>
    <row r="242" spans="1:63" x14ac:dyDescent="0.2">
      <c r="A242">
        <v>240</v>
      </c>
      <c r="B242">
        <v>1425105841</v>
      </c>
      <c r="C242">
        <v>2016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2</v>
      </c>
      <c r="L242">
        <v>5</v>
      </c>
      <c r="M242">
        <v>1</v>
      </c>
      <c r="N242" t="s">
        <v>62</v>
      </c>
      <c r="O242">
        <v>100</v>
      </c>
      <c r="P242" t="s">
        <v>40</v>
      </c>
      <c r="Q242">
        <v>0</v>
      </c>
      <c r="R242" t="s">
        <v>59</v>
      </c>
      <c r="S242">
        <v>100</v>
      </c>
      <c r="T242" t="s">
        <v>40</v>
      </c>
      <c r="U242">
        <v>0</v>
      </c>
      <c r="V242" t="s">
        <v>40</v>
      </c>
      <c r="W242">
        <v>0</v>
      </c>
      <c r="X242">
        <v>999</v>
      </c>
      <c r="Y242">
        <v>70000</v>
      </c>
      <c r="Z242">
        <v>7</v>
      </c>
      <c r="AA242">
        <v>20100</v>
      </c>
      <c r="AB242">
        <v>3</v>
      </c>
      <c r="AC242" t="s">
        <v>42</v>
      </c>
      <c r="AD242" t="s">
        <v>42</v>
      </c>
      <c r="AE242" t="s">
        <v>42</v>
      </c>
      <c r="AF242" t="s">
        <v>42</v>
      </c>
      <c r="AG242">
        <v>19.350223281506199</v>
      </c>
      <c r="AH242">
        <v>6.5930459040045104</v>
      </c>
      <c r="AI242" t="s">
        <v>42</v>
      </c>
      <c r="AJ242">
        <v>264446</v>
      </c>
      <c r="AK242">
        <v>-102667</v>
      </c>
      <c r="AL242">
        <v>521775</v>
      </c>
      <c r="AM242">
        <v>158736</v>
      </c>
      <c r="AN242">
        <v>-38.823427089084298</v>
      </c>
      <c r="AO242">
        <v>-19.6764889080542</v>
      </c>
      <c r="AP242">
        <v>-61.123253896825801</v>
      </c>
      <c r="AQ242">
        <v>0.61703712667236399</v>
      </c>
      <c r="AR242">
        <v>0.69577691533706998</v>
      </c>
      <c r="AS242">
        <v>1</v>
      </c>
      <c r="AT242">
        <v>1</v>
      </c>
      <c r="AU242">
        <v>1</v>
      </c>
      <c r="AV242" t="s">
        <v>42</v>
      </c>
      <c r="AW242" t="s">
        <v>42</v>
      </c>
      <c r="AX242" t="s">
        <v>46</v>
      </c>
      <c r="AY242" t="s">
        <v>46</v>
      </c>
      <c r="AZ242" t="s">
        <v>42</v>
      </c>
      <c r="BA242" t="s">
        <v>42</v>
      </c>
      <c r="BB242">
        <v>0</v>
      </c>
      <c r="BC242">
        <v>1</v>
      </c>
      <c r="BD242" t="s">
        <v>220</v>
      </c>
      <c r="BE242" t="s">
        <v>273</v>
      </c>
      <c r="BF242" t="s">
        <v>431</v>
      </c>
      <c r="BG242">
        <v>3</v>
      </c>
      <c r="BH242">
        <v>0</v>
      </c>
      <c r="BI242">
        <v>0</v>
      </c>
      <c r="BJ242">
        <v>0</v>
      </c>
      <c r="BK242">
        <v>0</v>
      </c>
    </row>
    <row r="243" spans="1:63" x14ac:dyDescent="0.2">
      <c r="A243">
        <v>241</v>
      </c>
      <c r="B243">
        <v>1415141886</v>
      </c>
      <c r="C243">
        <v>2015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1</v>
      </c>
      <c r="L243">
        <v>5</v>
      </c>
      <c r="M243">
        <v>5</v>
      </c>
      <c r="N243" t="s">
        <v>134</v>
      </c>
      <c r="O243">
        <v>100</v>
      </c>
      <c r="P243" t="s">
        <v>40</v>
      </c>
      <c r="Q243">
        <v>0</v>
      </c>
      <c r="R243" t="s">
        <v>44</v>
      </c>
      <c r="S243">
        <v>80</v>
      </c>
      <c r="T243" t="s">
        <v>40</v>
      </c>
      <c r="U243">
        <v>0</v>
      </c>
      <c r="V243" t="s">
        <v>40</v>
      </c>
      <c r="W243">
        <v>0</v>
      </c>
      <c r="X243">
        <v>999</v>
      </c>
      <c r="Y243">
        <v>10400</v>
      </c>
      <c r="Z243">
        <v>7</v>
      </c>
      <c r="AA243">
        <v>10300</v>
      </c>
      <c r="AB243">
        <v>3</v>
      </c>
      <c r="AC243" t="s">
        <v>46</v>
      </c>
      <c r="AD243" t="s">
        <v>42</v>
      </c>
      <c r="AE243" t="s">
        <v>42</v>
      </c>
      <c r="AF243" t="s">
        <v>42</v>
      </c>
      <c r="AG243">
        <v>19.350479825855199</v>
      </c>
      <c r="AH243">
        <v>5.8999000933047601</v>
      </c>
      <c r="AI243" t="s">
        <v>42</v>
      </c>
      <c r="AJ243">
        <v>886139</v>
      </c>
      <c r="AK243">
        <v>27059</v>
      </c>
      <c r="AL243">
        <v>3454128</v>
      </c>
      <c r="AM243">
        <v>2194653</v>
      </c>
      <c r="AN243">
        <v>3.0535841442482501</v>
      </c>
      <c r="AO243">
        <v>0.783381507575862</v>
      </c>
      <c r="AP243">
        <v>11.131436490212</v>
      </c>
      <c r="AQ243">
        <v>8.63103869708928E-2</v>
      </c>
      <c r="AR243">
        <v>0.36462893094870802</v>
      </c>
      <c r="AS243">
        <v>1</v>
      </c>
      <c r="AT243">
        <v>1</v>
      </c>
      <c r="AU243">
        <v>1</v>
      </c>
      <c r="AV243" t="s">
        <v>42</v>
      </c>
      <c r="AW243" t="s">
        <v>42</v>
      </c>
      <c r="AX243" t="s">
        <v>46</v>
      </c>
      <c r="AY243" t="s">
        <v>42</v>
      </c>
      <c r="AZ243" t="s">
        <v>42</v>
      </c>
      <c r="BA243" t="s">
        <v>42</v>
      </c>
      <c r="BB243">
        <v>9</v>
      </c>
      <c r="BC243">
        <v>1</v>
      </c>
      <c r="BD243" t="s">
        <v>220</v>
      </c>
      <c r="BE243" t="s">
        <v>242</v>
      </c>
      <c r="BF243" t="s">
        <v>432</v>
      </c>
      <c r="BG243">
        <v>3</v>
      </c>
      <c r="BH243">
        <v>0</v>
      </c>
      <c r="BI243">
        <v>0</v>
      </c>
      <c r="BJ243">
        <v>0</v>
      </c>
      <c r="BK243">
        <v>0</v>
      </c>
    </row>
    <row r="244" spans="1:63" x14ac:dyDescent="0.2">
      <c r="A244">
        <v>242</v>
      </c>
      <c r="B244">
        <v>1415140172</v>
      </c>
      <c r="C244">
        <v>2015</v>
      </c>
      <c r="D244">
        <v>0</v>
      </c>
      <c r="E244">
        <v>0</v>
      </c>
      <c r="F244">
        <v>5</v>
      </c>
      <c r="G244">
        <v>4</v>
      </c>
      <c r="H244">
        <v>8</v>
      </c>
      <c r="I244">
        <v>1</v>
      </c>
      <c r="J244">
        <v>9</v>
      </c>
      <c r="K244">
        <v>2</v>
      </c>
      <c r="L244">
        <v>5</v>
      </c>
      <c r="M244">
        <v>1</v>
      </c>
      <c r="N244" t="s">
        <v>433</v>
      </c>
      <c r="O244">
        <v>100</v>
      </c>
      <c r="P244" t="s">
        <v>40</v>
      </c>
      <c r="Q244">
        <v>0</v>
      </c>
      <c r="R244" t="s">
        <v>45</v>
      </c>
      <c r="S244">
        <v>100</v>
      </c>
      <c r="T244" t="s">
        <v>40</v>
      </c>
      <c r="U244">
        <v>0</v>
      </c>
      <c r="V244" t="s">
        <v>40</v>
      </c>
      <c r="W244">
        <v>0</v>
      </c>
      <c r="X244">
        <v>999</v>
      </c>
      <c r="Y244">
        <v>70000</v>
      </c>
      <c r="Z244">
        <v>7</v>
      </c>
      <c r="AA244">
        <v>10100</v>
      </c>
      <c r="AB244">
        <v>1</v>
      </c>
      <c r="AC244" t="s">
        <v>46</v>
      </c>
      <c r="AD244" t="s">
        <v>46</v>
      </c>
      <c r="AE244" t="s">
        <v>42</v>
      </c>
      <c r="AF244" t="s">
        <v>42</v>
      </c>
      <c r="AG244">
        <v>21.023370429397399</v>
      </c>
      <c r="AH244">
        <v>7.2861923996336504</v>
      </c>
      <c r="AI244" t="s">
        <v>42</v>
      </c>
      <c r="AJ244">
        <v>38590936</v>
      </c>
      <c r="AK244">
        <v>-2344108</v>
      </c>
      <c r="AL244">
        <v>45209525</v>
      </c>
      <c r="AM244">
        <v>23417737</v>
      </c>
      <c r="AN244">
        <v>-6.0742449988774601</v>
      </c>
      <c r="AO244">
        <v>-5.18498701324555</v>
      </c>
      <c r="AP244">
        <v>0.45265033219199502</v>
      </c>
      <c r="AQ244">
        <v>0.207210081662699</v>
      </c>
      <c r="AR244">
        <v>0.48201762792243402</v>
      </c>
      <c r="AS244">
        <v>5</v>
      </c>
      <c r="AT244">
        <v>1</v>
      </c>
      <c r="AU244">
        <v>2</v>
      </c>
      <c r="AV244" t="s">
        <v>42</v>
      </c>
      <c r="AW244" t="s">
        <v>46</v>
      </c>
      <c r="AX244" t="s">
        <v>46</v>
      </c>
      <c r="AY244" t="s">
        <v>46</v>
      </c>
      <c r="AZ244" t="s">
        <v>46</v>
      </c>
      <c r="BA244" t="s">
        <v>42</v>
      </c>
      <c r="BB244">
        <v>152</v>
      </c>
      <c r="BC244">
        <v>1</v>
      </c>
      <c r="BD244" t="s">
        <v>220</v>
      </c>
      <c r="BE244" t="s">
        <v>223</v>
      </c>
      <c r="BF244" t="s">
        <v>434</v>
      </c>
      <c r="BG244">
        <v>3</v>
      </c>
      <c r="BH244">
        <v>0</v>
      </c>
      <c r="BI244">
        <v>0</v>
      </c>
      <c r="BJ244">
        <v>0</v>
      </c>
      <c r="BK244">
        <v>0</v>
      </c>
    </row>
    <row r="245" spans="1:63" x14ac:dyDescent="0.2">
      <c r="A245">
        <v>243</v>
      </c>
      <c r="B245">
        <v>1415132759</v>
      </c>
      <c r="C245">
        <v>2013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1</v>
      </c>
      <c r="L245">
        <v>8</v>
      </c>
      <c r="M245">
        <v>3</v>
      </c>
      <c r="N245" t="s">
        <v>69</v>
      </c>
      <c r="O245">
        <v>100</v>
      </c>
      <c r="P245" t="s">
        <v>40</v>
      </c>
      <c r="Q245">
        <v>0</v>
      </c>
      <c r="R245" t="s">
        <v>70</v>
      </c>
      <c r="S245">
        <v>100</v>
      </c>
      <c r="T245" t="s">
        <v>40</v>
      </c>
      <c r="U245">
        <v>0</v>
      </c>
      <c r="V245" t="s">
        <v>40</v>
      </c>
      <c r="W245">
        <v>0</v>
      </c>
      <c r="X245">
        <v>999</v>
      </c>
      <c r="Y245">
        <v>70000</v>
      </c>
      <c r="Z245">
        <v>7</v>
      </c>
      <c r="AA245">
        <v>60000</v>
      </c>
      <c r="AB245">
        <v>3</v>
      </c>
      <c r="AC245" t="s">
        <v>46</v>
      </c>
      <c r="AD245" t="s">
        <v>42</v>
      </c>
      <c r="AE245" t="s">
        <v>42</v>
      </c>
      <c r="AF245" t="s">
        <v>42</v>
      </c>
      <c r="AG245">
        <v>19.626651550943901</v>
      </c>
      <c r="AH245">
        <v>6.5482205354260996</v>
      </c>
      <c r="AI245" t="s">
        <v>46</v>
      </c>
      <c r="AJ245">
        <v>82292015</v>
      </c>
      <c r="AK245">
        <v>9607250</v>
      </c>
      <c r="AL245">
        <v>40790371</v>
      </c>
      <c r="AM245">
        <v>22325070</v>
      </c>
      <c r="AN245">
        <v>11.6745834939149</v>
      </c>
      <c r="AO245">
        <v>23.5527399346282</v>
      </c>
      <c r="AP245">
        <v>14.1823906001085</v>
      </c>
      <c r="AQ245">
        <v>7.76277017885635E-2</v>
      </c>
      <c r="AR245">
        <v>0.452687743389242</v>
      </c>
      <c r="AS245">
        <v>2</v>
      </c>
      <c r="AT245">
        <v>1</v>
      </c>
      <c r="AU245">
        <v>1</v>
      </c>
      <c r="AV245" t="s">
        <v>42</v>
      </c>
      <c r="AW245" t="s">
        <v>46</v>
      </c>
      <c r="AX245" t="s">
        <v>46</v>
      </c>
      <c r="AY245" t="s">
        <v>42</v>
      </c>
      <c r="AZ245" t="s">
        <v>42</v>
      </c>
      <c r="BA245" t="s">
        <v>42</v>
      </c>
      <c r="BB245">
        <v>445</v>
      </c>
      <c r="BC245">
        <v>1</v>
      </c>
      <c r="BD245" t="s">
        <v>220</v>
      </c>
      <c r="BE245" t="s">
        <v>233</v>
      </c>
      <c r="BF245" t="s">
        <v>234</v>
      </c>
      <c r="BG245">
        <v>2</v>
      </c>
      <c r="BH245">
        <v>0</v>
      </c>
      <c r="BI245">
        <v>0</v>
      </c>
      <c r="BJ245">
        <v>0</v>
      </c>
      <c r="BK245">
        <v>0</v>
      </c>
    </row>
    <row r="246" spans="1:63" x14ac:dyDescent="0.2">
      <c r="A246">
        <v>244</v>
      </c>
      <c r="B246">
        <v>1545012448</v>
      </c>
      <c r="C246">
        <v>2016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1</v>
      </c>
      <c r="L246">
        <v>5</v>
      </c>
      <c r="M246">
        <v>4</v>
      </c>
      <c r="N246" t="s">
        <v>87</v>
      </c>
      <c r="O246">
        <v>100</v>
      </c>
      <c r="P246" t="s">
        <v>40</v>
      </c>
      <c r="Q246">
        <v>0</v>
      </c>
      <c r="R246" t="s">
        <v>55</v>
      </c>
      <c r="S246">
        <v>100</v>
      </c>
      <c r="T246" t="s">
        <v>40</v>
      </c>
      <c r="U246">
        <v>0</v>
      </c>
      <c r="V246" t="s">
        <v>40</v>
      </c>
      <c r="W246">
        <v>0</v>
      </c>
      <c r="X246">
        <v>999</v>
      </c>
      <c r="Y246">
        <v>20300</v>
      </c>
      <c r="Z246">
        <v>6</v>
      </c>
      <c r="AA246">
        <v>60000</v>
      </c>
      <c r="AB246">
        <v>2</v>
      </c>
      <c r="AC246" t="s">
        <v>42</v>
      </c>
      <c r="AD246" t="s">
        <v>42</v>
      </c>
      <c r="AE246" t="s">
        <v>42</v>
      </c>
      <c r="AF246" t="s">
        <v>42</v>
      </c>
      <c r="AG246">
        <v>17.665658159695599</v>
      </c>
      <c r="AH246">
        <v>6.8101435526503602</v>
      </c>
      <c r="AI246" t="s">
        <v>42</v>
      </c>
      <c r="AJ246">
        <v>596997</v>
      </c>
      <c r="AK246">
        <v>25421</v>
      </c>
      <c r="AL246">
        <v>458279</v>
      </c>
      <c r="AM246">
        <v>141051</v>
      </c>
      <c r="AN246">
        <v>4.2581453508141598</v>
      </c>
      <c r="AO246">
        <v>5.54705757846203</v>
      </c>
      <c r="AP246">
        <v>-1.8435603528996001</v>
      </c>
      <c r="AQ246">
        <v>0.25780699065489399</v>
      </c>
      <c r="AR246">
        <v>0.69221587722762701</v>
      </c>
      <c r="AS246">
        <v>1</v>
      </c>
      <c r="AT246">
        <v>1</v>
      </c>
      <c r="AU246">
        <v>1</v>
      </c>
      <c r="AV246" t="s">
        <v>42</v>
      </c>
      <c r="AW246" t="s">
        <v>42</v>
      </c>
      <c r="AX246" t="s">
        <v>46</v>
      </c>
      <c r="AY246" t="s">
        <v>42</v>
      </c>
      <c r="AZ246" t="s">
        <v>42</v>
      </c>
      <c r="BA246" t="s">
        <v>42</v>
      </c>
      <c r="BB246">
        <v>10</v>
      </c>
      <c r="BC246">
        <v>1</v>
      </c>
      <c r="BD246" t="s">
        <v>220</v>
      </c>
      <c r="BE246" t="s">
        <v>223</v>
      </c>
      <c r="BF246" t="s">
        <v>260</v>
      </c>
      <c r="BG246">
        <v>3</v>
      </c>
      <c r="BH246">
        <v>0</v>
      </c>
      <c r="BI246">
        <v>0</v>
      </c>
      <c r="BJ246">
        <v>0</v>
      </c>
      <c r="BK246">
        <v>0</v>
      </c>
    </row>
    <row r="247" spans="1:63" x14ac:dyDescent="0.2">
      <c r="A247">
        <v>245</v>
      </c>
      <c r="B247">
        <v>1415131853</v>
      </c>
      <c r="C247">
        <v>2013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1</v>
      </c>
      <c r="L247">
        <v>5</v>
      </c>
      <c r="M247">
        <v>1</v>
      </c>
      <c r="N247" t="s">
        <v>39</v>
      </c>
      <c r="O247">
        <v>70</v>
      </c>
      <c r="P247" t="s">
        <v>75</v>
      </c>
      <c r="Q247">
        <v>15</v>
      </c>
      <c r="R247" t="s">
        <v>41</v>
      </c>
      <c r="S247">
        <v>100</v>
      </c>
      <c r="T247" t="s">
        <v>40</v>
      </c>
      <c r="U247">
        <v>0</v>
      </c>
      <c r="V247" t="s">
        <v>40</v>
      </c>
      <c r="W247">
        <v>0</v>
      </c>
      <c r="X247">
        <v>215</v>
      </c>
      <c r="Y247">
        <v>50200</v>
      </c>
      <c r="Z247">
        <v>5</v>
      </c>
      <c r="AA247">
        <v>60000</v>
      </c>
      <c r="AB247">
        <v>3</v>
      </c>
      <c r="AC247" t="s">
        <v>42</v>
      </c>
      <c r="AD247" t="s">
        <v>46</v>
      </c>
      <c r="AE247" t="s">
        <v>46</v>
      </c>
      <c r="AF247" t="s">
        <v>42</v>
      </c>
      <c r="AG247">
        <v>20.107079697524401</v>
      </c>
      <c r="AH247">
        <v>6.9985105554921896</v>
      </c>
      <c r="AI247" t="s">
        <v>42</v>
      </c>
      <c r="AJ247">
        <v>40337327</v>
      </c>
      <c r="AK247">
        <v>647127</v>
      </c>
      <c r="AL247">
        <v>9502859</v>
      </c>
      <c r="AM247">
        <v>4794164</v>
      </c>
      <c r="AN247">
        <v>1.6042882563834699</v>
      </c>
      <c r="AO247">
        <v>6.80981376236352</v>
      </c>
      <c r="AP247">
        <v>2.2533049847353501</v>
      </c>
      <c r="AQ247">
        <v>9.0272392119586903E-2</v>
      </c>
      <c r="AR247">
        <v>0.49550298494379402</v>
      </c>
      <c r="AS247">
        <v>2</v>
      </c>
      <c r="AT247">
        <v>1</v>
      </c>
      <c r="AU247">
        <v>1</v>
      </c>
      <c r="AV247" t="s">
        <v>42</v>
      </c>
      <c r="AW247" t="s">
        <v>46</v>
      </c>
      <c r="AX247" t="s">
        <v>46</v>
      </c>
      <c r="AY247" t="s">
        <v>42</v>
      </c>
      <c r="AZ247" t="s">
        <v>46</v>
      </c>
      <c r="BA247" t="s">
        <v>46</v>
      </c>
      <c r="BB247">
        <v>38</v>
      </c>
      <c r="BC247">
        <v>1</v>
      </c>
      <c r="BD247" t="s">
        <v>313</v>
      </c>
      <c r="BE247" t="s">
        <v>332</v>
      </c>
      <c r="BF247" t="s">
        <v>435</v>
      </c>
      <c r="BG247">
        <v>3</v>
      </c>
      <c r="BH247">
        <v>0</v>
      </c>
      <c r="BI247">
        <v>0</v>
      </c>
      <c r="BJ247">
        <v>0</v>
      </c>
      <c r="BK247">
        <v>0</v>
      </c>
    </row>
    <row r="248" spans="1:63" x14ac:dyDescent="0.2">
      <c r="A248">
        <v>246</v>
      </c>
      <c r="B248">
        <v>1425108161</v>
      </c>
      <c r="C248">
        <v>2016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1</v>
      </c>
      <c r="L248">
        <v>5</v>
      </c>
      <c r="M248">
        <v>3</v>
      </c>
      <c r="N248" t="s">
        <v>93</v>
      </c>
      <c r="O248">
        <v>100</v>
      </c>
      <c r="P248" t="s">
        <v>40</v>
      </c>
      <c r="Q248">
        <v>0</v>
      </c>
      <c r="R248" t="s">
        <v>59</v>
      </c>
      <c r="S248">
        <v>100</v>
      </c>
      <c r="T248" t="s">
        <v>40</v>
      </c>
      <c r="U248">
        <v>0</v>
      </c>
      <c r="V248" t="s">
        <v>40</v>
      </c>
      <c r="W248">
        <v>0</v>
      </c>
      <c r="X248">
        <v>999</v>
      </c>
      <c r="Y248">
        <v>70000</v>
      </c>
      <c r="Z248">
        <v>7</v>
      </c>
      <c r="AA248">
        <v>60000</v>
      </c>
      <c r="AB248">
        <v>3</v>
      </c>
      <c r="AC248" t="s">
        <v>42</v>
      </c>
      <c r="AD248" t="s">
        <v>42</v>
      </c>
      <c r="AE248" t="s">
        <v>42</v>
      </c>
      <c r="AF248" t="s">
        <v>42</v>
      </c>
      <c r="AG248">
        <v>18.015220635846699</v>
      </c>
      <c r="AH248">
        <v>5.0304444573187803</v>
      </c>
      <c r="AI248" t="s">
        <v>42</v>
      </c>
      <c r="AJ248">
        <v>48336787</v>
      </c>
      <c r="AK248">
        <v>651260</v>
      </c>
      <c r="AL248">
        <v>36143639</v>
      </c>
      <c r="AM248">
        <v>8104559</v>
      </c>
      <c r="AN248">
        <v>1.3473382084746299</v>
      </c>
      <c r="AO248">
        <v>1.8018661596304699</v>
      </c>
      <c r="AP248">
        <v>2.4137206306244599</v>
      </c>
      <c r="AQ248">
        <v>6.5533234552805505E-2</v>
      </c>
      <c r="AR248">
        <v>0.77576804040124403</v>
      </c>
      <c r="AS248">
        <v>2</v>
      </c>
      <c r="AT248">
        <v>1</v>
      </c>
      <c r="AU248">
        <v>1</v>
      </c>
      <c r="AV248" t="s">
        <v>42</v>
      </c>
      <c r="AW248" t="s">
        <v>46</v>
      </c>
      <c r="AX248" t="s">
        <v>46</v>
      </c>
      <c r="AY248" t="s">
        <v>46</v>
      </c>
      <c r="AZ248" t="s">
        <v>46</v>
      </c>
      <c r="BA248" t="s">
        <v>42</v>
      </c>
      <c r="BB248">
        <v>195</v>
      </c>
      <c r="BC248">
        <v>1</v>
      </c>
      <c r="BD248" t="s">
        <v>220</v>
      </c>
      <c r="BE248" t="s">
        <v>223</v>
      </c>
      <c r="BF248" t="s">
        <v>267</v>
      </c>
      <c r="BG248">
        <v>3</v>
      </c>
      <c r="BH248">
        <v>0</v>
      </c>
      <c r="BI248">
        <v>0</v>
      </c>
      <c r="BJ248">
        <v>0</v>
      </c>
      <c r="BK248">
        <v>0</v>
      </c>
    </row>
    <row r="249" spans="1:63" x14ac:dyDescent="0.2">
      <c r="A249">
        <v>247</v>
      </c>
      <c r="B249">
        <v>1425108688</v>
      </c>
      <c r="C249">
        <v>2016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1</v>
      </c>
      <c r="L249">
        <v>5</v>
      </c>
      <c r="M249">
        <v>1</v>
      </c>
      <c r="N249" t="s">
        <v>95</v>
      </c>
      <c r="O249">
        <v>100</v>
      </c>
      <c r="P249" t="s">
        <v>40</v>
      </c>
      <c r="Q249">
        <v>0</v>
      </c>
      <c r="R249" t="s">
        <v>98</v>
      </c>
      <c r="S249">
        <v>100</v>
      </c>
      <c r="T249" t="s">
        <v>40</v>
      </c>
      <c r="U249">
        <v>0</v>
      </c>
      <c r="V249" t="s">
        <v>40</v>
      </c>
      <c r="W249">
        <v>0</v>
      </c>
      <c r="X249">
        <v>999</v>
      </c>
      <c r="Y249">
        <v>10100</v>
      </c>
      <c r="Z249">
        <v>7</v>
      </c>
      <c r="AA249">
        <v>10200</v>
      </c>
      <c r="AB249">
        <v>3</v>
      </c>
      <c r="AC249" t="s">
        <v>42</v>
      </c>
      <c r="AD249" t="s">
        <v>42</v>
      </c>
      <c r="AE249" t="s">
        <v>42</v>
      </c>
      <c r="AF249" t="s">
        <v>42</v>
      </c>
      <c r="AG249">
        <v>16.827391733306801</v>
      </c>
      <c r="AH249">
        <v>5.8999000933047601</v>
      </c>
      <c r="AI249" t="s">
        <v>42</v>
      </c>
      <c r="AJ249">
        <v>27336505</v>
      </c>
      <c r="AK249">
        <v>2239891</v>
      </c>
      <c r="AL249">
        <v>35585600</v>
      </c>
      <c r="AM249">
        <v>15148205</v>
      </c>
      <c r="AN249">
        <v>8.19377239336192</v>
      </c>
      <c r="AO249">
        <v>6.2943746908862002</v>
      </c>
      <c r="AP249">
        <v>9.7924624965773805</v>
      </c>
      <c r="AQ249">
        <v>0.21668973411195</v>
      </c>
      <c r="AR249">
        <v>0.57431643698574697</v>
      </c>
      <c r="AS249">
        <v>2</v>
      </c>
      <c r="AT249">
        <v>1</v>
      </c>
      <c r="AU249">
        <v>1</v>
      </c>
      <c r="AV249" t="s">
        <v>42</v>
      </c>
      <c r="AW249" t="s">
        <v>46</v>
      </c>
      <c r="AX249" t="s">
        <v>46</v>
      </c>
      <c r="AY249" t="s">
        <v>46</v>
      </c>
      <c r="AZ249" t="s">
        <v>46</v>
      </c>
      <c r="BA249" t="s">
        <v>42</v>
      </c>
      <c r="BB249">
        <v>102</v>
      </c>
      <c r="BC249">
        <v>1</v>
      </c>
      <c r="BD249" t="s">
        <v>229</v>
      </c>
      <c r="BE249" t="s">
        <v>297</v>
      </c>
      <c r="BF249" t="s">
        <v>409</v>
      </c>
      <c r="BG249">
        <v>3</v>
      </c>
      <c r="BH249">
        <v>0</v>
      </c>
      <c r="BI249">
        <v>0</v>
      </c>
      <c r="BJ249">
        <v>0</v>
      </c>
      <c r="BK249">
        <v>0</v>
      </c>
    </row>
    <row r="250" spans="1:63" x14ac:dyDescent="0.2">
      <c r="A250">
        <v>248</v>
      </c>
      <c r="B250">
        <v>1415132927</v>
      </c>
      <c r="C250">
        <v>2013</v>
      </c>
      <c r="D250">
        <v>0</v>
      </c>
      <c r="E250">
        <v>0</v>
      </c>
      <c r="F250">
        <v>2</v>
      </c>
      <c r="G250">
        <v>0</v>
      </c>
      <c r="H250">
        <v>2</v>
      </c>
      <c r="I250">
        <v>0</v>
      </c>
      <c r="J250">
        <v>2</v>
      </c>
      <c r="K250">
        <v>2</v>
      </c>
      <c r="L250">
        <v>5</v>
      </c>
      <c r="M250">
        <v>5</v>
      </c>
      <c r="N250" t="s">
        <v>138</v>
      </c>
      <c r="O250">
        <v>50</v>
      </c>
      <c r="P250" t="s">
        <v>84</v>
      </c>
      <c r="Q250">
        <v>50</v>
      </c>
      <c r="R250" t="s">
        <v>47</v>
      </c>
      <c r="S250">
        <v>100</v>
      </c>
      <c r="T250" t="s">
        <v>40</v>
      </c>
      <c r="U250">
        <v>0</v>
      </c>
      <c r="V250" t="s">
        <v>40</v>
      </c>
      <c r="W250">
        <v>0</v>
      </c>
      <c r="X250">
        <v>999</v>
      </c>
      <c r="Y250">
        <v>10200</v>
      </c>
      <c r="Z250">
        <v>7</v>
      </c>
      <c r="AA250">
        <v>60000</v>
      </c>
      <c r="AB250">
        <v>3</v>
      </c>
      <c r="AC250" t="s">
        <v>46</v>
      </c>
      <c r="AD250" t="s">
        <v>42</v>
      </c>
      <c r="AE250" t="s">
        <v>42</v>
      </c>
      <c r="AF250" t="s">
        <v>42</v>
      </c>
      <c r="AG250">
        <v>20.1434473416952</v>
      </c>
      <c r="AH250">
        <v>6.9688513190752701</v>
      </c>
      <c r="AI250" t="s">
        <v>42</v>
      </c>
      <c r="AJ250">
        <v>60452424</v>
      </c>
      <c r="AK250">
        <v>6970626</v>
      </c>
      <c r="AL250">
        <v>55976749</v>
      </c>
      <c r="AM250">
        <v>16743201</v>
      </c>
      <c r="AN250">
        <v>11.530763431421599</v>
      </c>
      <c r="AO250">
        <v>12.452716752092901</v>
      </c>
      <c r="AP250">
        <v>12.4018600147448</v>
      </c>
      <c r="AQ250">
        <v>0.25286230044307201</v>
      </c>
      <c r="AR250">
        <v>0.70089007848597995</v>
      </c>
      <c r="AS250">
        <v>5</v>
      </c>
      <c r="AT250">
        <v>1</v>
      </c>
      <c r="AU250">
        <v>2</v>
      </c>
      <c r="AV250" t="s">
        <v>42</v>
      </c>
      <c r="AW250" t="s">
        <v>46</v>
      </c>
      <c r="AX250" t="s">
        <v>46</v>
      </c>
      <c r="AY250" t="s">
        <v>46</v>
      </c>
      <c r="AZ250" t="s">
        <v>46</v>
      </c>
      <c r="BA250" t="s">
        <v>42</v>
      </c>
      <c r="BB250">
        <v>310</v>
      </c>
      <c r="BC250">
        <v>1</v>
      </c>
      <c r="BD250" t="s">
        <v>220</v>
      </c>
      <c r="BE250" t="s">
        <v>221</v>
      </c>
      <c r="BF250" t="s">
        <v>385</v>
      </c>
      <c r="BG250">
        <v>3</v>
      </c>
      <c r="BH250">
        <v>0</v>
      </c>
      <c r="BI250">
        <v>0</v>
      </c>
      <c r="BJ250">
        <v>0</v>
      </c>
      <c r="BK250">
        <v>0</v>
      </c>
    </row>
    <row r="251" spans="1:63" x14ac:dyDescent="0.2">
      <c r="A251">
        <v>249</v>
      </c>
      <c r="B251">
        <v>1425093411</v>
      </c>
      <c r="C251">
        <v>2014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1</v>
      </c>
      <c r="L251">
        <v>5</v>
      </c>
      <c r="M251">
        <v>8</v>
      </c>
      <c r="N251" t="s">
        <v>100</v>
      </c>
      <c r="O251">
        <v>100</v>
      </c>
      <c r="P251" t="s">
        <v>40</v>
      </c>
      <c r="Q251">
        <v>0</v>
      </c>
      <c r="R251" t="s">
        <v>45</v>
      </c>
      <c r="S251">
        <v>100</v>
      </c>
      <c r="T251" t="s">
        <v>40</v>
      </c>
      <c r="U251">
        <v>0</v>
      </c>
      <c r="V251" t="s">
        <v>40</v>
      </c>
      <c r="W251">
        <v>0</v>
      </c>
      <c r="X251">
        <v>999</v>
      </c>
      <c r="Y251">
        <v>30400</v>
      </c>
      <c r="Z251">
        <v>7</v>
      </c>
      <c r="AA251">
        <v>10500</v>
      </c>
      <c r="AB251">
        <v>3</v>
      </c>
      <c r="AC251" t="s">
        <v>42</v>
      </c>
      <c r="AD251" t="s">
        <v>42</v>
      </c>
      <c r="AE251" t="s">
        <v>42</v>
      </c>
      <c r="AF251" t="s">
        <v>42</v>
      </c>
      <c r="AG251">
        <v>14.790447485648301</v>
      </c>
      <c r="AH251">
        <v>5.8971566148857102</v>
      </c>
      <c r="AI251" t="s">
        <v>42</v>
      </c>
      <c r="AJ251">
        <v>122837581</v>
      </c>
      <c r="AK251">
        <v>1119023</v>
      </c>
      <c r="AL251">
        <v>92506777</v>
      </c>
      <c r="AM251">
        <v>43773400</v>
      </c>
      <c r="AN251">
        <v>0.91097772431711999</v>
      </c>
      <c r="AO251">
        <v>1.2096659685808699</v>
      </c>
      <c r="AP251">
        <v>0.46128391277910302</v>
      </c>
      <c r="AQ251">
        <v>0.99538716087220902</v>
      </c>
      <c r="AR251">
        <v>0.52680872234906595</v>
      </c>
      <c r="AS251">
        <v>8</v>
      </c>
      <c r="AT251">
        <v>99</v>
      </c>
      <c r="AU251">
        <v>1</v>
      </c>
      <c r="AV251" t="s">
        <v>42</v>
      </c>
      <c r="AW251" t="s">
        <v>42</v>
      </c>
      <c r="AX251" t="s">
        <v>46</v>
      </c>
      <c r="AY251" t="s">
        <v>42</v>
      </c>
      <c r="AZ251" t="s">
        <v>42</v>
      </c>
      <c r="BA251" t="s">
        <v>42</v>
      </c>
      <c r="BB251">
        <v>71</v>
      </c>
      <c r="BC251">
        <v>1</v>
      </c>
      <c r="BD251" t="s">
        <v>229</v>
      </c>
      <c r="BE251" t="s">
        <v>230</v>
      </c>
      <c r="BF251" t="s">
        <v>354</v>
      </c>
      <c r="BG251">
        <v>3</v>
      </c>
      <c r="BH251">
        <v>0</v>
      </c>
      <c r="BI251">
        <v>0</v>
      </c>
      <c r="BJ251">
        <v>0</v>
      </c>
      <c r="BK251">
        <v>0</v>
      </c>
    </row>
    <row r="252" spans="1:63" x14ac:dyDescent="0.2">
      <c r="A252">
        <v>250</v>
      </c>
      <c r="B252">
        <v>1415146133</v>
      </c>
      <c r="C252">
        <v>2016</v>
      </c>
      <c r="D252">
        <v>0</v>
      </c>
      <c r="E252">
        <v>0</v>
      </c>
      <c r="F252">
        <v>4</v>
      </c>
      <c r="G252">
        <v>2</v>
      </c>
      <c r="H252">
        <v>6</v>
      </c>
      <c r="I252">
        <v>0</v>
      </c>
      <c r="J252">
        <v>6</v>
      </c>
      <c r="K252">
        <v>2</v>
      </c>
      <c r="L252">
        <v>5</v>
      </c>
      <c r="M252">
        <v>7</v>
      </c>
      <c r="N252" t="s">
        <v>142</v>
      </c>
      <c r="O252">
        <v>100</v>
      </c>
      <c r="P252" t="s">
        <v>40</v>
      </c>
      <c r="Q252">
        <v>0</v>
      </c>
      <c r="R252" t="s">
        <v>430</v>
      </c>
      <c r="S252">
        <v>100</v>
      </c>
      <c r="T252" t="s">
        <v>40</v>
      </c>
      <c r="U252">
        <v>0</v>
      </c>
      <c r="V252" t="s">
        <v>40</v>
      </c>
      <c r="W252">
        <v>0</v>
      </c>
      <c r="X252">
        <v>324</v>
      </c>
      <c r="Y252">
        <v>50200</v>
      </c>
      <c r="Z252">
        <v>12</v>
      </c>
      <c r="AA252">
        <v>20100</v>
      </c>
      <c r="AB252">
        <v>3</v>
      </c>
      <c r="AC252" t="s">
        <v>42</v>
      </c>
      <c r="AD252" t="s">
        <v>46</v>
      </c>
      <c r="AE252" t="s">
        <v>46</v>
      </c>
      <c r="AF252" t="s">
        <v>46</v>
      </c>
      <c r="AG252">
        <v>20.547721264432599</v>
      </c>
      <c r="AH252">
        <v>6.9985105554921896</v>
      </c>
      <c r="AI252" t="s">
        <v>42</v>
      </c>
      <c r="AJ252">
        <v>71048807</v>
      </c>
      <c r="AK252">
        <v>1337173</v>
      </c>
      <c r="AL252">
        <v>79084516</v>
      </c>
      <c r="AM252">
        <v>21179427</v>
      </c>
      <c r="AN252">
        <v>1.88204849097607</v>
      </c>
      <c r="AO252">
        <v>1.69081517803055</v>
      </c>
      <c r="AP252">
        <v>1.2913742520687199</v>
      </c>
      <c r="AQ252">
        <v>0.119520219389468</v>
      </c>
      <c r="AR252">
        <v>0.73219249391372598</v>
      </c>
      <c r="AS252">
        <v>2</v>
      </c>
      <c r="AT252">
        <v>1</v>
      </c>
      <c r="AU252">
        <v>1</v>
      </c>
      <c r="AV252" t="s">
        <v>42</v>
      </c>
      <c r="AW252" t="s">
        <v>46</v>
      </c>
      <c r="AX252" t="s">
        <v>46</v>
      </c>
      <c r="AY252" t="s">
        <v>46</v>
      </c>
      <c r="AZ252" t="s">
        <v>46</v>
      </c>
      <c r="BA252" t="s">
        <v>46</v>
      </c>
      <c r="BB252">
        <v>90</v>
      </c>
      <c r="BC252">
        <v>1</v>
      </c>
      <c r="BD252" t="s">
        <v>220</v>
      </c>
      <c r="BE252" t="s">
        <v>239</v>
      </c>
      <c r="BF252" t="s">
        <v>436</v>
      </c>
      <c r="BG252">
        <v>3</v>
      </c>
      <c r="BH252">
        <v>0</v>
      </c>
      <c r="BI252">
        <v>0</v>
      </c>
      <c r="BJ252">
        <v>0</v>
      </c>
      <c r="BK252">
        <v>0</v>
      </c>
    </row>
    <row r="253" spans="1:63" x14ac:dyDescent="0.2">
      <c r="A253">
        <v>251</v>
      </c>
      <c r="B253">
        <v>1425092890</v>
      </c>
      <c r="C253">
        <v>2014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1</v>
      </c>
      <c r="L253">
        <v>5</v>
      </c>
      <c r="M253">
        <v>14</v>
      </c>
      <c r="N253" t="s">
        <v>95</v>
      </c>
      <c r="O253">
        <v>100</v>
      </c>
      <c r="P253" t="s">
        <v>40</v>
      </c>
      <c r="Q253">
        <v>0</v>
      </c>
      <c r="R253" t="s">
        <v>98</v>
      </c>
      <c r="S253">
        <v>100</v>
      </c>
      <c r="T253" t="s">
        <v>40</v>
      </c>
      <c r="U253">
        <v>0</v>
      </c>
      <c r="V253" t="s">
        <v>40</v>
      </c>
      <c r="W253">
        <v>0</v>
      </c>
      <c r="X253">
        <v>999</v>
      </c>
      <c r="Y253">
        <v>20200</v>
      </c>
      <c r="Z253">
        <v>7</v>
      </c>
      <c r="AA253">
        <v>20200</v>
      </c>
      <c r="AB253">
        <v>3</v>
      </c>
      <c r="AC253" t="s">
        <v>42</v>
      </c>
      <c r="AD253" t="s">
        <v>42</v>
      </c>
      <c r="AE253" t="s">
        <v>42</v>
      </c>
      <c r="AF253" t="s">
        <v>42</v>
      </c>
      <c r="AG253">
        <v>13.975075128488101</v>
      </c>
      <c r="AH253">
        <v>5.8971566148857102</v>
      </c>
      <c r="AI253" t="s">
        <v>42</v>
      </c>
      <c r="AJ253">
        <v>18407509</v>
      </c>
      <c r="AK253">
        <v>-1068857</v>
      </c>
      <c r="AL253">
        <v>16148381</v>
      </c>
      <c r="AM253">
        <v>14173306</v>
      </c>
      <c r="AN253">
        <v>-5.8066357593523303</v>
      </c>
      <c r="AO253">
        <v>-6.6189731342107896</v>
      </c>
      <c r="AP253">
        <v>25.4975347288979</v>
      </c>
      <c r="AQ253">
        <v>0.20778906043180501</v>
      </c>
      <c r="AR253">
        <v>0.122307926720331</v>
      </c>
      <c r="AS253">
        <v>8</v>
      </c>
      <c r="AT253">
        <v>99</v>
      </c>
      <c r="AU253">
        <v>1</v>
      </c>
      <c r="AV253" t="s">
        <v>42</v>
      </c>
      <c r="AW253" t="s">
        <v>42</v>
      </c>
      <c r="AX253" t="s">
        <v>46</v>
      </c>
      <c r="AY253" t="s">
        <v>42</v>
      </c>
      <c r="AZ253" t="s">
        <v>42</v>
      </c>
      <c r="BA253" t="s">
        <v>42</v>
      </c>
      <c r="BB253">
        <v>21</v>
      </c>
      <c r="BC253">
        <v>1</v>
      </c>
      <c r="BD253" t="s">
        <v>229</v>
      </c>
      <c r="BE253" t="s">
        <v>396</v>
      </c>
      <c r="BF253" t="s">
        <v>407</v>
      </c>
      <c r="BG253">
        <v>3</v>
      </c>
      <c r="BH253">
        <v>0</v>
      </c>
      <c r="BI253">
        <v>0</v>
      </c>
      <c r="BJ253">
        <v>0</v>
      </c>
      <c r="BK253">
        <v>0</v>
      </c>
    </row>
    <row r="254" spans="1:63" x14ac:dyDescent="0.2">
      <c r="A254">
        <v>252</v>
      </c>
      <c r="B254">
        <v>1415150547</v>
      </c>
      <c r="C254">
        <v>2016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1</v>
      </c>
      <c r="L254">
        <v>5</v>
      </c>
      <c r="M254">
        <v>15</v>
      </c>
      <c r="N254" t="s">
        <v>144</v>
      </c>
      <c r="O254">
        <v>50</v>
      </c>
      <c r="P254" t="s">
        <v>144</v>
      </c>
      <c r="Q254">
        <v>30</v>
      </c>
      <c r="R254" t="s">
        <v>77</v>
      </c>
      <c r="S254">
        <v>100</v>
      </c>
      <c r="T254" t="s">
        <v>40</v>
      </c>
      <c r="U254">
        <v>0</v>
      </c>
      <c r="V254" t="s">
        <v>40</v>
      </c>
      <c r="W254">
        <v>0</v>
      </c>
      <c r="X254">
        <v>354</v>
      </c>
      <c r="Y254">
        <v>50100</v>
      </c>
      <c r="Z254">
        <v>3</v>
      </c>
      <c r="AA254">
        <v>30200</v>
      </c>
      <c r="AB254">
        <v>2</v>
      </c>
      <c r="AC254" t="s">
        <v>46</v>
      </c>
      <c r="AD254" t="s">
        <v>42</v>
      </c>
      <c r="AE254" t="s">
        <v>42</v>
      </c>
      <c r="AF254" t="s">
        <v>42</v>
      </c>
      <c r="AG254">
        <v>20.5308939443001</v>
      </c>
      <c r="AH254">
        <v>6.5482205354260996</v>
      </c>
      <c r="AI254" t="s">
        <v>42</v>
      </c>
      <c r="AJ254">
        <v>17381267</v>
      </c>
      <c r="AK254">
        <v>577065</v>
      </c>
      <c r="AL254">
        <v>20586754</v>
      </c>
      <c r="AM254">
        <v>5498922</v>
      </c>
      <c r="AN254">
        <v>3.3200399027297598</v>
      </c>
      <c r="AO254">
        <v>2.80308882109341</v>
      </c>
      <c r="AP254">
        <v>6.0546391698602902</v>
      </c>
      <c r="AQ254">
        <v>0.145156506714959</v>
      </c>
      <c r="AR254">
        <v>0.73289028469471196</v>
      </c>
      <c r="AS254">
        <v>2</v>
      </c>
      <c r="AT254">
        <v>1</v>
      </c>
      <c r="AU254">
        <v>1</v>
      </c>
      <c r="AV254" t="s">
        <v>42</v>
      </c>
      <c r="AW254" t="s">
        <v>46</v>
      </c>
      <c r="AX254" t="s">
        <v>46</v>
      </c>
      <c r="AY254" t="s">
        <v>42</v>
      </c>
      <c r="AZ254" t="s">
        <v>46</v>
      </c>
      <c r="BA254" t="s">
        <v>42</v>
      </c>
      <c r="BB254">
        <v>59</v>
      </c>
      <c r="BC254">
        <v>1</v>
      </c>
      <c r="BD254" t="s">
        <v>220</v>
      </c>
      <c r="BE254" t="s">
        <v>223</v>
      </c>
      <c r="BF254" t="s">
        <v>334</v>
      </c>
      <c r="BG254">
        <v>3</v>
      </c>
      <c r="BH254">
        <v>0</v>
      </c>
      <c r="BI254">
        <v>0</v>
      </c>
      <c r="BJ254">
        <v>0</v>
      </c>
      <c r="BK254">
        <v>0</v>
      </c>
    </row>
    <row r="255" spans="1:63" x14ac:dyDescent="0.2">
      <c r="A255">
        <v>253</v>
      </c>
      <c r="B255">
        <v>1415138292</v>
      </c>
      <c r="C255">
        <v>2014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1</v>
      </c>
      <c r="L255">
        <v>5</v>
      </c>
      <c r="M255">
        <v>8</v>
      </c>
      <c r="N255" t="s">
        <v>80</v>
      </c>
      <c r="O255">
        <v>50</v>
      </c>
      <c r="P255" t="s">
        <v>138</v>
      </c>
      <c r="Q255">
        <v>50</v>
      </c>
      <c r="R255" t="s">
        <v>47</v>
      </c>
      <c r="S255">
        <v>60</v>
      </c>
      <c r="T255" t="s">
        <v>430</v>
      </c>
      <c r="U255">
        <v>30</v>
      </c>
      <c r="V255" t="s">
        <v>59</v>
      </c>
      <c r="W255">
        <v>10</v>
      </c>
      <c r="X255">
        <v>999</v>
      </c>
      <c r="Y255">
        <v>10100</v>
      </c>
      <c r="Z255">
        <v>7</v>
      </c>
      <c r="AA255">
        <v>10200</v>
      </c>
      <c r="AB255">
        <v>3</v>
      </c>
      <c r="AC255" t="s">
        <v>42</v>
      </c>
      <c r="AD255" t="s">
        <v>42</v>
      </c>
      <c r="AE255" t="s">
        <v>46</v>
      </c>
      <c r="AF255" t="s">
        <v>46</v>
      </c>
      <c r="AG255">
        <v>19.407899540289399</v>
      </c>
      <c r="AH255">
        <v>6.9985105554921896</v>
      </c>
      <c r="AI255" t="s">
        <v>42</v>
      </c>
      <c r="AJ255">
        <v>2622436</v>
      </c>
      <c r="AK255">
        <v>236053</v>
      </c>
      <c r="AL255">
        <v>2711475</v>
      </c>
      <c r="AM255">
        <v>1708592</v>
      </c>
      <c r="AN255">
        <v>9.0012873526751491</v>
      </c>
      <c r="AO255">
        <v>8.7057044597497697</v>
      </c>
      <c r="AP255">
        <v>8.6041375270931297</v>
      </c>
      <c r="AQ255">
        <v>0.28415793559880898</v>
      </c>
      <c r="AR255">
        <v>0.36986621672705799</v>
      </c>
      <c r="AS255">
        <v>1</v>
      </c>
      <c r="AT255">
        <v>1</v>
      </c>
      <c r="AU255">
        <v>1</v>
      </c>
      <c r="AV255" t="s">
        <v>42</v>
      </c>
      <c r="AW255" t="s">
        <v>42</v>
      </c>
      <c r="AX255" t="s">
        <v>46</v>
      </c>
      <c r="AY255" t="s">
        <v>46</v>
      </c>
      <c r="AZ255" t="s">
        <v>42</v>
      </c>
      <c r="BA255" t="s">
        <v>42</v>
      </c>
      <c r="BB255">
        <v>64</v>
      </c>
      <c r="BC255">
        <v>1</v>
      </c>
      <c r="BD255" t="s">
        <v>220</v>
      </c>
      <c r="BE255" t="s">
        <v>221</v>
      </c>
      <c r="BF255" t="s">
        <v>385</v>
      </c>
      <c r="BG255">
        <v>3</v>
      </c>
      <c r="BH255">
        <v>0</v>
      </c>
      <c r="BI255">
        <v>0</v>
      </c>
      <c r="BJ255">
        <v>0</v>
      </c>
      <c r="BK255">
        <v>0</v>
      </c>
    </row>
    <row r="256" spans="1:63" x14ac:dyDescent="0.2">
      <c r="A256">
        <v>254</v>
      </c>
      <c r="B256">
        <v>1395044247</v>
      </c>
      <c r="C256">
        <v>2015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1</v>
      </c>
      <c r="L256">
        <v>5</v>
      </c>
      <c r="M256">
        <v>1</v>
      </c>
      <c r="N256" t="s">
        <v>53</v>
      </c>
      <c r="O256">
        <v>100</v>
      </c>
      <c r="P256" t="s">
        <v>40</v>
      </c>
      <c r="Q256">
        <v>0</v>
      </c>
      <c r="R256" t="s">
        <v>55</v>
      </c>
      <c r="S256">
        <v>100</v>
      </c>
      <c r="T256" t="s">
        <v>40</v>
      </c>
      <c r="U256">
        <v>0</v>
      </c>
      <c r="V256" t="s">
        <v>40</v>
      </c>
      <c r="W256">
        <v>0</v>
      </c>
      <c r="X256">
        <v>999</v>
      </c>
      <c r="Y256">
        <v>20200</v>
      </c>
      <c r="Z256">
        <v>6</v>
      </c>
      <c r="AA256">
        <v>20300</v>
      </c>
      <c r="AB256">
        <v>3</v>
      </c>
      <c r="AC256" t="s">
        <v>42</v>
      </c>
      <c r="AD256" t="s">
        <v>42</v>
      </c>
      <c r="AE256" t="s">
        <v>42</v>
      </c>
      <c r="AF256" t="s">
        <v>42</v>
      </c>
      <c r="AG256">
        <v>17.017036744538</v>
      </c>
      <c r="AH256">
        <v>5.4930655585584098</v>
      </c>
      <c r="AI256" t="s">
        <v>42</v>
      </c>
      <c r="AJ256">
        <v>2095085</v>
      </c>
      <c r="AK256">
        <v>-200014</v>
      </c>
      <c r="AL256">
        <v>1531356</v>
      </c>
      <c r="AM256">
        <v>284372</v>
      </c>
      <c r="AN256">
        <v>-9.5468202960739106</v>
      </c>
      <c r="AO256">
        <v>-13.061234618207701</v>
      </c>
      <c r="AP256">
        <v>-9.1747590193237993</v>
      </c>
      <c r="AQ256">
        <v>1.0917475901932301</v>
      </c>
      <c r="AR256">
        <v>0.81430118143658203</v>
      </c>
      <c r="AS256">
        <v>1</v>
      </c>
      <c r="AT256">
        <v>99</v>
      </c>
      <c r="AU256">
        <v>1</v>
      </c>
      <c r="AV256" t="s">
        <v>42</v>
      </c>
      <c r="AW256" t="s">
        <v>42</v>
      </c>
      <c r="AX256" t="s">
        <v>46</v>
      </c>
      <c r="AY256" t="s">
        <v>42</v>
      </c>
      <c r="AZ256" t="s">
        <v>42</v>
      </c>
      <c r="BA256" t="s">
        <v>42</v>
      </c>
      <c r="BB256">
        <v>40</v>
      </c>
      <c r="BC256">
        <v>1</v>
      </c>
      <c r="BD256" t="s">
        <v>229</v>
      </c>
      <c r="BE256" t="s">
        <v>396</v>
      </c>
      <c r="BF256" t="s">
        <v>437</v>
      </c>
      <c r="BG256">
        <v>3</v>
      </c>
      <c r="BH256">
        <v>0</v>
      </c>
      <c r="BI256">
        <v>0</v>
      </c>
      <c r="BJ256">
        <v>0</v>
      </c>
      <c r="BK256">
        <v>0</v>
      </c>
    </row>
    <row r="257" spans="1:63" x14ac:dyDescent="0.2">
      <c r="A257">
        <v>255</v>
      </c>
      <c r="B257">
        <v>1425095426</v>
      </c>
      <c r="C257">
        <v>2015</v>
      </c>
      <c r="D257">
        <v>0</v>
      </c>
      <c r="E257">
        <v>0</v>
      </c>
      <c r="F257">
        <v>2</v>
      </c>
      <c r="G257">
        <v>0</v>
      </c>
      <c r="H257">
        <v>2</v>
      </c>
      <c r="I257">
        <v>0</v>
      </c>
      <c r="J257">
        <v>2</v>
      </c>
      <c r="K257">
        <v>2</v>
      </c>
      <c r="L257">
        <v>5</v>
      </c>
      <c r="M257">
        <v>11</v>
      </c>
      <c r="N257" t="s">
        <v>62</v>
      </c>
      <c r="O257">
        <v>100</v>
      </c>
      <c r="P257" t="s">
        <v>40</v>
      </c>
      <c r="Q257">
        <v>0</v>
      </c>
      <c r="R257" t="s">
        <v>70</v>
      </c>
      <c r="S257">
        <v>100</v>
      </c>
      <c r="T257" t="s">
        <v>40</v>
      </c>
      <c r="U257">
        <v>0</v>
      </c>
      <c r="V257" t="s">
        <v>40</v>
      </c>
      <c r="W257">
        <v>0</v>
      </c>
      <c r="X257">
        <v>999</v>
      </c>
      <c r="Y257">
        <v>70000</v>
      </c>
      <c r="Z257">
        <v>7</v>
      </c>
      <c r="AA257">
        <v>10500</v>
      </c>
      <c r="AB257">
        <v>3</v>
      </c>
      <c r="AC257" t="s">
        <v>42</v>
      </c>
      <c r="AD257" t="s">
        <v>42</v>
      </c>
      <c r="AE257" t="s">
        <v>42</v>
      </c>
      <c r="AF257" t="s">
        <v>42</v>
      </c>
      <c r="AG257">
        <v>19.7648501787741</v>
      </c>
      <c r="AH257">
        <v>6.5930459040045104</v>
      </c>
      <c r="AI257" t="s">
        <v>46</v>
      </c>
      <c r="AJ257">
        <v>5810507</v>
      </c>
      <c r="AK257">
        <v>495102</v>
      </c>
      <c r="AL257">
        <v>8041736</v>
      </c>
      <c r="AM257">
        <v>3116136</v>
      </c>
      <c r="AN257">
        <v>8.5208054994168307</v>
      </c>
      <c r="AO257">
        <v>6.15665572707187</v>
      </c>
      <c r="AP257">
        <v>0.79172092899982704</v>
      </c>
      <c r="AQ257">
        <v>0.26171433921342802</v>
      </c>
      <c r="AR257">
        <v>0.61250456369122197</v>
      </c>
      <c r="AS257">
        <v>1</v>
      </c>
      <c r="AT257">
        <v>1</v>
      </c>
      <c r="AU257">
        <v>1</v>
      </c>
      <c r="AV257" t="s">
        <v>42</v>
      </c>
      <c r="AW257" t="s">
        <v>42</v>
      </c>
      <c r="AX257" t="s">
        <v>46</v>
      </c>
      <c r="AY257" t="s">
        <v>46</v>
      </c>
      <c r="AZ257" t="s">
        <v>46</v>
      </c>
      <c r="BA257" t="s">
        <v>42</v>
      </c>
      <c r="BB257">
        <v>21</v>
      </c>
      <c r="BC257">
        <v>1</v>
      </c>
      <c r="BD257" t="s">
        <v>220</v>
      </c>
      <c r="BE257" t="s">
        <v>223</v>
      </c>
      <c r="BF257" t="s">
        <v>255</v>
      </c>
      <c r="BG257">
        <v>3</v>
      </c>
      <c r="BH257">
        <v>0</v>
      </c>
      <c r="BI257">
        <v>0</v>
      </c>
      <c r="BJ257">
        <v>0</v>
      </c>
      <c r="BK257">
        <v>0</v>
      </c>
    </row>
    <row r="258" spans="1:63" x14ac:dyDescent="0.2">
      <c r="A258">
        <v>256</v>
      </c>
      <c r="B258">
        <v>1415135285</v>
      </c>
      <c r="C258">
        <v>2014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2</v>
      </c>
      <c r="L258">
        <v>4</v>
      </c>
      <c r="M258">
        <v>1</v>
      </c>
      <c r="N258" t="s">
        <v>130</v>
      </c>
      <c r="O258">
        <v>100</v>
      </c>
      <c r="P258" t="s">
        <v>40</v>
      </c>
      <c r="Q258">
        <v>0</v>
      </c>
      <c r="R258" t="s">
        <v>47</v>
      </c>
      <c r="S258">
        <v>100</v>
      </c>
      <c r="T258" t="s">
        <v>40</v>
      </c>
      <c r="U258">
        <v>0</v>
      </c>
      <c r="V258" t="s">
        <v>40</v>
      </c>
      <c r="W258">
        <v>0</v>
      </c>
      <c r="X258">
        <v>999</v>
      </c>
      <c r="Y258">
        <v>10100</v>
      </c>
      <c r="Z258">
        <v>7</v>
      </c>
      <c r="AA258">
        <v>10500</v>
      </c>
      <c r="AB258">
        <v>3</v>
      </c>
      <c r="AC258" t="s">
        <v>42</v>
      </c>
      <c r="AD258" t="s">
        <v>42</v>
      </c>
      <c r="AE258" t="s">
        <v>42</v>
      </c>
      <c r="AF258" t="s">
        <v>42</v>
      </c>
      <c r="AG258">
        <v>18.420680743962301</v>
      </c>
      <c r="AH258">
        <v>7.4922036000321803</v>
      </c>
      <c r="AI258" t="s">
        <v>42</v>
      </c>
      <c r="AJ258">
        <v>25383670000</v>
      </c>
      <c r="AK258">
        <v>973118000</v>
      </c>
      <c r="AL258">
        <v>21011837000</v>
      </c>
      <c r="AM258">
        <v>10624075000</v>
      </c>
      <c r="AN258">
        <v>3.83363792548516</v>
      </c>
      <c r="AO258">
        <v>4.6312847372650001</v>
      </c>
      <c r="AP258">
        <v>3.8796202440387799</v>
      </c>
      <c r="AQ258">
        <v>8.0312854681769796E-2</v>
      </c>
      <c r="AR258">
        <v>0.49437666968385402</v>
      </c>
      <c r="AS258">
        <v>3</v>
      </c>
      <c r="AT258">
        <v>1</v>
      </c>
      <c r="AU258">
        <v>3</v>
      </c>
      <c r="AV258" t="s">
        <v>42</v>
      </c>
      <c r="AW258" t="s">
        <v>46</v>
      </c>
      <c r="AX258" t="s">
        <v>46</v>
      </c>
      <c r="AY258" t="s">
        <v>42</v>
      </c>
      <c r="AZ258" t="s">
        <v>42</v>
      </c>
      <c r="BA258" t="s">
        <v>42</v>
      </c>
      <c r="BB258">
        <v>30321</v>
      </c>
      <c r="BC258">
        <v>1</v>
      </c>
      <c r="BD258" t="s">
        <v>220</v>
      </c>
      <c r="BE258" t="s">
        <v>221</v>
      </c>
      <c r="BF258" t="s">
        <v>438</v>
      </c>
      <c r="BG258">
        <v>1</v>
      </c>
      <c r="BH258">
        <v>0</v>
      </c>
      <c r="BI258">
        <v>0</v>
      </c>
      <c r="BJ258">
        <v>0</v>
      </c>
      <c r="BK258">
        <v>0</v>
      </c>
    </row>
    <row r="259" spans="1:63" x14ac:dyDescent="0.2">
      <c r="A259">
        <v>257</v>
      </c>
      <c r="B259">
        <v>1425108684</v>
      </c>
      <c r="C259">
        <v>2016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1</v>
      </c>
      <c r="L259">
        <v>5</v>
      </c>
      <c r="M259">
        <v>14</v>
      </c>
      <c r="N259" t="s">
        <v>129</v>
      </c>
      <c r="O259">
        <v>100</v>
      </c>
      <c r="P259" t="s">
        <v>40</v>
      </c>
      <c r="Q259">
        <v>0</v>
      </c>
      <c r="R259" t="s">
        <v>70</v>
      </c>
      <c r="S259">
        <v>100</v>
      </c>
      <c r="T259" t="s">
        <v>40</v>
      </c>
      <c r="U259">
        <v>0</v>
      </c>
      <c r="V259" t="s">
        <v>40</v>
      </c>
      <c r="W259">
        <v>0</v>
      </c>
      <c r="X259">
        <v>999</v>
      </c>
      <c r="Y259">
        <v>20200</v>
      </c>
      <c r="Z259">
        <v>7</v>
      </c>
      <c r="AA259">
        <v>10200</v>
      </c>
      <c r="AB259">
        <v>3</v>
      </c>
      <c r="AC259" t="s">
        <v>42</v>
      </c>
      <c r="AD259" t="s">
        <v>42</v>
      </c>
      <c r="AE259" t="s">
        <v>42</v>
      </c>
      <c r="AF259" t="s">
        <v>42</v>
      </c>
      <c r="AG259">
        <v>14.5551118433734</v>
      </c>
      <c r="AH259">
        <v>5.8999000933047601</v>
      </c>
      <c r="AI259" t="s">
        <v>42</v>
      </c>
      <c r="AJ259">
        <v>16306003</v>
      </c>
      <c r="AK259">
        <v>919858</v>
      </c>
      <c r="AL259">
        <v>11642856</v>
      </c>
      <c r="AM259">
        <v>7789217</v>
      </c>
      <c r="AN259">
        <v>5.6412230514124202</v>
      </c>
      <c r="AO259">
        <v>7.9006216344168498</v>
      </c>
      <c r="AP259">
        <v>6.4075543221720297</v>
      </c>
      <c r="AQ259">
        <v>3.8381999561756398E-2</v>
      </c>
      <c r="AR259">
        <v>0.33098743126257002</v>
      </c>
      <c r="AS259">
        <v>8</v>
      </c>
      <c r="AT259">
        <v>99</v>
      </c>
      <c r="AU259">
        <v>1</v>
      </c>
      <c r="AV259" t="s">
        <v>42</v>
      </c>
      <c r="AW259" t="s">
        <v>42</v>
      </c>
      <c r="AX259" t="s">
        <v>46</v>
      </c>
      <c r="AY259" t="s">
        <v>42</v>
      </c>
      <c r="AZ259" t="s">
        <v>42</v>
      </c>
      <c r="BA259" t="s">
        <v>42</v>
      </c>
      <c r="BB259">
        <v>627</v>
      </c>
      <c r="BC259">
        <v>1</v>
      </c>
      <c r="BD259" t="s">
        <v>229</v>
      </c>
      <c r="BE259" t="s">
        <v>396</v>
      </c>
      <c r="BF259" t="s">
        <v>407</v>
      </c>
      <c r="BG259">
        <v>3</v>
      </c>
      <c r="BH259">
        <v>0</v>
      </c>
      <c r="BI259">
        <v>0</v>
      </c>
      <c r="BJ259">
        <v>0</v>
      </c>
      <c r="BK259">
        <v>0</v>
      </c>
    </row>
    <row r="260" spans="1:63" x14ac:dyDescent="0.2">
      <c r="A260">
        <v>258</v>
      </c>
      <c r="B260">
        <v>1415133863</v>
      </c>
      <c r="C260">
        <v>2013</v>
      </c>
      <c r="D260">
        <v>0</v>
      </c>
      <c r="E260">
        <v>0</v>
      </c>
      <c r="F260">
        <v>6</v>
      </c>
      <c r="G260">
        <v>1</v>
      </c>
      <c r="H260">
        <v>7</v>
      </c>
      <c r="I260">
        <v>0</v>
      </c>
      <c r="J260">
        <v>7</v>
      </c>
      <c r="K260">
        <v>2</v>
      </c>
      <c r="L260">
        <v>5</v>
      </c>
      <c r="M260">
        <v>7</v>
      </c>
      <c r="N260" t="s">
        <v>72</v>
      </c>
      <c r="O260">
        <v>100</v>
      </c>
      <c r="P260" t="s">
        <v>40</v>
      </c>
      <c r="Q260">
        <v>0</v>
      </c>
      <c r="R260" t="s">
        <v>59</v>
      </c>
      <c r="S260">
        <v>100</v>
      </c>
      <c r="T260" t="s">
        <v>40</v>
      </c>
      <c r="U260">
        <v>0</v>
      </c>
      <c r="V260" t="s">
        <v>40</v>
      </c>
      <c r="W260">
        <v>0</v>
      </c>
      <c r="X260">
        <v>999</v>
      </c>
      <c r="Y260">
        <v>70000</v>
      </c>
      <c r="Z260">
        <v>7</v>
      </c>
      <c r="AA260">
        <v>60000</v>
      </c>
      <c r="AB260">
        <v>3</v>
      </c>
      <c r="AC260" t="s">
        <v>42</v>
      </c>
      <c r="AD260" t="s">
        <v>42</v>
      </c>
      <c r="AE260" t="s">
        <v>46</v>
      </c>
      <c r="AF260" t="s">
        <v>42</v>
      </c>
      <c r="AG260">
        <v>20.095906396926299</v>
      </c>
      <c r="AH260">
        <v>6.5482205354260996</v>
      </c>
      <c r="AI260" t="s">
        <v>42</v>
      </c>
      <c r="AJ260">
        <v>60029409</v>
      </c>
      <c r="AK260">
        <v>-19963617</v>
      </c>
      <c r="AL260">
        <v>136326612</v>
      </c>
      <c r="AM260">
        <v>22981290</v>
      </c>
      <c r="AN260">
        <v>-33.256394378295496</v>
      </c>
      <c r="AO260">
        <v>-14.643961811359301</v>
      </c>
      <c r="AP260">
        <v>13.5343028281355</v>
      </c>
      <c r="AQ260">
        <v>4.7535667059457401E-2</v>
      </c>
      <c r="AR260">
        <v>0.83142477713742302</v>
      </c>
      <c r="AS260">
        <v>1</v>
      </c>
      <c r="AT260">
        <v>1</v>
      </c>
      <c r="AU260">
        <v>1</v>
      </c>
      <c r="AV260" t="s">
        <v>42</v>
      </c>
      <c r="AW260" t="s">
        <v>42</v>
      </c>
      <c r="AX260" t="s">
        <v>46</v>
      </c>
      <c r="AY260" t="s">
        <v>42</v>
      </c>
      <c r="AZ260" t="s">
        <v>42</v>
      </c>
      <c r="BA260" t="s">
        <v>42</v>
      </c>
      <c r="BB260">
        <v>5</v>
      </c>
      <c r="BC260">
        <v>1</v>
      </c>
      <c r="BD260" t="s">
        <v>220</v>
      </c>
      <c r="BE260" t="s">
        <v>311</v>
      </c>
      <c r="BF260" t="s">
        <v>439</v>
      </c>
      <c r="BG260">
        <v>3</v>
      </c>
      <c r="BH260">
        <v>0</v>
      </c>
      <c r="BI260">
        <v>0</v>
      </c>
      <c r="BJ260">
        <v>0</v>
      </c>
      <c r="BK260">
        <v>0</v>
      </c>
    </row>
    <row r="261" spans="1:63" x14ac:dyDescent="0.2">
      <c r="A261">
        <v>259</v>
      </c>
      <c r="B261">
        <v>1425107408</v>
      </c>
      <c r="C261">
        <v>2016</v>
      </c>
      <c r="D261">
        <v>0</v>
      </c>
      <c r="E261">
        <v>0</v>
      </c>
      <c r="F261">
        <v>1</v>
      </c>
      <c r="G261">
        <v>0</v>
      </c>
      <c r="H261">
        <v>1</v>
      </c>
      <c r="I261">
        <v>0</v>
      </c>
      <c r="J261">
        <v>1</v>
      </c>
      <c r="K261">
        <v>1</v>
      </c>
      <c r="L261">
        <v>5</v>
      </c>
      <c r="M261">
        <v>12</v>
      </c>
      <c r="N261" t="s">
        <v>408</v>
      </c>
      <c r="O261">
        <v>100</v>
      </c>
      <c r="P261" t="s">
        <v>40</v>
      </c>
      <c r="Q261">
        <v>0</v>
      </c>
      <c r="R261" t="s">
        <v>49</v>
      </c>
      <c r="S261">
        <v>100</v>
      </c>
      <c r="T261" t="s">
        <v>40</v>
      </c>
      <c r="U261">
        <v>0</v>
      </c>
      <c r="V261" t="s">
        <v>40</v>
      </c>
      <c r="W261">
        <v>0</v>
      </c>
      <c r="X261">
        <v>215</v>
      </c>
      <c r="Y261">
        <v>50200</v>
      </c>
      <c r="Z261">
        <v>7</v>
      </c>
      <c r="AA261">
        <v>60000</v>
      </c>
      <c r="AB261">
        <v>3</v>
      </c>
      <c r="AC261" t="s">
        <v>42</v>
      </c>
      <c r="AD261" t="s">
        <v>46</v>
      </c>
      <c r="AE261" t="s">
        <v>42</v>
      </c>
      <c r="AF261" t="s">
        <v>42</v>
      </c>
      <c r="AG261">
        <v>18.683045008427499</v>
      </c>
      <c r="AH261">
        <v>5.8971566148857102</v>
      </c>
      <c r="AI261" t="s">
        <v>42</v>
      </c>
      <c r="AJ261">
        <v>58122</v>
      </c>
      <c r="AK261">
        <v>10805</v>
      </c>
      <c r="AL261">
        <v>205771</v>
      </c>
      <c r="AM261">
        <v>65504</v>
      </c>
      <c r="AN261">
        <v>18.590206806372699</v>
      </c>
      <c r="AO261">
        <v>5.2509828887452503</v>
      </c>
      <c r="AP261">
        <v>19.997591273528101</v>
      </c>
      <c r="AQ261">
        <v>0.44327449158666199</v>
      </c>
      <c r="AR261">
        <v>0.68166554081964803</v>
      </c>
      <c r="AS261">
        <v>1</v>
      </c>
      <c r="AT261">
        <v>4</v>
      </c>
      <c r="AU261">
        <v>1</v>
      </c>
      <c r="AV261" t="s">
        <v>42</v>
      </c>
      <c r="AW261" t="s">
        <v>42</v>
      </c>
      <c r="AX261" t="s">
        <v>46</v>
      </c>
      <c r="AY261" t="s">
        <v>42</v>
      </c>
      <c r="AZ261" t="s">
        <v>42</v>
      </c>
      <c r="BA261" t="s">
        <v>42</v>
      </c>
      <c r="BB261">
        <v>0</v>
      </c>
      <c r="BC261">
        <v>1</v>
      </c>
      <c r="BD261" t="s">
        <v>277</v>
      </c>
      <c r="BE261" t="s">
        <v>345</v>
      </c>
      <c r="BF261" t="s">
        <v>440</v>
      </c>
      <c r="BG261">
        <v>3</v>
      </c>
      <c r="BH261">
        <v>0</v>
      </c>
      <c r="BI261">
        <v>0</v>
      </c>
      <c r="BJ261">
        <v>0</v>
      </c>
      <c r="BK261">
        <v>0</v>
      </c>
    </row>
    <row r="262" spans="1:63" x14ac:dyDescent="0.2">
      <c r="A262">
        <v>260</v>
      </c>
      <c r="B262">
        <v>1525003038</v>
      </c>
      <c r="C262">
        <v>2013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2</v>
      </c>
      <c r="L262">
        <v>5</v>
      </c>
      <c r="M262">
        <v>13</v>
      </c>
      <c r="N262" t="s">
        <v>120</v>
      </c>
      <c r="O262">
        <v>100</v>
      </c>
      <c r="P262" t="s">
        <v>40</v>
      </c>
      <c r="Q262">
        <v>0</v>
      </c>
      <c r="R262" t="s">
        <v>55</v>
      </c>
      <c r="S262">
        <v>100</v>
      </c>
      <c r="T262" t="s">
        <v>40</v>
      </c>
      <c r="U262">
        <v>0</v>
      </c>
      <c r="V262" t="s">
        <v>40</v>
      </c>
      <c r="W262">
        <v>0</v>
      </c>
      <c r="X262">
        <v>999</v>
      </c>
      <c r="Y262">
        <v>20300</v>
      </c>
      <c r="Z262">
        <v>6</v>
      </c>
      <c r="AA262">
        <v>60000</v>
      </c>
      <c r="AB262">
        <v>2</v>
      </c>
      <c r="AC262" t="s">
        <v>42</v>
      </c>
      <c r="AD262" t="s">
        <v>42</v>
      </c>
      <c r="AE262" t="s">
        <v>42</v>
      </c>
      <c r="AF262" t="s">
        <v>42</v>
      </c>
      <c r="AG262">
        <v>17.9743936413395</v>
      </c>
      <c r="AH262">
        <v>6.9975968970582896</v>
      </c>
      <c r="AI262" t="s">
        <v>42</v>
      </c>
      <c r="AJ262">
        <v>3397021</v>
      </c>
      <c r="AK262">
        <v>98023</v>
      </c>
      <c r="AL262">
        <v>1738050</v>
      </c>
      <c r="AM262">
        <v>472393</v>
      </c>
      <c r="AN262">
        <v>2.8855576694992502</v>
      </c>
      <c r="AO262">
        <v>5.6398262420528704</v>
      </c>
      <c r="AP262">
        <v>2.0181506090189001</v>
      </c>
      <c r="AQ262">
        <v>0.10448007239284</v>
      </c>
      <c r="AR262">
        <v>0.728205172463392</v>
      </c>
      <c r="AS262">
        <v>11</v>
      </c>
      <c r="AT262">
        <v>99</v>
      </c>
      <c r="AU262">
        <v>1</v>
      </c>
      <c r="AV262" t="s">
        <v>42</v>
      </c>
      <c r="AW262" t="s">
        <v>42</v>
      </c>
      <c r="AX262" t="s">
        <v>42</v>
      </c>
      <c r="AY262" t="s">
        <v>42</v>
      </c>
      <c r="AZ262" t="s">
        <v>42</v>
      </c>
      <c r="BA262" t="s">
        <v>42</v>
      </c>
      <c r="BB262">
        <v>11</v>
      </c>
      <c r="BC262">
        <v>2</v>
      </c>
      <c r="BD262" t="s">
        <v>220</v>
      </c>
      <c r="BE262" t="s">
        <v>301</v>
      </c>
      <c r="BF262" t="s">
        <v>441</v>
      </c>
      <c r="BG262">
        <v>3</v>
      </c>
      <c r="BH262">
        <v>0</v>
      </c>
      <c r="BI262">
        <v>0</v>
      </c>
      <c r="BJ262">
        <v>0</v>
      </c>
      <c r="BK262">
        <v>0</v>
      </c>
    </row>
    <row r="263" spans="1:63" x14ac:dyDescent="0.2">
      <c r="A263">
        <v>261</v>
      </c>
      <c r="B263">
        <v>1375026328</v>
      </c>
      <c r="C263">
        <v>2016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1</v>
      </c>
      <c r="L263">
        <v>5</v>
      </c>
      <c r="M263">
        <v>99</v>
      </c>
      <c r="N263" t="s">
        <v>115</v>
      </c>
      <c r="O263">
        <v>100</v>
      </c>
      <c r="P263" t="s">
        <v>40</v>
      </c>
      <c r="Q263">
        <v>0</v>
      </c>
      <c r="R263" t="s">
        <v>45</v>
      </c>
      <c r="S263">
        <v>100</v>
      </c>
      <c r="T263" t="s">
        <v>40</v>
      </c>
      <c r="U263">
        <v>0</v>
      </c>
      <c r="V263" t="s">
        <v>40</v>
      </c>
      <c r="W263">
        <v>0</v>
      </c>
      <c r="X263">
        <v>999</v>
      </c>
      <c r="Y263">
        <v>60100</v>
      </c>
      <c r="Z263">
        <v>7</v>
      </c>
      <c r="AA263">
        <v>60000</v>
      </c>
      <c r="AB263">
        <v>3</v>
      </c>
      <c r="AC263" t="s">
        <v>42</v>
      </c>
      <c r="AD263" t="s">
        <v>46</v>
      </c>
      <c r="AE263" t="s">
        <v>42</v>
      </c>
      <c r="AF263" t="s">
        <v>42</v>
      </c>
      <c r="AG263">
        <v>17.099049896195599</v>
      </c>
      <c r="AH263">
        <v>4.0943612287498796</v>
      </c>
      <c r="AI263" t="s">
        <v>42</v>
      </c>
      <c r="AJ263">
        <v>303364</v>
      </c>
      <c r="AK263">
        <v>6333</v>
      </c>
      <c r="AL263">
        <v>529776</v>
      </c>
      <c r="AM263">
        <v>382292</v>
      </c>
      <c r="AN263">
        <v>2.0875911446315301</v>
      </c>
      <c r="AO263">
        <v>1.19541089064057</v>
      </c>
      <c r="AP263">
        <v>2.3460265555570201</v>
      </c>
      <c r="AQ263">
        <v>0.97653973444442899</v>
      </c>
      <c r="AR263">
        <v>0.27838935701126499</v>
      </c>
      <c r="AS263">
        <v>1</v>
      </c>
      <c r="AT263">
        <v>1</v>
      </c>
      <c r="AU263">
        <v>1</v>
      </c>
      <c r="AV263" t="s">
        <v>42</v>
      </c>
      <c r="AW263" t="s">
        <v>42</v>
      </c>
      <c r="AX263" t="s">
        <v>46</v>
      </c>
      <c r="AY263" t="s">
        <v>42</v>
      </c>
      <c r="AZ263" t="s">
        <v>46</v>
      </c>
      <c r="BA263" t="s">
        <v>42</v>
      </c>
      <c r="BB263">
        <v>4</v>
      </c>
      <c r="BC263">
        <v>1</v>
      </c>
      <c r="BD263" t="s">
        <v>217</v>
      </c>
      <c r="BE263" t="s">
        <v>218</v>
      </c>
      <c r="BF263" t="s">
        <v>236</v>
      </c>
      <c r="BG263">
        <v>3</v>
      </c>
      <c r="BH263">
        <v>0</v>
      </c>
      <c r="BI263">
        <v>0</v>
      </c>
      <c r="BJ263">
        <v>0</v>
      </c>
      <c r="BK263">
        <v>0</v>
      </c>
    </row>
    <row r="264" spans="1:63" x14ac:dyDescent="0.2">
      <c r="A264">
        <v>262</v>
      </c>
      <c r="B264">
        <v>1525004316</v>
      </c>
      <c r="C264">
        <v>2014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1</v>
      </c>
      <c r="L264">
        <v>5</v>
      </c>
      <c r="M264">
        <v>2</v>
      </c>
      <c r="N264" t="s">
        <v>119</v>
      </c>
      <c r="O264">
        <v>0</v>
      </c>
      <c r="P264" t="s">
        <v>40</v>
      </c>
      <c r="Q264">
        <v>0</v>
      </c>
      <c r="R264" t="s">
        <v>55</v>
      </c>
      <c r="S264">
        <v>100</v>
      </c>
      <c r="T264" t="s">
        <v>40</v>
      </c>
      <c r="U264">
        <v>0</v>
      </c>
      <c r="V264" t="s">
        <v>40</v>
      </c>
      <c r="W264">
        <v>0</v>
      </c>
      <c r="X264">
        <v>999</v>
      </c>
      <c r="Y264">
        <v>70000</v>
      </c>
      <c r="Z264">
        <v>6</v>
      </c>
      <c r="AA264">
        <v>60000</v>
      </c>
      <c r="AB264">
        <v>4</v>
      </c>
      <c r="AC264" t="s">
        <v>42</v>
      </c>
      <c r="AD264" t="s">
        <v>42</v>
      </c>
      <c r="AE264" t="s">
        <v>42</v>
      </c>
      <c r="AF264" t="s">
        <v>42</v>
      </c>
      <c r="AG264">
        <v>17.4629303142944</v>
      </c>
      <c r="AH264">
        <v>5.4930655585584098</v>
      </c>
      <c r="AI264" t="s">
        <v>42</v>
      </c>
      <c r="AJ264">
        <v>1145141</v>
      </c>
      <c r="AK264">
        <v>205802</v>
      </c>
      <c r="AL264">
        <v>845580</v>
      </c>
      <c r="AM264">
        <v>551431</v>
      </c>
      <c r="AN264">
        <v>17.9717606827456</v>
      </c>
      <c r="AO264">
        <v>24.338560514676299</v>
      </c>
      <c r="AP264">
        <v>16.621446616617501</v>
      </c>
      <c r="AQ264">
        <v>0.83378553383382403</v>
      </c>
      <c r="AR264">
        <v>0.34786655313512599</v>
      </c>
      <c r="AS264">
        <v>1</v>
      </c>
      <c r="AT264">
        <v>1</v>
      </c>
      <c r="AU264">
        <v>1</v>
      </c>
      <c r="AV264" t="s">
        <v>42</v>
      </c>
      <c r="AW264" t="s">
        <v>42</v>
      </c>
      <c r="AX264" t="s">
        <v>46</v>
      </c>
      <c r="AY264" t="s">
        <v>46</v>
      </c>
      <c r="AZ264" t="s">
        <v>42</v>
      </c>
      <c r="BA264" t="s">
        <v>42</v>
      </c>
      <c r="BB264">
        <v>9</v>
      </c>
      <c r="BC264">
        <v>1</v>
      </c>
      <c r="BD264" t="s">
        <v>229</v>
      </c>
      <c r="BE264" t="s">
        <v>230</v>
      </c>
      <c r="BF264" t="s">
        <v>268</v>
      </c>
      <c r="BG264">
        <v>3</v>
      </c>
      <c r="BH264">
        <v>0</v>
      </c>
      <c r="BI264">
        <v>0</v>
      </c>
      <c r="BJ264">
        <v>0</v>
      </c>
      <c r="BK264">
        <v>0</v>
      </c>
    </row>
    <row r="265" spans="1:63" x14ac:dyDescent="0.2">
      <c r="A265">
        <v>263</v>
      </c>
      <c r="B265">
        <v>1545010206</v>
      </c>
      <c r="C265">
        <v>2015</v>
      </c>
      <c r="D265">
        <v>0</v>
      </c>
      <c r="E265">
        <v>0</v>
      </c>
      <c r="F265">
        <v>1</v>
      </c>
      <c r="G265">
        <v>0</v>
      </c>
      <c r="H265">
        <v>1</v>
      </c>
      <c r="I265">
        <v>0</v>
      </c>
      <c r="J265">
        <v>1</v>
      </c>
      <c r="K265">
        <v>2</v>
      </c>
      <c r="L265">
        <v>5</v>
      </c>
      <c r="M265">
        <v>8</v>
      </c>
      <c r="N265" t="s">
        <v>123</v>
      </c>
      <c r="O265">
        <v>100</v>
      </c>
      <c r="P265" t="s">
        <v>40</v>
      </c>
      <c r="Q265">
        <v>0</v>
      </c>
      <c r="R265" t="s">
        <v>55</v>
      </c>
      <c r="S265">
        <v>100</v>
      </c>
      <c r="T265" t="s">
        <v>40</v>
      </c>
      <c r="U265">
        <v>0</v>
      </c>
      <c r="V265" t="s">
        <v>40</v>
      </c>
      <c r="W265">
        <v>0</v>
      </c>
      <c r="X265">
        <v>999</v>
      </c>
      <c r="Y265">
        <v>20300</v>
      </c>
      <c r="Z265">
        <v>6</v>
      </c>
      <c r="AA265">
        <v>50300</v>
      </c>
      <c r="AB265">
        <v>3</v>
      </c>
      <c r="AC265" t="s">
        <v>42</v>
      </c>
      <c r="AD265" t="s">
        <v>42</v>
      </c>
      <c r="AE265" t="s">
        <v>42</v>
      </c>
      <c r="AF265" t="s">
        <v>42</v>
      </c>
      <c r="AG265">
        <v>18.890684373204301</v>
      </c>
      <c r="AH265">
        <v>6.9985105554921896</v>
      </c>
      <c r="AI265" t="s">
        <v>42</v>
      </c>
      <c r="AJ265">
        <v>126839</v>
      </c>
      <c r="AK265">
        <v>6428</v>
      </c>
      <c r="AL265">
        <v>117539</v>
      </c>
      <c r="AM265">
        <v>80668</v>
      </c>
      <c r="AN265">
        <v>5.0678419098226897</v>
      </c>
      <c r="AO265">
        <v>5.4688231140302399</v>
      </c>
      <c r="AP265">
        <v>5.6173574373812496</v>
      </c>
      <c r="AQ265">
        <v>0.22281001900046499</v>
      </c>
      <c r="AR265">
        <v>0.31369162575825899</v>
      </c>
      <c r="AS265">
        <v>1</v>
      </c>
      <c r="AT265">
        <v>1</v>
      </c>
      <c r="AU265">
        <v>1</v>
      </c>
      <c r="AV265" t="s">
        <v>42</v>
      </c>
      <c r="AW265" t="s">
        <v>42</v>
      </c>
      <c r="AX265" t="s">
        <v>46</v>
      </c>
      <c r="AY265" t="s">
        <v>42</v>
      </c>
      <c r="AZ265" t="s">
        <v>42</v>
      </c>
      <c r="BA265" t="s">
        <v>42</v>
      </c>
      <c r="BB265">
        <v>0</v>
      </c>
      <c r="BC265">
        <v>1</v>
      </c>
      <c r="BD265" t="s">
        <v>229</v>
      </c>
      <c r="BE265" t="s">
        <v>230</v>
      </c>
      <c r="BF265" t="s">
        <v>379</v>
      </c>
      <c r="BG265">
        <v>3</v>
      </c>
      <c r="BH265">
        <v>0</v>
      </c>
      <c r="BI265">
        <v>0</v>
      </c>
      <c r="BJ265">
        <v>0</v>
      </c>
      <c r="BK265">
        <v>0</v>
      </c>
    </row>
    <row r="266" spans="1:63" x14ac:dyDescent="0.2">
      <c r="A266">
        <v>264</v>
      </c>
      <c r="B266">
        <v>1415142438</v>
      </c>
      <c r="C266">
        <v>2015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1</v>
      </c>
      <c r="L266">
        <v>5</v>
      </c>
      <c r="M266">
        <v>1</v>
      </c>
      <c r="N266" t="s">
        <v>129</v>
      </c>
      <c r="O266">
        <v>100</v>
      </c>
      <c r="P266" t="s">
        <v>40</v>
      </c>
      <c r="Q266">
        <v>0</v>
      </c>
      <c r="R266" t="s">
        <v>96</v>
      </c>
      <c r="S266">
        <v>100</v>
      </c>
      <c r="T266" t="s">
        <v>40</v>
      </c>
      <c r="U266">
        <v>0</v>
      </c>
      <c r="V266" t="s">
        <v>40</v>
      </c>
      <c r="W266">
        <v>0</v>
      </c>
      <c r="X266">
        <v>999</v>
      </c>
      <c r="Y266">
        <v>30300</v>
      </c>
      <c r="Z266">
        <v>7</v>
      </c>
      <c r="AA266">
        <v>40200</v>
      </c>
      <c r="AB266">
        <v>3</v>
      </c>
      <c r="AC266" t="s">
        <v>42</v>
      </c>
      <c r="AD266" t="s">
        <v>42</v>
      </c>
      <c r="AE266" t="s">
        <v>42</v>
      </c>
      <c r="AF266" t="s">
        <v>42</v>
      </c>
      <c r="AG266">
        <v>21.6395565688209</v>
      </c>
      <c r="AH266">
        <v>6.5930459040045104</v>
      </c>
      <c r="AI266" t="s">
        <v>42</v>
      </c>
      <c r="AJ266">
        <v>16358915</v>
      </c>
      <c r="AK266">
        <v>4446309</v>
      </c>
      <c r="AL266">
        <v>32353409</v>
      </c>
      <c r="AM266">
        <v>29128971</v>
      </c>
      <c r="AN266">
        <v>27.179730440557901</v>
      </c>
      <c r="AO266">
        <v>13.742938186204601</v>
      </c>
      <c r="AP266">
        <v>30.0431782914698</v>
      </c>
      <c r="AQ266">
        <v>0.28234348060369502</v>
      </c>
      <c r="AR266">
        <v>9.96630061456584E-2</v>
      </c>
      <c r="AS266">
        <v>2</v>
      </c>
      <c r="AT266">
        <v>1</v>
      </c>
      <c r="AU266">
        <v>1</v>
      </c>
      <c r="AV266" t="s">
        <v>42</v>
      </c>
      <c r="AW266" t="s">
        <v>46</v>
      </c>
      <c r="AX266" t="s">
        <v>46</v>
      </c>
      <c r="AY266" t="s">
        <v>46</v>
      </c>
      <c r="AZ266" t="s">
        <v>46</v>
      </c>
      <c r="BA266" t="s">
        <v>42</v>
      </c>
      <c r="BB266">
        <v>58</v>
      </c>
      <c r="BC266">
        <v>1</v>
      </c>
      <c r="BD266" t="s">
        <v>220</v>
      </c>
      <c r="BE266" t="s">
        <v>261</v>
      </c>
      <c r="BF266" t="s">
        <v>300</v>
      </c>
      <c r="BG266">
        <v>3</v>
      </c>
      <c r="BH266">
        <v>0</v>
      </c>
      <c r="BI266">
        <v>0</v>
      </c>
      <c r="BJ266">
        <v>0</v>
      </c>
      <c r="BK266">
        <v>0</v>
      </c>
    </row>
    <row r="267" spans="1:63" x14ac:dyDescent="0.2">
      <c r="A267">
        <v>265</v>
      </c>
      <c r="B267">
        <v>1415129219</v>
      </c>
      <c r="C267">
        <v>2013</v>
      </c>
      <c r="D267">
        <v>0</v>
      </c>
      <c r="E267">
        <v>0</v>
      </c>
      <c r="F267">
        <v>3</v>
      </c>
      <c r="G267">
        <v>1</v>
      </c>
      <c r="H267">
        <v>4</v>
      </c>
      <c r="I267">
        <v>0</v>
      </c>
      <c r="J267">
        <v>4</v>
      </c>
      <c r="K267">
        <v>2</v>
      </c>
      <c r="L267">
        <v>5</v>
      </c>
      <c r="M267">
        <v>14</v>
      </c>
      <c r="N267" t="s">
        <v>92</v>
      </c>
      <c r="O267">
        <v>100</v>
      </c>
      <c r="P267" t="s">
        <v>40</v>
      </c>
      <c r="Q267">
        <v>0</v>
      </c>
      <c r="R267" t="s">
        <v>59</v>
      </c>
      <c r="S267">
        <v>100</v>
      </c>
      <c r="T267" t="s">
        <v>40</v>
      </c>
      <c r="U267">
        <v>0</v>
      </c>
      <c r="V267" t="s">
        <v>40</v>
      </c>
      <c r="W267">
        <v>0</v>
      </c>
      <c r="X267">
        <v>999</v>
      </c>
      <c r="Y267">
        <v>10100</v>
      </c>
      <c r="Z267">
        <v>7</v>
      </c>
      <c r="AA267">
        <v>60000</v>
      </c>
      <c r="AB267">
        <v>3</v>
      </c>
      <c r="AC267" t="s">
        <v>42</v>
      </c>
      <c r="AD267" t="s">
        <v>46</v>
      </c>
      <c r="AE267" t="s">
        <v>42</v>
      </c>
      <c r="AF267" t="s">
        <v>42</v>
      </c>
      <c r="AG267">
        <v>20.617905321289602</v>
      </c>
      <c r="AH267">
        <v>7.5087877188797396</v>
      </c>
      <c r="AI267" t="s">
        <v>42</v>
      </c>
      <c r="AJ267">
        <v>30512314</v>
      </c>
      <c r="AK267">
        <v>1227615</v>
      </c>
      <c r="AL267">
        <v>27083631</v>
      </c>
      <c r="AM267">
        <v>9395520</v>
      </c>
      <c r="AN267">
        <v>4.0233428379112803</v>
      </c>
      <c r="AO267">
        <v>4.53268249002506</v>
      </c>
      <c r="AP267">
        <v>5.1344876694700998</v>
      </c>
      <c r="AQ267">
        <v>0.121174716542311</v>
      </c>
      <c r="AR267">
        <v>0.65309230509011096</v>
      </c>
      <c r="AS267">
        <v>2</v>
      </c>
      <c r="AT267">
        <v>1</v>
      </c>
      <c r="AU267">
        <v>1</v>
      </c>
      <c r="AV267" t="s">
        <v>42</v>
      </c>
      <c r="AW267" t="s">
        <v>46</v>
      </c>
      <c r="AX267" t="s">
        <v>46</v>
      </c>
      <c r="AY267" t="s">
        <v>46</v>
      </c>
      <c r="AZ267" t="s">
        <v>46</v>
      </c>
      <c r="BA267" t="s">
        <v>46</v>
      </c>
      <c r="BB267">
        <v>64</v>
      </c>
      <c r="BC267">
        <v>1</v>
      </c>
      <c r="BD267" t="s">
        <v>220</v>
      </c>
      <c r="BE267" t="s">
        <v>223</v>
      </c>
      <c r="BF267" t="s">
        <v>255</v>
      </c>
      <c r="BG267">
        <v>3</v>
      </c>
      <c r="BH267">
        <v>0</v>
      </c>
      <c r="BI267">
        <v>0</v>
      </c>
      <c r="BJ267">
        <v>0</v>
      </c>
      <c r="BK267">
        <v>0</v>
      </c>
    </row>
    <row r="268" spans="1:63" x14ac:dyDescent="0.2">
      <c r="A268">
        <v>266</v>
      </c>
      <c r="B268">
        <v>1415138177</v>
      </c>
      <c r="C268">
        <v>2014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1</v>
      </c>
      <c r="L268">
        <v>5</v>
      </c>
      <c r="M268">
        <v>3</v>
      </c>
      <c r="N268" t="s">
        <v>95</v>
      </c>
      <c r="O268">
        <v>100</v>
      </c>
      <c r="P268" t="s">
        <v>40</v>
      </c>
      <c r="Q268">
        <v>0</v>
      </c>
      <c r="R268" t="s">
        <v>73</v>
      </c>
      <c r="S268">
        <v>100</v>
      </c>
      <c r="T268" t="s">
        <v>40</v>
      </c>
      <c r="U268">
        <v>0</v>
      </c>
      <c r="V268" t="s">
        <v>40</v>
      </c>
      <c r="W268">
        <v>0</v>
      </c>
      <c r="X268">
        <v>999</v>
      </c>
      <c r="Y268">
        <v>70000</v>
      </c>
      <c r="Z268">
        <v>4</v>
      </c>
      <c r="AA268">
        <v>60000</v>
      </c>
      <c r="AB268">
        <v>3</v>
      </c>
      <c r="AC268" t="s">
        <v>42</v>
      </c>
      <c r="AD268" t="s">
        <v>42</v>
      </c>
      <c r="AE268" t="s">
        <v>42</v>
      </c>
      <c r="AF268" t="s">
        <v>42</v>
      </c>
      <c r="AG268">
        <v>20.012585851096102</v>
      </c>
      <c r="AH268">
        <v>6.5930459040045104</v>
      </c>
      <c r="AI268" t="s">
        <v>42</v>
      </c>
      <c r="AJ268">
        <v>2276350</v>
      </c>
      <c r="AK268">
        <v>145146</v>
      </c>
      <c r="AL268">
        <v>1791521</v>
      </c>
      <c r="AM268">
        <v>491702</v>
      </c>
      <c r="AN268">
        <v>6.3762602411755704</v>
      </c>
      <c r="AO268">
        <v>8.1018307907080107</v>
      </c>
      <c r="AP268">
        <v>4.3970830496189102</v>
      </c>
      <c r="AQ268">
        <v>0.33306697124783002</v>
      </c>
      <c r="AR268">
        <v>0.72553936013030196</v>
      </c>
      <c r="AS268">
        <v>2</v>
      </c>
      <c r="AT268">
        <v>1</v>
      </c>
      <c r="AU268">
        <v>1</v>
      </c>
      <c r="AV268" t="s">
        <v>42</v>
      </c>
      <c r="AW268" t="s">
        <v>46</v>
      </c>
      <c r="AX268" t="s">
        <v>46</v>
      </c>
      <c r="AY268" t="s">
        <v>46</v>
      </c>
      <c r="AZ268" t="s">
        <v>42</v>
      </c>
      <c r="BA268" t="s">
        <v>42</v>
      </c>
      <c r="BB268">
        <v>40</v>
      </c>
      <c r="BC268">
        <v>1</v>
      </c>
      <c r="BD268" t="s">
        <v>220</v>
      </c>
      <c r="BE268" t="s">
        <v>325</v>
      </c>
      <c r="BF268" t="s">
        <v>347</v>
      </c>
      <c r="BG268">
        <v>3</v>
      </c>
      <c r="BH268">
        <v>0</v>
      </c>
      <c r="BI268">
        <v>0</v>
      </c>
      <c r="BJ268">
        <v>0</v>
      </c>
      <c r="BK268">
        <v>0</v>
      </c>
    </row>
    <row r="269" spans="1:63" x14ac:dyDescent="0.2">
      <c r="A269">
        <v>267</v>
      </c>
      <c r="B269">
        <v>1415145025</v>
      </c>
      <c r="C269">
        <v>2015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1</v>
      </c>
      <c r="L269">
        <v>5</v>
      </c>
      <c r="M269">
        <v>14</v>
      </c>
      <c r="N269" t="s">
        <v>84</v>
      </c>
      <c r="O269">
        <v>100</v>
      </c>
      <c r="P269" t="s">
        <v>40</v>
      </c>
      <c r="Q269">
        <v>0</v>
      </c>
      <c r="R269" t="s">
        <v>98</v>
      </c>
      <c r="S269">
        <v>100</v>
      </c>
      <c r="T269" t="s">
        <v>40</v>
      </c>
      <c r="U269">
        <v>0</v>
      </c>
      <c r="V269" t="s">
        <v>40</v>
      </c>
      <c r="W269">
        <v>0</v>
      </c>
      <c r="X269">
        <v>999</v>
      </c>
      <c r="Y269">
        <v>70000</v>
      </c>
      <c r="Z269">
        <v>7</v>
      </c>
      <c r="AA269">
        <v>10500</v>
      </c>
      <c r="AB269">
        <v>1</v>
      </c>
      <c r="AC269" t="s">
        <v>42</v>
      </c>
      <c r="AD269" t="s">
        <v>42</v>
      </c>
      <c r="AE269" t="s">
        <v>42</v>
      </c>
      <c r="AF269" t="s">
        <v>42</v>
      </c>
      <c r="AG269">
        <v>20.3178507275897</v>
      </c>
      <c r="AH269">
        <v>6.5930459040045104</v>
      </c>
      <c r="AI269" t="s">
        <v>42</v>
      </c>
      <c r="AJ269">
        <v>14096951</v>
      </c>
      <c r="AK269">
        <v>24736360</v>
      </c>
      <c r="AL269">
        <v>61757860</v>
      </c>
      <c r="AM269">
        <v>53476994</v>
      </c>
      <c r="AN269">
        <v>175.473121811944</v>
      </c>
      <c r="AO269">
        <v>40.053784247057798</v>
      </c>
      <c r="AP269">
        <v>0.55679416066637399</v>
      </c>
      <c r="AQ269">
        <v>0.29772707587619401</v>
      </c>
      <c r="AR269">
        <v>0.13408602564920399</v>
      </c>
      <c r="AS269">
        <v>2</v>
      </c>
      <c r="AT269">
        <v>1</v>
      </c>
      <c r="AU269">
        <v>1</v>
      </c>
      <c r="AV269" t="s">
        <v>42</v>
      </c>
      <c r="AW269" t="s">
        <v>46</v>
      </c>
      <c r="AX269" t="s">
        <v>46</v>
      </c>
      <c r="AY269" t="s">
        <v>46</v>
      </c>
      <c r="AZ269" t="s">
        <v>42</v>
      </c>
      <c r="BA269" t="s">
        <v>42</v>
      </c>
      <c r="BB269">
        <v>63</v>
      </c>
      <c r="BC269">
        <v>1</v>
      </c>
      <c r="BD269" t="s">
        <v>220</v>
      </c>
      <c r="BE269" t="s">
        <v>225</v>
      </c>
      <c r="BF269" t="s">
        <v>359</v>
      </c>
      <c r="BG269">
        <v>3</v>
      </c>
      <c r="BH269">
        <v>0</v>
      </c>
      <c r="BI269">
        <v>0</v>
      </c>
      <c r="BJ269">
        <v>0</v>
      </c>
      <c r="BK269">
        <v>0</v>
      </c>
    </row>
    <row r="270" spans="1:63" x14ac:dyDescent="0.2">
      <c r="A270">
        <v>268</v>
      </c>
      <c r="B270">
        <v>1425096422</v>
      </c>
      <c r="C270">
        <v>2015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1</v>
      </c>
      <c r="L270">
        <v>5</v>
      </c>
      <c r="M270">
        <v>5</v>
      </c>
      <c r="N270" t="s">
        <v>411</v>
      </c>
      <c r="O270">
        <v>100</v>
      </c>
      <c r="P270" t="s">
        <v>40</v>
      </c>
      <c r="Q270">
        <v>0</v>
      </c>
      <c r="R270" t="s">
        <v>70</v>
      </c>
      <c r="S270">
        <v>100</v>
      </c>
      <c r="T270" t="s">
        <v>40</v>
      </c>
      <c r="U270">
        <v>0</v>
      </c>
      <c r="V270" t="s">
        <v>40</v>
      </c>
      <c r="W270">
        <v>0</v>
      </c>
      <c r="X270">
        <v>999</v>
      </c>
      <c r="Y270">
        <v>70000</v>
      </c>
      <c r="Z270">
        <v>7</v>
      </c>
      <c r="AA270">
        <v>10500</v>
      </c>
      <c r="AB270">
        <v>3</v>
      </c>
      <c r="AC270" t="s">
        <v>42</v>
      </c>
      <c r="AD270" t="s">
        <v>42</v>
      </c>
      <c r="AE270" t="s">
        <v>42</v>
      </c>
      <c r="AF270" t="s">
        <v>42</v>
      </c>
      <c r="AG270">
        <v>17.9636486198035</v>
      </c>
      <c r="AH270">
        <v>5.0238870997719998</v>
      </c>
      <c r="AI270" t="s">
        <v>42</v>
      </c>
      <c r="AJ270">
        <v>4429364</v>
      </c>
      <c r="AK270">
        <v>195632</v>
      </c>
      <c r="AL270">
        <v>4640265</v>
      </c>
      <c r="AM270">
        <v>1671579</v>
      </c>
      <c r="AN270">
        <v>4.4167063262355502</v>
      </c>
      <c r="AO270">
        <v>4.2159661140042601</v>
      </c>
      <c r="AP270">
        <v>6.5169175529489101</v>
      </c>
      <c r="AQ270">
        <v>0.132394628212989</v>
      </c>
      <c r="AR270">
        <v>0.63976669435904998</v>
      </c>
      <c r="AS270">
        <v>1</v>
      </c>
      <c r="AT270">
        <v>1</v>
      </c>
      <c r="AU270">
        <v>1</v>
      </c>
      <c r="AV270" t="s">
        <v>42</v>
      </c>
      <c r="AW270" t="s">
        <v>42</v>
      </c>
      <c r="AX270" t="s">
        <v>46</v>
      </c>
      <c r="AY270" t="s">
        <v>42</v>
      </c>
      <c r="AZ270" t="s">
        <v>46</v>
      </c>
      <c r="BA270" t="s">
        <v>42</v>
      </c>
      <c r="BB270">
        <v>36</v>
      </c>
      <c r="BC270">
        <v>1</v>
      </c>
      <c r="BD270" t="s">
        <v>220</v>
      </c>
      <c r="BE270" t="s">
        <v>233</v>
      </c>
      <c r="BF270" t="s">
        <v>234</v>
      </c>
      <c r="BG270">
        <v>3</v>
      </c>
      <c r="BH270">
        <v>0</v>
      </c>
      <c r="BI270">
        <v>0</v>
      </c>
      <c r="BJ270">
        <v>0</v>
      </c>
      <c r="BK270">
        <v>0</v>
      </c>
    </row>
    <row r="271" spans="1:63" x14ac:dyDescent="0.2">
      <c r="A271">
        <v>269</v>
      </c>
      <c r="B271">
        <v>1465013739</v>
      </c>
      <c r="C271">
        <v>2013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1</v>
      </c>
      <c r="L271">
        <v>5</v>
      </c>
      <c r="M271">
        <v>1</v>
      </c>
      <c r="N271" t="s">
        <v>129</v>
      </c>
      <c r="O271">
        <v>70</v>
      </c>
      <c r="P271" t="s">
        <v>111</v>
      </c>
      <c r="Q271">
        <v>30</v>
      </c>
      <c r="R271" t="s">
        <v>96</v>
      </c>
      <c r="S271">
        <v>100</v>
      </c>
      <c r="T271" t="s">
        <v>40</v>
      </c>
      <c r="U271">
        <v>0</v>
      </c>
      <c r="V271" t="s">
        <v>40</v>
      </c>
      <c r="W271">
        <v>0</v>
      </c>
      <c r="X271">
        <v>999</v>
      </c>
      <c r="Y271">
        <v>20200</v>
      </c>
      <c r="Z271">
        <v>7</v>
      </c>
      <c r="AA271">
        <v>60000</v>
      </c>
      <c r="AB271">
        <v>1</v>
      </c>
      <c r="AC271" t="s">
        <v>42</v>
      </c>
      <c r="AD271" t="s">
        <v>42</v>
      </c>
      <c r="AE271" t="s">
        <v>42</v>
      </c>
      <c r="AF271" t="s">
        <v>42</v>
      </c>
      <c r="AG271">
        <v>17.002895715782302</v>
      </c>
      <c r="AH271">
        <v>6.9985105554921896</v>
      </c>
      <c r="AI271" t="s">
        <v>42</v>
      </c>
      <c r="AJ271">
        <v>116792829</v>
      </c>
      <c r="AK271">
        <v>25024250</v>
      </c>
      <c r="AL271">
        <v>143280214</v>
      </c>
      <c r="AM271">
        <v>98896887</v>
      </c>
      <c r="AN271">
        <v>21.426187047836599</v>
      </c>
      <c r="AO271">
        <v>17.4652516920445</v>
      </c>
      <c r="AP271">
        <v>24.5242085881831</v>
      </c>
      <c r="AQ271">
        <v>0.124696936658671</v>
      </c>
      <c r="AR271">
        <v>0.30976591785380703</v>
      </c>
      <c r="AS271">
        <v>2</v>
      </c>
      <c r="AT271">
        <v>1</v>
      </c>
      <c r="AU271">
        <v>1</v>
      </c>
      <c r="AV271" t="s">
        <v>42</v>
      </c>
      <c r="AW271" t="s">
        <v>46</v>
      </c>
      <c r="AX271" t="s">
        <v>46</v>
      </c>
      <c r="AY271" t="s">
        <v>42</v>
      </c>
      <c r="AZ271" t="s">
        <v>42</v>
      </c>
      <c r="BA271" t="s">
        <v>42</v>
      </c>
      <c r="BB271">
        <v>397</v>
      </c>
      <c r="BC271">
        <v>1</v>
      </c>
      <c r="BD271" t="s">
        <v>220</v>
      </c>
      <c r="BE271" t="s">
        <v>325</v>
      </c>
      <c r="BF271" t="s">
        <v>442</v>
      </c>
      <c r="BG271">
        <v>3</v>
      </c>
      <c r="BH271">
        <v>0</v>
      </c>
      <c r="BI271">
        <v>0</v>
      </c>
      <c r="BJ271">
        <v>0</v>
      </c>
      <c r="BK271">
        <v>0</v>
      </c>
    </row>
    <row r="272" spans="1:63" x14ac:dyDescent="0.2">
      <c r="A272">
        <v>270</v>
      </c>
      <c r="B272">
        <v>1415141720</v>
      </c>
      <c r="C272">
        <v>2015</v>
      </c>
      <c r="D272">
        <v>0</v>
      </c>
      <c r="E272">
        <v>0</v>
      </c>
      <c r="F272">
        <v>1</v>
      </c>
      <c r="G272">
        <v>1</v>
      </c>
      <c r="H272">
        <v>2</v>
      </c>
      <c r="I272">
        <v>0</v>
      </c>
      <c r="J272">
        <v>2</v>
      </c>
      <c r="K272">
        <v>1</v>
      </c>
      <c r="L272">
        <v>5</v>
      </c>
      <c r="M272">
        <v>19</v>
      </c>
      <c r="N272" t="s">
        <v>89</v>
      </c>
      <c r="O272">
        <v>100</v>
      </c>
      <c r="P272" t="s">
        <v>40</v>
      </c>
      <c r="Q272">
        <v>0</v>
      </c>
      <c r="R272" t="s">
        <v>49</v>
      </c>
      <c r="S272">
        <v>100</v>
      </c>
      <c r="T272" t="s">
        <v>40</v>
      </c>
      <c r="U272">
        <v>0</v>
      </c>
      <c r="V272" t="s">
        <v>40</v>
      </c>
      <c r="W272">
        <v>0</v>
      </c>
      <c r="X272">
        <v>999</v>
      </c>
      <c r="Y272">
        <v>20200</v>
      </c>
      <c r="Z272">
        <v>7</v>
      </c>
      <c r="AA272">
        <v>60000</v>
      </c>
      <c r="AB272">
        <v>3</v>
      </c>
      <c r="AC272" t="s">
        <v>46</v>
      </c>
      <c r="AD272" t="s">
        <v>46</v>
      </c>
      <c r="AE272" t="s">
        <v>42</v>
      </c>
      <c r="AF272" t="s">
        <v>42</v>
      </c>
      <c r="AG272">
        <v>19.413932516966302</v>
      </c>
      <c r="AH272">
        <v>6.5930459040045104</v>
      </c>
      <c r="AI272" t="s">
        <v>42</v>
      </c>
      <c r="AJ272">
        <v>7712388</v>
      </c>
      <c r="AK272">
        <v>797305</v>
      </c>
      <c r="AL272">
        <v>8056117</v>
      </c>
      <c r="AM272">
        <v>2196123</v>
      </c>
      <c r="AN272">
        <v>10.337978327853801</v>
      </c>
      <c r="AO272">
        <v>9.8968895312717002</v>
      </c>
      <c r="AP272">
        <v>10.7835990616655</v>
      </c>
      <c r="AQ272">
        <v>0.162845541484686</v>
      </c>
      <c r="AR272">
        <v>0.727396958112698</v>
      </c>
      <c r="AS272">
        <v>1</v>
      </c>
      <c r="AT272">
        <v>1</v>
      </c>
      <c r="AU272">
        <v>1</v>
      </c>
      <c r="AV272" t="s">
        <v>42</v>
      </c>
      <c r="AW272" t="s">
        <v>42</v>
      </c>
      <c r="AX272" t="s">
        <v>46</v>
      </c>
      <c r="AY272" t="s">
        <v>42</v>
      </c>
      <c r="AZ272" t="s">
        <v>46</v>
      </c>
      <c r="BA272" t="s">
        <v>42</v>
      </c>
      <c r="BB272">
        <v>71</v>
      </c>
      <c r="BC272">
        <v>1</v>
      </c>
      <c r="BD272" t="s">
        <v>220</v>
      </c>
      <c r="BE272" t="s">
        <v>261</v>
      </c>
      <c r="BF272" t="s">
        <v>300</v>
      </c>
      <c r="BG272">
        <v>3</v>
      </c>
      <c r="BH272">
        <v>0</v>
      </c>
      <c r="BI272">
        <v>0</v>
      </c>
      <c r="BJ272">
        <v>0</v>
      </c>
      <c r="BK272">
        <v>0</v>
      </c>
    </row>
    <row r="273" spans="1:63" x14ac:dyDescent="0.2">
      <c r="A273">
        <v>271</v>
      </c>
      <c r="B273">
        <v>1415149912</v>
      </c>
      <c r="C273">
        <v>2016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1</v>
      </c>
      <c r="L273">
        <v>5</v>
      </c>
      <c r="M273">
        <v>13</v>
      </c>
      <c r="N273" t="s">
        <v>114</v>
      </c>
      <c r="O273">
        <v>50</v>
      </c>
      <c r="P273" t="s">
        <v>121</v>
      </c>
      <c r="Q273">
        <v>25</v>
      </c>
      <c r="R273" t="s">
        <v>73</v>
      </c>
      <c r="S273">
        <v>100</v>
      </c>
      <c r="T273" t="s">
        <v>40</v>
      </c>
      <c r="U273">
        <v>0</v>
      </c>
      <c r="V273" t="s">
        <v>40</v>
      </c>
      <c r="W273">
        <v>0</v>
      </c>
      <c r="X273">
        <v>999</v>
      </c>
      <c r="Y273">
        <v>70000</v>
      </c>
      <c r="Z273">
        <v>4</v>
      </c>
      <c r="AA273">
        <v>60000</v>
      </c>
      <c r="AB273">
        <v>4</v>
      </c>
      <c r="AC273" t="s">
        <v>42</v>
      </c>
      <c r="AD273" t="s">
        <v>46</v>
      </c>
      <c r="AE273" t="s">
        <v>42</v>
      </c>
      <c r="AF273" t="s">
        <v>42</v>
      </c>
      <c r="AG273">
        <v>20.750939368035802</v>
      </c>
      <c r="AH273">
        <v>6.3062771117638698</v>
      </c>
      <c r="AI273" t="s">
        <v>42</v>
      </c>
      <c r="AJ273">
        <v>17273</v>
      </c>
      <c r="AK273">
        <v>-467967</v>
      </c>
      <c r="AL273">
        <v>3654768</v>
      </c>
      <c r="AM273">
        <v>3622197</v>
      </c>
      <c r="AN273">
        <v>-2709.23985410757</v>
      </c>
      <c r="AO273">
        <v>-12.804287440406499</v>
      </c>
      <c r="AP273">
        <v>-3199.2936953627</v>
      </c>
      <c r="AQ273">
        <v>32.992936953627002</v>
      </c>
      <c r="AR273">
        <v>8.9119199905438595E-3</v>
      </c>
      <c r="AS273">
        <v>1</v>
      </c>
      <c r="AT273">
        <v>1</v>
      </c>
      <c r="AU273">
        <v>1</v>
      </c>
      <c r="AV273" t="s">
        <v>42</v>
      </c>
      <c r="AW273" t="s">
        <v>42</v>
      </c>
      <c r="AX273" t="s">
        <v>46</v>
      </c>
      <c r="AY273" t="s">
        <v>46</v>
      </c>
      <c r="AZ273" t="s">
        <v>42</v>
      </c>
      <c r="BA273" t="s">
        <v>42</v>
      </c>
      <c r="BB273">
        <v>15</v>
      </c>
      <c r="BC273">
        <v>1</v>
      </c>
      <c r="BD273" t="s">
        <v>229</v>
      </c>
      <c r="BE273" t="s">
        <v>230</v>
      </c>
      <c r="BF273" t="s">
        <v>379</v>
      </c>
      <c r="BG273">
        <v>3</v>
      </c>
      <c r="BH273">
        <v>0</v>
      </c>
      <c r="BI273">
        <v>0</v>
      </c>
      <c r="BJ273">
        <v>0</v>
      </c>
      <c r="BK273">
        <v>0</v>
      </c>
    </row>
    <row r="274" spans="1:63" x14ac:dyDescent="0.2">
      <c r="A274">
        <v>272</v>
      </c>
      <c r="B274">
        <v>1415147780</v>
      </c>
      <c r="C274">
        <v>2016</v>
      </c>
      <c r="D274">
        <v>0</v>
      </c>
      <c r="E274">
        <v>0</v>
      </c>
      <c r="F274">
        <v>1</v>
      </c>
      <c r="G274">
        <v>1</v>
      </c>
      <c r="H274">
        <v>2</v>
      </c>
      <c r="I274">
        <v>0</v>
      </c>
      <c r="J274">
        <v>2</v>
      </c>
      <c r="K274">
        <v>2</v>
      </c>
      <c r="L274">
        <v>5</v>
      </c>
      <c r="M274">
        <v>12</v>
      </c>
      <c r="N274" t="s">
        <v>136</v>
      </c>
      <c r="O274">
        <v>100</v>
      </c>
      <c r="P274" t="s">
        <v>40</v>
      </c>
      <c r="Q274">
        <v>0</v>
      </c>
      <c r="R274" t="s">
        <v>98</v>
      </c>
      <c r="S274">
        <v>100</v>
      </c>
      <c r="T274" t="s">
        <v>40</v>
      </c>
      <c r="U274">
        <v>0</v>
      </c>
      <c r="V274" t="s">
        <v>40</v>
      </c>
      <c r="W274">
        <v>0</v>
      </c>
      <c r="X274">
        <v>999</v>
      </c>
      <c r="Y274">
        <v>10300</v>
      </c>
      <c r="Z274">
        <v>7</v>
      </c>
      <c r="AA274">
        <v>20200</v>
      </c>
      <c r="AB274">
        <v>3</v>
      </c>
      <c r="AC274" t="s">
        <v>42</v>
      </c>
      <c r="AD274" t="s">
        <v>42</v>
      </c>
      <c r="AE274" t="s">
        <v>42</v>
      </c>
      <c r="AF274" t="s">
        <v>42</v>
      </c>
      <c r="AG274">
        <v>19.806975105074699</v>
      </c>
      <c r="AH274">
        <v>6.9985105554921896</v>
      </c>
      <c r="AI274" t="s">
        <v>42</v>
      </c>
      <c r="AJ274">
        <v>14281657</v>
      </c>
      <c r="AK274">
        <v>357633</v>
      </c>
      <c r="AL274">
        <v>16997675</v>
      </c>
      <c r="AM274">
        <v>7391524</v>
      </c>
      <c r="AN274">
        <v>2.5041422014266299</v>
      </c>
      <c r="AO274">
        <v>2.1040112838961802</v>
      </c>
      <c r="AP274">
        <v>2.4947945465991799</v>
      </c>
      <c r="AQ274">
        <v>0.32009296960429701</v>
      </c>
      <c r="AR274">
        <v>0.56514499777175398</v>
      </c>
      <c r="AS274">
        <v>7</v>
      </c>
      <c r="AT274">
        <v>1</v>
      </c>
      <c r="AU274">
        <v>4</v>
      </c>
      <c r="AV274" t="s">
        <v>42</v>
      </c>
      <c r="AW274" t="s">
        <v>46</v>
      </c>
      <c r="AX274" t="s">
        <v>46</v>
      </c>
      <c r="AY274" t="s">
        <v>46</v>
      </c>
      <c r="AZ274" t="s">
        <v>46</v>
      </c>
      <c r="BA274" t="s">
        <v>42</v>
      </c>
      <c r="BB274">
        <v>61</v>
      </c>
      <c r="BC274">
        <v>1</v>
      </c>
      <c r="BD274" t="s">
        <v>220</v>
      </c>
      <c r="BE274" t="s">
        <v>225</v>
      </c>
      <c r="BF274" t="s">
        <v>443</v>
      </c>
      <c r="BG274">
        <v>3</v>
      </c>
      <c r="BH274">
        <v>0</v>
      </c>
      <c r="BI274">
        <v>0</v>
      </c>
      <c r="BJ274">
        <v>0</v>
      </c>
      <c r="BK274">
        <v>0</v>
      </c>
    </row>
    <row r="275" spans="1:63" x14ac:dyDescent="0.2">
      <c r="A275">
        <v>273</v>
      </c>
      <c r="B275">
        <v>1615007825</v>
      </c>
      <c r="C275">
        <v>2015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2</v>
      </c>
      <c r="L275">
        <v>4</v>
      </c>
      <c r="M275">
        <v>1</v>
      </c>
      <c r="N275" t="s">
        <v>146</v>
      </c>
      <c r="O275">
        <v>100</v>
      </c>
      <c r="P275" t="s">
        <v>40</v>
      </c>
      <c r="Q275">
        <v>0</v>
      </c>
      <c r="R275" t="s">
        <v>70</v>
      </c>
      <c r="S275">
        <v>100</v>
      </c>
      <c r="T275" t="s">
        <v>40</v>
      </c>
      <c r="U275">
        <v>0</v>
      </c>
      <c r="V275" t="s">
        <v>40</v>
      </c>
      <c r="W275">
        <v>0</v>
      </c>
      <c r="X275">
        <v>999</v>
      </c>
      <c r="Y275">
        <v>40300</v>
      </c>
      <c r="Z275">
        <v>7</v>
      </c>
      <c r="AA275">
        <v>60000</v>
      </c>
      <c r="AB275">
        <v>3</v>
      </c>
      <c r="AC275" t="s">
        <v>46</v>
      </c>
      <c r="AD275" t="s">
        <v>42</v>
      </c>
      <c r="AE275" t="s">
        <v>46</v>
      </c>
      <c r="AF275" t="s">
        <v>42</v>
      </c>
      <c r="AG275">
        <v>21.7585868263726</v>
      </c>
      <c r="AH275">
        <v>7.1340945186407101</v>
      </c>
      <c r="AI275" t="s">
        <v>42</v>
      </c>
      <c r="AJ275">
        <v>2209936292</v>
      </c>
      <c r="AK275">
        <v>24422003</v>
      </c>
      <c r="AL275">
        <v>1759895691</v>
      </c>
      <c r="AM275">
        <v>758266368</v>
      </c>
      <c r="AN275">
        <v>1.10509986592862</v>
      </c>
      <c r="AO275">
        <v>1.3876960506746301</v>
      </c>
      <c r="AP275">
        <v>2.3413727892206602</v>
      </c>
      <c r="AQ275">
        <v>9.6788780189868001E-2</v>
      </c>
      <c r="AR275">
        <v>0.56914130088633696</v>
      </c>
      <c r="AS275">
        <v>2</v>
      </c>
      <c r="AT275">
        <v>1</v>
      </c>
      <c r="AU275">
        <v>1</v>
      </c>
      <c r="AV275" t="s">
        <v>42</v>
      </c>
      <c r="AW275" t="s">
        <v>46</v>
      </c>
      <c r="AX275" t="s">
        <v>46</v>
      </c>
      <c r="AY275" t="s">
        <v>42</v>
      </c>
      <c r="AZ275" t="s">
        <v>42</v>
      </c>
      <c r="BA275" t="s">
        <v>42</v>
      </c>
      <c r="BB275">
        <v>6069</v>
      </c>
      <c r="BC275">
        <v>1</v>
      </c>
      <c r="BD275" t="s">
        <v>217</v>
      </c>
      <c r="BE275" t="s">
        <v>253</v>
      </c>
      <c r="BF275" t="s">
        <v>444</v>
      </c>
      <c r="BG275">
        <v>1</v>
      </c>
      <c r="BH275">
        <v>0</v>
      </c>
      <c r="BI275">
        <v>0</v>
      </c>
      <c r="BJ275">
        <v>0</v>
      </c>
      <c r="BK275">
        <v>0</v>
      </c>
    </row>
    <row r="276" spans="1:63" x14ac:dyDescent="0.2">
      <c r="A276">
        <v>274</v>
      </c>
      <c r="B276">
        <v>1615008705</v>
      </c>
      <c r="C276">
        <v>2016</v>
      </c>
      <c r="D276">
        <v>0</v>
      </c>
      <c r="E276">
        <v>0</v>
      </c>
      <c r="F276">
        <v>2</v>
      </c>
      <c r="G276">
        <v>2</v>
      </c>
      <c r="H276">
        <v>4</v>
      </c>
      <c r="I276">
        <v>0</v>
      </c>
      <c r="J276">
        <v>4</v>
      </c>
      <c r="K276">
        <v>2</v>
      </c>
      <c r="L276">
        <v>5</v>
      </c>
      <c r="M276">
        <v>6</v>
      </c>
      <c r="N276" t="s">
        <v>94</v>
      </c>
      <c r="O276">
        <v>100</v>
      </c>
      <c r="P276" t="s">
        <v>40</v>
      </c>
      <c r="Q276">
        <v>0</v>
      </c>
      <c r="R276" t="s">
        <v>57</v>
      </c>
      <c r="S276">
        <v>100</v>
      </c>
      <c r="T276" t="s">
        <v>40</v>
      </c>
      <c r="U276">
        <v>0</v>
      </c>
      <c r="V276" t="s">
        <v>40</v>
      </c>
      <c r="W276">
        <v>0</v>
      </c>
      <c r="X276">
        <v>999</v>
      </c>
      <c r="Y276">
        <v>10300</v>
      </c>
      <c r="Z276">
        <v>7</v>
      </c>
      <c r="AA276">
        <v>50200</v>
      </c>
      <c r="AB276">
        <v>2</v>
      </c>
      <c r="AC276" t="s">
        <v>46</v>
      </c>
      <c r="AD276" t="s">
        <v>42</v>
      </c>
      <c r="AE276" t="s">
        <v>42</v>
      </c>
      <c r="AF276" t="s">
        <v>42</v>
      </c>
      <c r="AG276">
        <v>19.453865227301499</v>
      </c>
      <c r="AH276">
        <v>6.9985105554921896</v>
      </c>
      <c r="AI276" t="s">
        <v>42</v>
      </c>
      <c r="AJ276">
        <v>702551</v>
      </c>
      <c r="AK276">
        <v>1047</v>
      </c>
      <c r="AL276">
        <v>419728</v>
      </c>
      <c r="AM276">
        <v>151300</v>
      </c>
      <c r="AN276">
        <v>0.14902832676916</v>
      </c>
      <c r="AO276">
        <v>0.24944726108336801</v>
      </c>
      <c r="AP276">
        <v>-1.1483863804905301</v>
      </c>
      <c r="AQ276">
        <v>0.97264113210286496</v>
      </c>
      <c r="AR276">
        <v>0.63952845652422496</v>
      </c>
      <c r="AS276">
        <v>1</v>
      </c>
      <c r="AT276">
        <v>1</v>
      </c>
      <c r="AU276">
        <v>1</v>
      </c>
      <c r="AV276" t="s">
        <v>42</v>
      </c>
      <c r="AW276" t="s">
        <v>42</v>
      </c>
      <c r="AX276" t="s">
        <v>46</v>
      </c>
      <c r="AY276" t="s">
        <v>46</v>
      </c>
      <c r="AZ276" t="s">
        <v>42</v>
      </c>
      <c r="BA276" t="s">
        <v>42</v>
      </c>
      <c r="BB276">
        <v>7</v>
      </c>
      <c r="BC276">
        <v>1</v>
      </c>
      <c r="BD276" t="s">
        <v>217</v>
      </c>
      <c r="BE276" t="s">
        <v>218</v>
      </c>
      <c r="BF276" t="s">
        <v>424</v>
      </c>
      <c r="BG276">
        <v>3</v>
      </c>
      <c r="BH276">
        <v>0</v>
      </c>
      <c r="BI276">
        <v>0</v>
      </c>
      <c r="BJ276">
        <v>0</v>
      </c>
      <c r="BK276">
        <v>0</v>
      </c>
    </row>
    <row r="277" spans="1:63" x14ac:dyDescent="0.2">
      <c r="A277">
        <v>275</v>
      </c>
      <c r="B277">
        <v>1425088021</v>
      </c>
      <c r="C277">
        <v>2014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1</v>
      </c>
      <c r="L277">
        <v>5</v>
      </c>
      <c r="M277">
        <v>2</v>
      </c>
      <c r="N277" t="s">
        <v>39</v>
      </c>
      <c r="O277">
        <v>100</v>
      </c>
      <c r="P277" t="s">
        <v>40</v>
      </c>
      <c r="Q277">
        <v>0</v>
      </c>
      <c r="R277" t="s">
        <v>41</v>
      </c>
      <c r="S277">
        <v>100</v>
      </c>
      <c r="T277" t="s">
        <v>40</v>
      </c>
      <c r="U277">
        <v>0</v>
      </c>
      <c r="V277" t="s">
        <v>40</v>
      </c>
      <c r="W277">
        <v>0</v>
      </c>
      <c r="X277">
        <v>226</v>
      </c>
      <c r="Y277">
        <v>50200</v>
      </c>
      <c r="Z277">
        <v>5</v>
      </c>
      <c r="AA277">
        <v>20100</v>
      </c>
      <c r="AB277">
        <v>3</v>
      </c>
      <c r="AC277" t="s">
        <v>42</v>
      </c>
      <c r="AD277" t="s">
        <v>42</v>
      </c>
      <c r="AE277" t="s">
        <v>42</v>
      </c>
      <c r="AF277" t="s">
        <v>42</v>
      </c>
      <c r="AG277">
        <v>19.583831553761101</v>
      </c>
      <c r="AH277">
        <v>5.8971566148857102</v>
      </c>
      <c r="AI277" t="s">
        <v>42</v>
      </c>
      <c r="AJ277">
        <v>1786419</v>
      </c>
      <c r="AK277">
        <v>8395</v>
      </c>
      <c r="AL277">
        <v>4564367</v>
      </c>
      <c r="AM277">
        <v>2252830</v>
      </c>
      <c r="AN277">
        <v>0.46993454503114901</v>
      </c>
      <c r="AO277">
        <v>0.18392473698981601</v>
      </c>
      <c r="AP277">
        <v>5.9662374840392998</v>
      </c>
      <c r="AQ277">
        <v>0.34228867919564199</v>
      </c>
      <c r="AR277">
        <v>0.50643123131860301</v>
      </c>
      <c r="AS277">
        <v>1</v>
      </c>
      <c r="AT277">
        <v>1</v>
      </c>
      <c r="AU277">
        <v>1</v>
      </c>
      <c r="AV277" t="s">
        <v>42</v>
      </c>
      <c r="AW277" t="s">
        <v>42</v>
      </c>
      <c r="AX277" t="s">
        <v>46</v>
      </c>
      <c r="AY277" t="s">
        <v>42</v>
      </c>
      <c r="AZ277" t="s">
        <v>42</v>
      </c>
      <c r="BA277" t="s">
        <v>42</v>
      </c>
      <c r="BB277">
        <v>12</v>
      </c>
      <c r="BC277">
        <v>1</v>
      </c>
      <c r="BD277" t="s">
        <v>220</v>
      </c>
      <c r="BE277" t="s">
        <v>239</v>
      </c>
      <c r="BF277" t="s">
        <v>365</v>
      </c>
      <c r="BG277">
        <v>3</v>
      </c>
      <c r="BH277">
        <v>0</v>
      </c>
      <c r="BI277">
        <v>0</v>
      </c>
      <c r="BJ277">
        <v>0</v>
      </c>
      <c r="BK277">
        <v>0</v>
      </c>
    </row>
    <row r="278" spans="1:63" x14ac:dyDescent="0.2">
      <c r="A278">
        <v>276</v>
      </c>
      <c r="B278">
        <v>1711018789</v>
      </c>
      <c r="C278">
        <v>2014</v>
      </c>
      <c r="D278">
        <v>0</v>
      </c>
      <c r="E278">
        <v>0</v>
      </c>
      <c r="F278">
        <v>2</v>
      </c>
      <c r="G278">
        <v>0</v>
      </c>
      <c r="H278">
        <v>0</v>
      </c>
      <c r="I278">
        <v>2</v>
      </c>
      <c r="J278">
        <v>2</v>
      </c>
      <c r="K278">
        <v>1</v>
      </c>
      <c r="L278">
        <v>5</v>
      </c>
      <c r="M278">
        <v>1</v>
      </c>
      <c r="N278" t="s">
        <v>116</v>
      </c>
      <c r="O278">
        <v>100</v>
      </c>
      <c r="P278" t="s">
        <v>40</v>
      </c>
      <c r="Q278">
        <v>0</v>
      </c>
      <c r="R278" t="s">
        <v>106</v>
      </c>
      <c r="S278">
        <v>100</v>
      </c>
      <c r="T278" t="s">
        <v>40</v>
      </c>
      <c r="U278">
        <v>0</v>
      </c>
      <c r="V278" t="s">
        <v>40</v>
      </c>
      <c r="W278">
        <v>0</v>
      </c>
      <c r="X278">
        <v>999</v>
      </c>
      <c r="Y278">
        <v>20100</v>
      </c>
      <c r="Z278">
        <v>7</v>
      </c>
      <c r="AA278">
        <v>40100</v>
      </c>
      <c r="AB278">
        <v>2</v>
      </c>
      <c r="AC278" t="s">
        <v>42</v>
      </c>
      <c r="AD278" t="s">
        <v>42</v>
      </c>
      <c r="AE278" t="s">
        <v>42</v>
      </c>
      <c r="AF278" t="s">
        <v>42</v>
      </c>
      <c r="AG278">
        <v>18.720785336410099</v>
      </c>
      <c r="AH278">
        <v>7.5093358139616404</v>
      </c>
      <c r="AI278" t="s">
        <v>42</v>
      </c>
      <c r="AJ278">
        <v>1637873</v>
      </c>
      <c r="AK278">
        <v>-801793</v>
      </c>
      <c r="AL278">
        <v>1403056</v>
      </c>
      <c r="AM278">
        <v>1004714</v>
      </c>
      <c r="AN278">
        <v>-48.953307124545098</v>
      </c>
      <c r="AO278">
        <v>-57.146186609800303</v>
      </c>
      <c r="AP278">
        <v>-42.384971240138803</v>
      </c>
      <c r="AQ278">
        <v>0.99274730092015595</v>
      </c>
      <c r="AR278">
        <v>0.28391026445131201</v>
      </c>
      <c r="AS278">
        <v>7</v>
      </c>
      <c r="AT278">
        <v>1</v>
      </c>
      <c r="AU278">
        <v>4</v>
      </c>
      <c r="AV278" t="s">
        <v>42</v>
      </c>
      <c r="AW278" t="s">
        <v>46</v>
      </c>
      <c r="AX278" t="s">
        <v>46</v>
      </c>
      <c r="AY278" t="s">
        <v>46</v>
      </c>
      <c r="AZ278" t="s">
        <v>42</v>
      </c>
      <c r="BA278" t="s">
        <v>42</v>
      </c>
      <c r="BB278">
        <v>24</v>
      </c>
      <c r="BC278">
        <v>1</v>
      </c>
      <c r="BD278" t="s">
        <v>220</v>
      </c>
      <c r="BE278" t="s">
        <v>325</v>
      </c>
      <c r="BF278" t="s">
        <v>442</v>
      </c>
      <c r="BG278">
        <v>3</v>
      </c>
      <c r="BH278">
        <v>0</v>
      </c>
      <c r="BI278">
        <v>0</v>
      </c>
      <c r="BJ278">
        <v>0</v>
      </c>
      <c r="BK278">
        <v>0</v>
      </c>
    </row>
    <row r="279" spans="1:63" x14ac:dyDescent="0.2">
      <c r="A279">
        <v>277</v>
      </c>
      <c r="B279">
        <v>1415132244</v>
      </c>
      <c r="C279">
        <v>2013</v>
      </c>
      <c r="D279">
        <v>0</v>
      </c>
      <c r="E279">
        <v>3</v>
      </c>
      <c r="F279">
        <v>6</v>
      </c>
      <c r="G279">
        <v>19</v>
      </c>
      <c r="H279">
        <v>25</v>
      </c>
      <c r="I279">
        <v>0</v>
      </c>
      <c r="J279">
        <v>25</v>
      </c>
      <c r="K279">
        <v>2</v>
      </c>
      <c r="L279">
        <v>4</v>
      </c>
      <c r="M279">
        <v>1</v>
      </c>
      <c r="N279" t="s">
        <v>39</v>
      </c>
      <c r="O279">
        <v>60</v>
      </c>
      <c r="P279" t="s">
        <v>82</v>
      </c>
      <c r="Q279">
        <v>40</v>
      </c>
      <c r="R279" t="s">
        <v>41</v>
      </c>
      <c r="S279">
        <v>100</v>
      </c>
      <c r="T279" t="s">
        <v>40</v>
      </c>
      <c r="U279">
        <v>0</v>
      </c>
      <c r="V279" t="s">
        <v>40</v>
      </c>
      <c r="W279">
        <v>0</v>
      </c>
      <c r="X279">
        <v>244</v>
      </c>
      <c r="Y279">
        <v>50200</v>
      </c>
      <c r="Z279">
        <v>5</v>
      </c>
      <c r="AA279">
        <v>60000</v>
      </c>
      <c r="AB279">
        <v>3</v>
      </c>
      <c r="AC279" t="s">
        <v>46</v>
      </c>
      <c r="AD279" t="s">
        <v>46</v>
      </c>
      <c r="AE279" t="s">
        <v>46</v>
      </c>
      <c r="AF279" t="s">
        <v>42</v>
      </c>
      <c r="AG279">
        <v>22.9245930978663</v>
      </c>
      <c r="AH279">
        <v>7.5098836087998802</v>
      </c>
      <c r="AI279" t="s">
        <v>46</v>
      </c>
      <c r="AJ279">
        <v>2901117427</v>
      </c>
      <c r="AK279">
        <v>144832185</v>
      </c>
      <c r="AL279">
        <v>4021968935</v>
      </c>
      <c r="AM279">
        <v>1588148070</v>
      </c>
      <c r="AN279">
        <v>4.9922896485361701</v>
      </c>
      <c r="AO279">
        <v>3.6010269432874198</v>
      </c>
      <c r="AP279">
        <v>8.2096672055873992</v>
      </c>
      <c r="AQ279">
        <v>2.5879050362203702E-2</v>
      </c>
      <c r="AR279">
        <v>0.60513169155047097</v>
      </c>
      <c r="AS279">
        <v>2</v>
      </c>
      <c r="AT279">
        <v>1</v>
      </c>
      <c r="AU279">
        <v>1</v>
      </c>
      <c r="AV279" t="s">
        <v>42</v>
      </c>
      <c r="AW279" t="s">
        <v>46</v>
      </c>
      <c r="AX279" t="s">
        <v>46</v>
      </c>
      <c r="AY279" t="s">
        <v>42</v>
      </c>
      <c r="AZ279" t="s">
        <v>42</v>
      </c>
      <c r="BA279" t="s">
        <v>42</v>
      </c>
      <c r="BB279">
        <v>792</v>
      </c>
      <c r="BC279">
        <v>1</v>
      </c>
      <c r="BD279" t="s">
        <v>445</v>
      </c>
      <c r="BE279" t="s">
        <v>446</v>
      </c>
      <c r="BF279" t="s">
        <v>447</v>
      </c>
      <c r="BG279">
        <v>1</v>
      </c>
      <c r="BH279">
        <v>0</v>
      </c>
      <c r="BI279">
        <v>0</v>
      </c>
      <c r="BJ279">
        <v>0</v>
      </c>
      <c r="BK279">
        <v>0</v>
      </c>
    </row>
    <row r="280" spans="1:63" x14ac:dyDescent="0.2">
      <c r="A280">
        <v>278</v>
      </c>
      <c r="B280">
        <v>1415145277</v>
      </c>
      <c r="C280">
        <v>2015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2</v>
      </c>
      <c r="L280">
        <v>4</v>
      </c>
      <c r="M280">
        <v>1</v>
      </c>
      <c r="N280" t="s">
        <v>142</v>
      </c>
      <c r="O280">
        <v>80</v>
      </c>
      <c r="P280" t="s">
        <v>85</v>
      </c>
      <c r="Q280">
        <v>20</v>
      </c>
      <c r="R280" t="s">
        <v>41</v>
      </c>
      <c r="S280">
        <v>100</v>
      </c>
      <c r="T280" t="s">
        <v>40</v>
      </c>
      <c r="U280">
        <v>0</v>
      </c>
      <c r="V280" t="s">
        <v>40</v>
      </c>
      <c r="W280">
        <v>0</v>
      </c>
      <c r="X280">
        <v>324</v>
      </c>
      <c r="Y280">
        <v>10300</v>
      </c>
      <c r="Z280">
        <v>5</v>
      </c>
      <c r="AA280">
        <v>10100</v>
      </c>
      <c r="AB280">
        <v>1</v>
      </c>
      <c r="AC280" t="s">
        <v>46</v>
      </c>
      <c r="AD280" t="s">
        <v>46</v>
      </c>
      <c r="AE280" t="s">
        <v>42</v>
      </c>
      <c r="AF280" t="s">
        <v>42</v>
      </c>
      <c r="AG280">
        <v>20.631150548039699</v>
      </c>
      <c r="AH280">
        <v>6.9985105554921896</v>
      </c>
      <c r="AI280" t="s">
        <v>42</v>
      </c>
      <c r="AJ280">
        <v>451677527</v>
      </c>
      <c r="AK280">
        <v>33578337</v>
      </c>
      <c r="AL280">
        <v>439724910</v>
      </c>
      <c r="AM280">
        <v>280450084</v>
      </c>
      <c r="AN280">
        <v>7.4341394009624899</v>
      </c>
      <c r="AO280">
        <v>7.6362144232402001</v>
      </c>
      <c r="AP280">
        <v>8.6063980774496205</v>
      </c>
      <c r="AQ280">
        <v>0.106366394447603</v>
      </c>
      <c r="AR280">
        <v>0.36221469918545202</v>
      </c>
      <c r="AS280">
        <v>2</v>
      </c>
      <c r="AT280">
        <v>3</v>
      </c>
      <c r="AU280">
        <v>1</v>
      </c>
      <c r="AV280" t="s">
        <v>42</v>
      </c>
      <c r="AW280" t="s">
        <v>46</v>
      </c>
      <c r="AX280" t="s">
        <v>46</v>
      </c>
      <c r="AY280" t="s">
        <v>42</v>
      </c>
      <c r="AZ280" t="s">
        <v>42</v>
      </c>
      <c r="BA280" t="s">
        <v>42</v>
      </c>
      <c r="BB280">
        <v>2047</v>
      </c>
      <c r="BC280">
        <v>1</v>
      </c>
      <c r="BD280" t="s">
        <v>217</v>
      </c>
      <c r="BE280" t="s">
        <v>253</v>
      </c>
      <c r="BF280" t="s">
        <v>448</v>
      </c>
      <c r="BG280">
        <v>1</v>
      </c>
      <c r="BH280">
        <v>0</v>
      </c>
      <c r="BI280">
        <v>0</v>
      </c>
      <c r="BJ280">
        <v>0</v>
      </c>
      <c r="BK280">
        <v>0</v>
      </c>
    </row>
    <row r="281" spans="1:63" x14ac:dyDescent="0.2">
      <c r="A281">
        <v>279</v>
      </c>
      <c r="B281">
        <v>1425103884</v>
      </c>
      <c r="C281">
        <v>2016</v>
      </c>
      <c r="D281">
        <v>0</v>
      </c>
      <c r="E281">
        <v>0</v>
      </c>
      <c r="F281">
        <v>1</v>
      </c>
      <c r="G281">
        <v>0</v>
      </c>
      <c r="H281">
        <v>1</v>
      </c>
      <c r="I281">
        <v>0</v>
      </c>
      <c r="J281">
        <v>1</v>
      </c>
      <c r="K281">
        <v>1</v>
      </c>
      <c r="L281">
        <v>5</v>
      </c>
      <c r="M281">
        <v>8</v>
      </c>
      <c r="N281" t="s">
        <v>43</v>
      </c>
      <c r="O281">
        <v>100</v>
      </c>
      <c r="P281" t="s">
        <v>40</v>
      </c>
      <c r="Q281">
        <v>0</v>
      </c>
      <c r="R281" t="s">
        <v>47</v>
      </c>
      <c r="S281">
        <v>100</v>
      </c>
      <c r="T281" t="s">
        <v>40</v>
      </c>
      <c r="U281">
        <v>0</v>
      </c>
      <c r="V281" t="s">
        <v>40</v>
      </c>
      <c r="W281">
        <v>0</v>
      </c>
      <c r="X281">
        <v>999</v>
      </c>
      <c r="Y281">
        <v>10300</v>
      </c>
      <c r="Z281">
        <v>7</v>
      </c>
      <c r="AA281">
        <v>10200</v>
      </c>
      <c r="AB281">
        <v>3</v>
      </c>
      <c r="AC281" t="s">
        <v>42</v>
      </c>
      <c r="AD281" t="s">
        <v>42</v>
      </c>
      <c r="AE281" t="s">
        <v>42</v>
      </c>
      <c r="AF281" t="s">
        <v>42</v>
      </c>
      <c r="AG281">
        <v>19.574674127226299</v>
      </c>
      <c r="AH281">
        <v>6.5916751037498296</v>
      </c>
      <c r="AI281" t="s">
        <v>42</v>
      </c>
      <c r="AJ281">
        <v>36883856</v>
      </c>
      <c r="AK281">
        <v>1181926</v>
      </c>
      <c r="AL281">
        <v>50257053</v>
      </c>
      <c r="AM281">
        <v>34632023</v>
      </c>
      <c r="AN281">
        <v>3.2044534606143098</v>
      </c>
      <c r="AO281">
        <v>2.3517614532630899</v>
      </c>
      <c r="AP281">
        <v>5.2972471207999501</v>
      </c>
      <c r="AQ281">
        <v>0.26052587885605</v>
      </c>
      <c r="AR281">
        <v>0.31090223296618602</v>
      </c>
      <c r="AS281">
        <v>5</v>
      </c>
      <c r="AT281">
        <v>1</v>
      </c>
      <c r="AU281">
        <v>2</v>
      </c>
      <c r="AV281" t="s">
        <v>42</v>
      </c>
      <c r="AW281" t="s">
        <v>46</v>
      </c>
      <c r="AX281" t="s">
        <v>46</v>
      </c>
      <c r="AY281" t="s">
        <v>46</v>
      </c>
      <c r="AZ281" t="s">
        <v>46</v>
      </c>
      <c r="BA281" t="s">
        <v>42</v>
      </c>
      <c r="BB281">
        <v>171</v>
      </c>
      <c r="BC281">
        <v>1</v>
      </c>
      <c r="BD281" t="s">
        <v>217</v>
      </c>
      <c r="BE281" t="s">
        <v>218</v>
      </c>
      <c r="BF281" t="s">
        <v>236</v>
      </c>
      <c r="BG281">
        <v>3</v>
      </c>
      <c r="BH281">
        <v>0</v>
      </c>
      <c r="BI281">
        <v>0</v>
      </c>
      <c r="BJ281">
        <v>0</v>
      </c>
      <c r="BK281">
        <v>0</v>
      </c>
    </row>
    <row r="282" spans="1:63" x14ac:dyDescent="0.2">
      <c r="A282">
        <v>280</v>
      </c>
      <c r="B282">
        <v>1395036789</v>
      </c>
      <c r="C282">
        <v>2014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2</v>
      </c>
      <c r="L282">
        <v>5</v>
      </c>
      <c r="M282">
        <v>1</v>
      </c>
      <c r="N282" t="s">
        <v>124</v>
      </c>
      <c r="O282">
        <v>100</v>
      </c>
      <c r="P282" t="s">
        <v>40</v>
      </c>
      <c r="Q282">
        <v>0</v>
      </c>
      <c r="R282" t="s">
        <v>55</v>
      </c>
      <c r="S282">
        <v>100</v>
      </c>
      <c r="T282" t="s">
        <v>40</v>
      </c>
      <c r="U282">
        <v>0</v>
      </c>
      <c r="V282" t="s">
        <v>40</v>
      </c>
      <c r="W282">
        <v>0</v>
      </c>
      <c r="X282">
        <v>999</v>
      </c>
      <c r="Y282">
        <v>10400</v>
      </c>
      <c r="Z282">
        <v>6</v>
      </c>
      <c r="AA282">
        <v>20300</v>
      </c>
      <c r="AB282">
        <v>3</v>
      </c>
      <c r="AC282" t="s">
        <v>42</v>
      </c>
      <c r="AD282" t="s">
        <v>42</v>
      </c>
      <c r="AE282" t="s">
        <v>42</v>
      </c>
      <c r="AF282" t="s">
        <v>42</v>
      </c>
      <c r="AG282">
        <v>17.7275335634124</v>
      </c>
      <c r="AH282">
        <v>6.9697916097507697</v>
      </c>
      <c r="AI282" t="s">
        <v>42</v>
      </c>
      <c r="AJ282">
        <v>2374635</v>
      </c>
      <c r="AK282">
        <v>170515</v>
      </c>
      <c r="AL282">
        <v>7616782</v>
      </c>
      <c r="AM282">
        <v>4261274</v>
      </c>
      <c r="AN282">
        <v>7.1806825048902203</v>
      </c>
      <c r="AO282">
        <v>2.2386750730163998</v>
      </c>
      <c r="AP282">
        <v>10.349674792125899</v>
      </c>
      <c r="AQ282">
        <v>0.53706695976434204</v>
      </c>
      <c r="AR282">
        <v>0.44054142549963998</v>
      </c>
      <c r="AS282">
        <v>1</v>
      </c>
      <c r="AT282">
        <v>1</v>
      </c>
      <c r="AU282">
        <v>1</v>
      </c>
      <c r="AV282" t="s">
        <v>42</v>
      </c>
      <c r="AW282" t="s">
        <v>42</v>
      </c>
      <c r="AX282" t="s">
        <v>46</v>
      </c>
      <c r="AY282" t="s">
        <v>42</v>
      </c>
      <c r="AZ282" t="s">
        <v>46</v>
      </c>
      <c r="BA282" t="s">
        <v>42</v>
      </c>
      <c r="BB282">
        <v>20</v>
      </c>
      <c r="BC282">
        <v>1</v>
      </c>
      <c r="BD282" t="s">
        <v>220</v>
      </c>
      <c r="BE282" t="s">
        <v>225</v>
      </c>
      <c r="BF282" t="s">
        <v>238</v>
      </c>
      <c r="BG282">
        <v>3</v>
      </c>
      <c r="BH282">
        <v>0</v>
      </c>
      <c r="BI282">
        <v>0</v>
      </c>
      <c r="BJ282">
        <v>0</v>
      </c>
      <c r="BK282">
        <v>0</v>
      </c>
    </row>
    <row r="283" spans="1:63" x14ac:dyDescent="0.2">
      <c r="A283">
        <v>281</v>
      </c>
      <c r="B283">
        <v>1425102554</v>
      </c>
      <c r="C283">
        <v>2016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1</v>
      </c>
      <c r="L283">
        <v>5</v>
      </c>
      <c r="M283">
        <v>9</v>
      </c>
      <c r="N283" t="s">
        <v>86</v>
      </c>
      <c r="O283">
        <v>100</v>
      </c>
      <c r="P283" t="s">
        <v>40</v>
      </c>
      <c r="Q283">
        <v>0</v>
      </c>
      <c r="R283" t="s">
        <v>49</v>
      </c>
      <c r="S283">
        <v>100</v>
      </c>
      <c r="T283" t="s">
        <v>40</v>
      </c>
      <c r="U283">
        <v>0</v>
      </c>
      <c r="V283" t="s">
        <v>40</v>
      </c>
      <c r="W283">
        <v>0</v>
      </c>
      <c r="X283">
        <v>999</v>
      </c>
      <c r="Y283">
        <v>70000</v>
      </c>
      <c r="Z283">
        <v>7</v>
      </c>
      <c r="AA283">
        <v>20100</v>
      </c>
      <c r="AB283">
        <v>3</v>
      </c>
      <c r="AC283" t="s">
        <v>42</v>
      </c>
      <c r="AD283" t="s">
        <v>42</v>
      </c>
      <c r="AE283" t="s">
        <v>42</v>
      </c>
      <c r="AF283" t="s">
        <v>42</v>
      </c>
      <c r="AG283">
        <v>18.0231838055082</v>
      </c>
      <c r="AH283">
        <v>5.60580574275982</v>
      </c>
      <c r="AI283" t="s">
        <v>42</v>
      </c>
      <c r="AJ283">
        <v>3199998</v>
      </c>
      <c r="AK283">
        <v>332426</v>
      </c>
      <c r="AL283">
        <v>5043862</v>
      </c>
      <c r="AM283">
        <v>1168153</v>
      </c>
      <c r="AN283">
        <v>10.3883189926994</v>
      </c>
      <c r="AO283">
        <v>6.5907037107676603</v>
      </c>
      <c r="AP283">
        <v>10.2481626551016</v>
      </c>
      <c r="AQ283">
        <v>0.18416824010515001</v>
      </c>
      <c r="AR283">
        <v>0.76840107838001903</v>
      </c>
      <c r="AS283">
        <v>1</v>
      </c>
      <c r="AT283">
        <v>1</v>
      </c>
      <c r="AU283">
        <v>1</v>
      </c>
      <c r="AV283" t="s">
        <v>42</v>
      </c>
      <c r="AW283" t="s">
        <v>42</v>
      </c>
      <c r="AX283" t="s">
        <v>46</v>
      </c>
      <c r="AY283" t="s">
        <v>42</v>
      </c>
      <c r="AZ283" t="s">
        <v>46</v>
      </c>
      <c r="BA283" t="s">
        <v>46</v>
      </c>
      <c r="BB283">
        <v>27</v>
      </c>
      <c r="BC283">
        <v>1</v>
      </c>
      <c r="BD283" t="s">
        <v>220</v>
      </c>
      <c r="BE283" t="s">
        <v>273</v>
      </c>
      <c r="BF283" t="s">
        <v>449</v>
      </c>
      <c r="BG283">
        <v>3</v>
      </c>
      <c r="BH283">
        <v>0</v>
      </c>
      <c r="BI283">
        <v>0</v>
      </c>
      <c r="BJ283">
        <v>0</v>
      </c>
      <c r="BK283">
        <v>0</v>
      </c>
    </row>
    <row r="284" spans="1:63" x14ac:dyDescent="0.2">
      <c r="A284">
        <v>282</v>
      </c>
      <c r="B284">
        <v>1395045132</v>
      </c>
      <c r="C284">
        <v>2016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2</v>
      </c>
      <c r="L284">
        <v>5</v>
      </c>
      <c r="M284">
        <v>12</v>
      </c>
      <c r="N284" t="s">
        <v>117</v>
      </c>
      <c r="O284">
        <v>100</v>
      </c>
      <c r="P284" t="s">
        <v>40</v>
      </c>
      <c r="Q284">
        <v>0</v>
      </c>
      <c r="R284" t="s">
        <v>55</v>
      </c>
      <c r="S284">
        <v>100</v>
      </c>
      <c r="T284" t="s">
        <v>40</v>
      </c>
      <c r="U284">
        <v>0</v>
      </c>
      <c r="V284" t="s">
        <v>40</v>
      </c>
      <c r="W284">
        <v>0</v>
      </c>
      <c r="X284">
        <v>112</v>
      </c>
      <c r="Y284">
        <v>10400</v>
      </c>
      <c r="Z284">
        <v>6</v>
      </c>
      <c r="AA284">
        <v>30100</v>
      </c>
      <c r="AB284">
        <v>1</v>
      </c>
      <c r="AC284" t="s">
        <v>42</v>
      </c>
      <c r="AD284" t="s">
        <v>42</v>
      </c>
      <c r="AE284" t="s">
        <v>42</v>
      </c>
      <c r="AF284" t="s">
        <v>42</v>
      </c>
      <c r="AG284">
        <v>18.420680743962301</v>
      </c>
      <c r="AH284">
        <v>7.2861923996336504</v>
      </c>
      <c r="AI284" t="s">
        <v>42</v>
      </c>
      <c r="AJ284">
        <v>10146977</v>
      </c>
      <c r="AK284">
        <v>669246</v>
      </c>
      <c r="AL284">
        <v>10669615</v>
      </c>
      <c r="AM284">
        <v>8843862</v>
      </c>
      <c r="AN284">
        <v>6.5955210108389899</v>
      </c>
      <c r="AO284">
        <v>6.2724475063064604</v>
      </c>
      <c r="AP284">
        <v>2.2607915638322602</v>
      </c>
      <c r="AQ284">
        <v>0.29979559429374802</v>
      </c>
      <c r="AR284">
        <v>0.17111704592902299</v>
      </c>
      <c r="AS284">
        <v>1</v>
      </c>
      <c r="AT284">
        <v>1</v>
      </c>
      <c r="AU284">
        <v>1</v>
      </c>
      <c r="AV284" t="s">
        <v>42</v>
      </c>
      <c r="AW284" t="s">
        <v>42</v>
      </c>
      <c r="AX284" t="s">
        <v>46</v>
      </c>
      <c r="AY284" t="s">
        <v>42</v>
      </c>
      <c r="AZ284" t="s">
        <v>46</v>
      </c>
      <c r="BA284" t="s">
        <v>42</v>
      </c>
      <c r="BB284">
        <v>150</v>
      </c>
      <c r="BC284">
        <v>1</v>
      </c>
      <c r="BD284" t="s">
        <v>229</v>
      </c>
      <c r="BE284" t="s">
        <v>297</v>
      </c>
      <c r="BF284" t="s">
        <v>450</v>
      </c>
      <c r="BG284">
        <v>3</v>
      </c>
      <c r="BH284">
        <v>0</v>
      </c>
      <c r="BI284">
        <v>0</v>
      </c>
      <c r="BJ284">
        <v>0</v>
      </c>
      <c r="BK284">
        <v>0</v>
      </c>
    </row>
    <row r="285" spans="1:63" x14ac:dyDescent="0.2">
      <c r="A285">
        <v>283</v>
      </c>
      <c r="B285">
        <v>1425097262</v>
      </c>
      <c r="C285">
        <v>2015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2</v>
      </c>
      <c r="L285">
        <v>5</v>
      </c>
      <c r="M285">
        <v>1</v>
      </c>
      <c r="N285" t="s">
        <v>123</v>
      </c>
      <c r="O285">
        <v>100</v>
      </c>
      <c r="P285" t="s">
        <v>40</v>
      </c>
      <c r="Q285">
        <v>0</v>
      </c>
      <c r="R285" t="s">
        <v>96</v>
      </c>
      <c r="S285">
        <v>100</v>
      </c>
      <c r="T285" t="s">
        <v>40</v>
      </c>
      <c r="U285">
        <v>0</v>
      </c>
      <c r="V285" t="s">
        <v>40</v>
      </c>
      <c r="W285">
        <v>0</v>
      </c>
      <c r="X285">
        <v>999</v>
      </c>
      <c r="Y285">
        <v>20300</v>
      </c>
      <c r="Z285">
        <v>7</v>
      </c>
      <c r="AA285">
        <v>20300</v>
      </c>
      <c r="AB285">
        <v>3</v>
      </c>
      <c r="AC285" t="s">
        <v>42</v>
      </c>
      <c r="AD285" t="s">
        <v>46</v>
      </c>
      <c r="AE285" t="s">
        <v>42</v>
      </c>
      <c r="AF285" t="s">
        <v>42</v>
      </c>
      <c r="AG285">
        <v>19.413932516966302</v>
      </c>
      <c r="AH285">
        <v>6.5930459040045104</v>
      </c>
      <c r="AI285" t="s">
        <v>42</v>
      </c>
      <c r="AJ285">
        <v>23506553</v>
      </c>
      <c r="AK285">
        <v>352764</v>
      </c>
      <c r="AL285">
        <v>42241036</v>
      </c>
      <c r="AM285">
        <v>21903985</v>
      </c>
      <c r="AN285">
        <v>1.5007049310887901</v>
      </c>
      <c r="AO285">
        <v>0.83512156283287997</v>
      </c>
      <c r="AP285">
        <v>-4.7603746921124502E-3</v>
      </c>
      <c r="AQ285">
        <v>0.27927267770821101</v>
      </c>
      <c r="AR285">
        <v>0.48145246721694901</v>
      </c>
      <c r="AS285">
        <v>5</v>
      </c>
      <c r="AT285">
        <v>1</v>
      </c>
      <c r="AU285">
        <v>2</v>
      </c>
      <c r="AV285" t="s">
        <v>42</v>
      </c>
      <c r="AW285" t="s">
        <v>46</v>
      </c>
      <c r="AX285" t="s">
        <v>46</v>
      </c>
      <c r="AY285" t="s">
        <v>42</v>
      </c>
      <c r="AZ285" t="s">
        <v>46</v>
      </c>
      <c r="BA285" t="s">
        <v>42</v>
      </c>
      <c r="BB285">
        <v>95</v>
      </c>
      <c r="BC285">
        <v>1</v>
      </c>
      <c r="BD285" t="s">
        <v>220</v>
      </c>
      <c r="BE285" t="s">
        <v>325</v>
      </c>
      <c r="BF285" t="s">
        <v>451</v>
      </c>
      <c r="BG285">
        <v>3</v>
      </c>
      <c r="BH285">
        <v>0</v>
      </c>
      <c r="BI285">
        <v>0</v>
      </c>
      <c r="BJ285">
        <v>0</v>
      </c>
      <c r="BK285">
        <v>0</v>
      </c>
    </row>
    <row r="286" spans="1:63" x14ac:dyDescent="0.2">
      <c r="A286">
        <v>284</v>
      </c>
      <c r="B286">
        <v>1545006537</v>
      </c>
      <c r="C286">
        <v>2013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1</v>
      </c>
      <c r="L286">
        <v>5</v>
      </c>
      <c r="M286">
        <v>16</v>
      </c>
      <c r="N286" t="s">
        <v>120</v>
      </c>
      <c r="O286">
        <v>100</v>
      </c>
      <c r="P286" t="s">
        <v>40</v>
      </c>
      <c r="Q286">
        <v>0</v>
      </c>
      <c r="R286" t="s">
        <v>55</v>
      </c>
      <c r="S286">
        <v>100</v>
      </c>
      <c r="T286" t="s">
        <v>40</v>
      </c>
      <c r="U286">
        <v>0</v>
      </c>
      <c r="V286" t="s">
        <v>40</v>
      </c>
      <c r="W286">
        <v>0</v>
      </c>
      <c r="X286">
        <v>999</v>
      </c>
      <c r="Y286">
        <v>20300</v>
      </c>
      <c r="Z286">
        <v>6</v>
      </c>
      <c r="AA286">
        <v>60000</v>
      </c>
      <c r="AB286">
        <v>2</v>
      </c>
      <c r="AC286" t="s">
        <v>42</v>
      </c>
      <c r="AD286" t="s">
        <v>42</v>
      </c>
      <c r="AE286" t="s">
        <v>42</v>
      </c>
      <c r="AF286" t="s">
        <v>42</v>
      </c>
      <c r="AG286">
        <v>19.401634989155902</v>
      </c>
      <c r="AH286">
        <v>7.2276632249448003</v>
      </c>
      <c r="AI286" t="s">
        <v>42</v>
      </c>
      <c r="AJ286">
        <v>561440</v>
      </c>
      <c r="AK286">
        <v>-84539</v>
      </c>
      <c r="AL286">
        <v>2255744</v>
      </c>
      <c r="AM286">
        <v>1183397</v>
      </c>
      <c r="AN286">
        <v>-15.0575306355087</v>
      </c>
      <c r="AO286">
        <v>-3.7477213726380301</v>
      </c>
      <c r="AP286">
        <v>-111.26353662011999</v>
      </c>
      <c r="AQ286">
        <v>1.3735733114847499</v>
      </c>
      <c r="AR286">
        <v>0.47538506142540998</v>
      </c>
      <c r="AS286">
        <v>1</v>
      </c>
      <c r="AT286">
        <v>99</v>
      </c>
      <c r="AU286">
        <v>1</v>
      </c>
      <c r="AV286" t="s">
        <v>42</v>
      </c>
      <c r="AW286" t="s">
        <v>42</v>
      </c>
      <c r="AX286" t="s">
        <v>46</v>
      </c>
      <c r="AY286" t="s">
        <v>42</v>
      </c>
      <c r="AZ286" t="s">
        <v>42</v>
      </c>
      <c r="BA286" t="s">
        <v>42</v>
      </c>
      <c r="BB286">
        <v>4</v>
      </c>
      <c r="BC286">
        <v>3</v>
      </c>
      <c r="BD286" t="s">
        <v>329</v>
      </c>
      <c r="BE286" t="s">
        <v>452</v>
      </c>
      <c r="BF286" t="s">
        <v>453</v>
      </c>
      <c r="BG286">
        <v>3</v>
      </c>
      <c r="BH286">
        <v>0</v>
      </c>
      <c r="BI286">
        <v>0</v>
      </c>
      <c r="BJ286">
        <v>0</v>
      </c>
      <c r="BK286">
        <v>0</v>
      </c>
    </row>
    <row r="287" spans="1:63" x14ac:dyDescent="0.2">
      <c r="A287">
        <v>285</v>
      </c>
      <c r="B287">
        <v>1415128993</v>
      </c>
      <c r="C287">
        <v>2013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2</v>
      </c>
      <c r="L287">
        <v>8</v>
      </c>
      <c r="M287">
        <v>8</v>
      </c>
      <c r="N287" t="s">
        <v>58</v>
      </c>
      <c r="O287">
        <v>100</v>
      </c>
      <c r="P287" t="s">
        <v>40</v>
      </c>
      <c r="Q287">
        <v>0</v>
      </c>
      <c r="R287" t="s">
        <v>47</v>
      </c>
      <c r="S287">
        <v>100</v>
      </c>
      <c r="T287" t="s">
        <v>40</v>
      </c>
      <c r="U287">
        <v>0</v>
      </c>
      <c r="V287" t="s">
        <v>40</v>
      </c>
      <c r="W287">
        <v>0</v>
      </c>
      <c r="X287">
        <v>999</v>
      </c>
      <c r="Y287">
        <v>10200</v>
      </c>
      <c r="Z287">
        <v>7</v>
      </c>
      <c r="AA287">
        <v>60000</v>
      </c>
      <c r="AB287">
        <v>3</v>
      </c>
      <c r="AC287" t="s">
        <v>42</v>
      </c>
      <c r="AD287" t="s">
        <v>42</v>
      </c>
      <c r="AE287" t="s">
        <v>42</v>
      </c>
      <c r="AF287" t="s">
        <v>42</v>
      </c>
      <c r="AG287">
        <v>19.902285284878801</v>
      </c>
      <c r="AH287">
        <v>7.5093358139616404</v>
      </c>
      <c r="AI287" t="s">
        <v>42</v>
      </c>
      <c r="AJ287">
        <v>130807735</v>
      </c>
      <c r="AK287">
        <v>3325277</v>
      </c>
      <c r="AL287">
        <v>199702691</v>
      </c>
      <c r="AM287">
        <v>136339558</v>
      </c>
      <c r="AN287">
        <v>2.5421103729072301</v>
      </c>
      <c r="AO287">
        <v>1.66511376654409</v>
      </c>
      <c r="AP287">
        <v>4.5489167746846197</v>
      </c>
      <c r="AQ287">
        <v>0.31286138392351098</v>
      </c>
      <c r="AR287">
        <v>0.31728733189679398</v>
      </c>
      <c r="AS287">
        <v>5</v>
      </c>
      <c r="AT287">
        <v>1</v>
      </c>
      <c r="AU287">
        <v>2</v>
      </c>
      <c r="AV287" t="s">
        <v>42</v>
      </c>
      <c r="AW287" t="s">
        <v>46</v>
      </c>
      <c r="AX287" t="s">
        <v>46</v>
      </c>
      <c r="AY287" t="s">
        <v>42</v>
      </c>
      <c r="AZ287" t="s">
        <v>42</v>
      </c>
      <c r="BA287" t="s">
        <v>42</v>
      </c>
      <c r="BB287">
        <v>45</v>
      </c>
      <c r="BC287">
        <v>1</v>
      </c>
      <c r="BD287" t="s">
        <v>220</v>
      </c>
      <c r="BE287" t="s">
        <v>221</v>
      </c>
      <c r="BF287" t="s">
        <v>454</v>
      </c>
      <c r="BG287">
        <v>2</v>
      </c>
      <c r="BH287">
        <v>0</v>
      </c>
      <c r="BI287">
        <v>0</v>
      </c>
      <c r="BJ287">
        <v>0</v>
      </c>
      <c r="BK287">
        <v>0</v>
      </c>
    </row>
    <row r="288" spans="1:63" x14ac:dyDescent="0.2">
      <c r="A288">
        <v>286</v>
      </c>
      <c r="B288">
        <v>1415141864</v>
      </c>
      <c r="C288">
        <v>2015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1</v>
      </c>
      <c r="L288">
        <v>5</v>
      </c>
      <c r="M288">
        <v>10</v>
      </c>
      <c r="N288" t="s">
        <v>455</v>
      </c>
      <c r="O288">
        <v>100</v>
      </c>
      <c r="P288" t="s">
        <v>40</v>
      </c>
      <c r="Q288">
        <v>0</v>
      </c>
      <c r="R288" t="s">
        <v>49</v>
      </c>
      <c r="S288">
        <v>100</v>
      </c>
      <c r="T288" t="s">
        <v>40</v>
      </c>
      <c r="U288">
        <v>0</v>
      </c>
      <c r="V288" t="s">
        <v>40</v>
      </c>
      <c r="W288">
        <v>0</v>
      </c>
      <c r="X288">
        <v>999</v>
      </c>
      <c r="Y288">
        <v>30200</v>
      </c>
      <c r="Z288">
        <v>7</v>
      </c>
      <c r="AA288">
        <v>10500</v>
      </c>
      <c r="AB288">
        <v>3</v>
      </c>
      <c r="AC288" t="s">
        <v>46</v>
      </c>
      <c r="AD288" t="s">
        <v>42</v>
      </c>
      <c r="AE288" t="s">
        <v>42</v>
      </c>
      <c r="AF288" t="s">
        <v>42</v>
      </c>
      <c r="AG288">
        <v>19.961839815635301</v>
      </c>
      <c r="AH288">
        <v>6.5930459040045104</v>
      </c>
      <c r="AI288" t="s">
        <v>42</v>
      </c>
      <c r="AJ288">
        <v>4619755</v>
      </c>
      <c r="AK288">
        <v>559566</v>
      </c>
      <c r="AL288">
        <v>4639234</v>
      </c>
      <c r="AM288">
        <v>2113744</v>
      </c>
      <c r="AN288">
        <v>12.1124605092694</v>
      </c>
      <c r="AO288">
        <v>12.061603273298999</v>
      </c>
      <c r="AP288">
        <v>12.387475093376199</v>
      </c>
      <c r="AQ288">
        <v>0.28711803980946998</v>
      </c>
      <c r="AR288">
        <v>0.544376506983696</v>
      </c>
      <c r="AS288">
        <v>1</v>
      </c>
      <c r="AT288">
        <v>1</v>
      </c>
      <c r="AU288">
        <v>1</v>
      </c>
      <c r="AV288" t="s">
        <v>42</v>
      </c>
      <c r="AW288" t="s">
        <v>42</v>
      </c>
      <c r="AX288" t="s">
        <v>46</v>
      </c>
      <c r="AY288" t="s">
        <v>46</v>
      </c>
      <c r="AZ288" t="s">
        <v>46</v>
      </c>
      <c r="BA288" t="s">
        <v>46</v>
      </c>
      <c r="BB288">
        <v>31</v>
      </c>
      <c r="BC288">
        <v>1</v>
      </c>
      <c r="BD288" t="s">
        <v>220</v>
      </c>
      <c r="BE288" t="s">
        <v>311</v>
      </c>
      <c r="BF288" t="s">
        <v>456</v>
      </c>
      <c r="BG288">
        <v>3</v>
      </c>
      <c r="BH288">
        <v>0</v>
      </c>
      <c r="BI288">
        <v>0</v>
      </c>
      <c r="BJ288">
        <v>0</v>
      </c>
      <c r="BK288">
        <v>0</v>
      </c>
    </row>
    <row r="289" spans="1:63" x14ac:dyDescent="0.2">
      <c r="A289">
        <v>287</v>
      </c>
      <c r="B289">
        <v>1465018428</v>
      </c>
      <c r="C289">
        <v>2015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2</v>
      </c>
      <c r="L289">
        <v>8</v>
      </c>
      <c r="M289">
        <v>1</v>
      </c>
      <c r="N289" t="s">
        <v>129</v>
      </c>
      <c r="O289">
        <v>100</v>
      </c>
      <c r="P289" t="s">
        <v>40</v>
      </c>
      <c r="Q289">
        <v>0</v>
      </c>
      <c r="R289" t="s">
        <v>96</v>
      </c>
      <c r="S289">
        <v>100</v>
      </c>
      <c r="T289" t="s">
        <v>40</v>
      </c>
      <c r="U289">
        <v>0</v>
      </c>
      <c r="V289" t="s">
        <v>40</v>
      </c>
      <c r="W289">
        <v>0</v>
      </c>
      <c r="X289">
        <v>999</v>
      </c>
      <c r="Y289">
        <v>20200</v>
      </c>
      <c r="Z289">
        <v>7</v>
      </c>
      <c r="AA289">
        <v>40200</v>
      </c>
      <c r="AB289">
        <v>3</v>
      </c>
      <c r="AC289" t="s">
        <v>42</v>
      </c>
      <c r="AD289" t="s">
        <v>42</v>
      </c>
      <c r="AE289" t="s">
        <v>42</v>
      </c>
      <c r="AF289" t="s">
        <v>42</v>
      </c>
      <c r="AG289">
        <v>19.978825362001</v>
      </c>
      <c r="AH289">
        <v>6.5930459040045104</v>
      </c>
      <c r="AI289" t="s">
        <v>42</v>
      </c>
      <c r="AJ289">
        <v>141567739</v>
      </c>
      <c r="AK289">
        <v>34130172</v>
      </c>
      <c r="AL289">
        <v>260531867</v>
      </c>
      <c r="AM289">
        <v>233025388</v>
      </c>
      <c r="AN289">
        <v>24.108721549900601</v>
      </c>
      <c r="AO289">
        <v>13.1001909259722</v>
      </c>
      <c r="AP289">
        <v>17.053947580528899</v>
      </c>
      <c r="AQ289">
        <v>0.41343788078723198</v>
      </c>
      <c r="AR289">
        <v>0.10557817481882099</v>
      </c>
      <c r="AS289">
        <v>3</v>
      </c>
      <c r="AT289">
        <v>1</v>
      </c>
      <c r="AU289">
        <v>3</v>
      </c>
      <c r="AV289" t="s">
        <v>42</v>
      </c>
      <c r="AW289" t="s">
        <v>46</v>
      </c>
      <c r="AX289" t="s">
        <v>46</v>
      </c>
      <c r="AY289" t="s">
        <v>42</v>
      </c>
      <c r="AZ289" t="s">
        <v>42</v>
      </c>
      <c r="BA289" t="s">
        <v>42</v>
      </c>
      <c r="BB289">
        <v>616</v>
      </c>
      <c r="BC289">
        <v>1</v>
      </c>
      <c r="BD289" t="s">
        <v>220</v>
      </c>
      <c r="BE289" t="s">
        <v>325</v>
      </c>
      <c r="BF289" t="s">
        <v>442</v>
      </c>
      <c r="BG289">
        <v>2</v>
      </c>
      <c r="BH289">
        <v>0</v>
      </c>
      <c r="BI289">
        <v>0</v>
      </c>
      <c r="BJ289">
        <v>0</v>
      </c>
      <c r="BK289">
        <v>0</v>
      </c>
    </row>
    <row r="290" spans="1:63" x14ac:dyDescent="0.2">
      <c r="A290">
        <v>288</v>
      </c>
      <c r="B290">
        <v>1425094397</v>
      </c>
      <c r="C290">
        <v>2015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2</v>
      </c>
      <c r="L290">
        <v>5</v>
      </c>
      <c r="M290">
        <v>6</v>
      </c>
      <c r="N290" t="s">
        <v>50</v>
      </c>
      <c r="O290">
        <v>100</v>
      </c>
      <c r="P290" t="s">
        <v>40</v>
      </c>
      <c r="Q290">
        <v>0</v>
      </c>
      <c r="R290" t="s">
        <v>47</v>
      </c>
      <c r="S290">
        <v>100</v>
      </c>
      <c r="T290" t="s">
        <v>40</v>
      </c>
      <c r="U290">
        <v>0</v>
      </c>
      <c r="V290" t="s">
        <v>40</v>
      </c>
      <c r="W290">
        <v>0</v>
      </c>
      <c r="X290">
        <v>999</v>
      </c>
      <c r="Y290">
        <v>10300</v>
      </c>
      <c r="Z290">
        <v>7</v>
      </c>
      <c r="AA290">
        <v>10100</v>
      </c>
      <c r="AB290">
        <v>3</v>
      </c>
      <c r="AC290" t="s">
        <v>42</v>
      </c>
      <c r="AD290" t="s">
        <v>46</v>
      </c>
      <c r="AE290" t="s">
        <v>42</v>
      </c>
      <c r="AF290" t="s">
        <v>42</v>
      </c>
      <c r="AG290">
        <v>19.450300161137001</v>
      </c>
      <c r="AH290">
        <v>6.5930459040045104</v>
      </c>
      <c r="AI290" t="s">
        <v>42</v>
      </c>
      <c r="AJ290">
        <v>4152162</v>
      </c>
      <c r="AK290">
        <v>249616</v>
      </c>
      <c r="AL290">
        <v>2964516</v>
      </c>
      <c r="AM290">
        <v>1699967</v>
      </c>
      <c r="AN290">
        <v>6.0117114890989196</v>
      </c>
      <c r="AO290">
        <v>8.4201265906475093</v>
      </c>
      <c r="AP290">
        <v>6.5213977681988302</v>
      </c>
      <c r="AQ290">
        <v>0.144605629549136</v>
      </c>
      <c r="AR290">
        <v>0.42656170518222802</v>
      </c>
      <c r="AS290">
        <v>1</v>
      </c>
      <c r="AT290">
        <v>1</v>
      </c>
      <c r="AU290">
        <v>1</v>
      </c>
      <c r="AV290" t="s">
        <v>42</v>
      </c>
      <c r="AW290" t="s">
        <v>42</v>
      </c>
      <c r="AX290" t="s">
        <v>46</v>
      </c>
      <c r="AY290" t="s">
        <v>42</v>
      </c>
      <c r="AZ290" t="s">
        <v>42</v>
      </c>
      <c r="BA290" t="s">
        <v>42</v>
      </c>
      <c r="BB290">
        <v>22</v>
      </c>
      <c r="BC290">
        <v>1</v>
      </c>
      <c r="BD290" t="s">
        <v>217</v>
      </c>
      <c r="BE290" t="s">
        <v>253</v>
      </c>
      <c r="BF290" t="s">
        <v>444</v>
      </c>
      <c r="BG290">
        <v>3</v>
      </c>
      <c r="BH290">
        <v>0</v>
      </c>
      <c r="BI290">
        <v>0</v>
      </c>
      <c r="BJ290">
        <v>0</v>
      </c>
      <c r="BK290">
        <v>0</v>
      </c>
    </row>
    <row r="291" spans="1:63" x14ac:dyDescent="0.2">
      <c r="A291">
        <v>289</v>
      </c>
      <c r="B291">
        <v>1485014148</v>
      </c>
      <c r="C291">
        <v>2016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1</v>
      </c>
      <c r="L291">
        <v>5</v>
      </c>
      <c r="M291">
        <v>8</v>
      </c>
      <c r="N291" t="s">
        <v>457</v>
      </c>
      <c r="O291">
        <v>100</v>
      </c>
      <c r="P291" t="s">
        <v>40</v>
      </c>
      <c r="Q291">
        <v>0</v>
      </c>
      <c r="R291" t="s">
        <v>77</v>
      </c>
      <c r="S291">
        <v>100</v>
      </c>
      <c r="T291" t="s">
        <v>40</v>
      </c>
      <c r="U291">
        <v>0</v>
      </c>
      <c r="V291" t="s">
        <v>40</v>
      </c>
      <c r="W291">
        <v>0</v>
      </c>
      <c r="X291">
        <v>421</v>
      </c>
      <c r="Y291">
        <v>10400</v>
      </c>
      <c r="Z291">
        <v>3</v>
      </c>
      <c r="AA291">
        <v>30200</v>
      </c>
      <c r="AB291">
        <v>2</v>
      </c>
      <c r="AC291" t="s">
        <v>42</v>
      </c>
      <c r="AD291" t="s">
        <v>42</v>
      </c>
      <c r="AE291" t="s">
        <v>42</v>
      </c>
      <c r="AF291" t="s">
        <v>42</v>
      </c>
      <c r="AG291">
        <v>19.989296661868199</v>
      </c>
      <c r="AH291">
        <v>6.8710923319543999</v>
      </c>
      <c r="AI291" t="s">
        <v>42</v>
      </c>
      <c r="AJ291">
        <v>7802532</v>
      </c>
      <c r="AK291">
        <v>260406</v>
      </c>
      <c r="AL291">
        <v>6683257</v>
      </c>
      <c r="AM291">
        <v>1427117</v>
      </c>
      <c r="AN291">
        <v>3.3374550722765401</v>
      </c>
      <c r="AO291">
        <v>3.8963936296329802</v>
      </c>
      <c r="AP291">
        <v>4.14425727443348</v>
      </c>
      <c r="AQ291">
        <v>0.16351333131347601</v>
      </c>
      <c r="AR291">
        <v>0.786463845397535</v>
      </c>
      <c r="AS291">
        <v>1</v>
      </c>
      <c r="AT291">
        <v>1</v>
      </c>
      <c r="AU291">
        <v>1</v>
      </c>
      <c r="AV291" t="s">
        <v>42</v>
      </c>
      <c r="AW291" t="s">
        <v>42</v>
      </c>
      <c r="AX291" t="s">
        <v>46</v>
      </c>
      <c r="AY291" t="s">
        <v>46</v>
      </c>
      <c r="AZ291" t="s">
        <v>46</v>
      </c>
      <c r="BA291" t="s">
        <v>42</v>
      </c>
      <c r="BB291">
        <v>31</v>
      </c>
      <c r="BC291">
        <v>1</v>
      </c>
      <c r="BD291" t="s">
        <v>217</v>
      </c>
      <c r="BE291" t="s">
        <v>253</v>
      </c>
      <c r="BF291" t="s">
        <v>444</v>
      </c>
      <c r="BG291">
        <v>3</v>
      </c>
      <c r="BH291">
        <v>0</v>
      </c>
      <c r="BI291">
        <v>0</v>
      </c>
      <c r="BJ291">
        <v>0</v>
      </c>
      <c r="BK291">
        <v>0</v>
      </c>
    </row>
    <row r="292" spans="1:63" x14ac:dyDescent="0.2">
      <c r="A292">
        <v>290</v>
      </c>
      <c r="B292">
        <v>1415147383</v>
      </c>
      <c r="C292">
        <v>2016</v>
      </c>
      <c r="D292">
        <v>0</v>
      </c>
      <c r="E292">
        <v>0</v>
      </c>
      <c r="F292">
        <v>1</v>
      </c>
      <c r="G292">
        <v>0</v>
      </c>
      <c r="H292">
        <v>1</v>
      </c>
      <c r="I292">
        <v>0</v>
      </c>
      <c r="J292">
        <v>1</v>
      </c>
      <c r="K292">
        <v>1</v>
      </c>
      <c r="L292">
        <v>5</v>
      </c>
      <c r="M292">
        <v>8</v>
      </c>
      <c r="N292" t="s">
        <v>67</v>
      </c>
      <c r="O292">
        <v>100</v>
      </c>
      <c r="P292" t="s">
        <v>40</v>
      </c>
      <c r="Q292">
        <v>0</v>
      </c>
      <c r="R292" t="s">
        <v>45</v>
      </c>
      <c r="S292">
        <v>100</v>
      </c>
      <c r="T292" t="s">
        <v>40</v>
      </c>
      <c r="U292">
        <v>0</v>
      </c>
      <c r="V292" t="s">
        <v>40</v>
      </c>
      <c r="W292">
        <v>0</v>
      </c>
      <c r="X292">
        <v>999</v>
      </c>
      <c r="Y292">
        <v>60200</v>
      </c>
      <c r="Z292">
        <v>7</v>
      </c>
      <c r="AA292">
        <v>10100</v>
      </c>
      <c r="AB292">
        <v>3</v>
      </c>
      <c r="AC292" t="s">
        <v>46</v>
      </c>
      <c r="AD292" t="s">
        <v>42</v>
      </c>
      <c r="AE292" t="s">
        <v>42</v>
      </c>
      <c r="AF292" t="s">
        <v>42</v>
      </c>
      <c r="AG292">
        <v>18.1289906501164</v>
      </c>
      <c r="AH292">
        <v>6.8167369758846199</v>
      </c>
      <c r="AI292" t="s">
        <v>42</v>
      </c>
      <c r="AJ292">
        <v>785266</v>
      </c>
      <c r="AK292">
        <v>77113</v>
      </c>
      <c r="AL292">
        <v>2256785</v>
      </c>
      <c r="AM292">
        <v>1561188</v>
      </c>
      <c r="AN292">
        <v>9.8199845657395102</v>
      </c>
      <c r="AO292">
        <v>3.41694047062524</v>
      </c>
      <c r="AP292">
        <v>7.6635178398147898</v>
      </c>
      <c r="AQ292">
        <v>0.46987390260115602</v>
      </c>
      <c r="AR292">
        <v>0.30822431024665597</v>
      </c>
      <c r="AS292">
        <v>1</v>
      </c>
      <c r="AT292">
        <v>1</v>
      </c>
      <c r="AU292">
        <v>1</v>
      </c>
      <c r="AV292" t="s">
        <v>42</v>
      </c>
      <c r="AW292" t="s">
        <v>42</v>
      </c>
      <c r="AX292" t="s">
        <v>46</v>
      </c>
      <c r="AY292" t="s">
        <v>42</v>
      </c>
      <c r="AZ292" t="s">
        <v>42</v>
      </c>
      <c r="BA292" t="s">
        <v>42</v>
      </c>
      <c r="BB292">
        <v>8</v>
      </c>
      <c r="BC292">
        <v>1</v>
      </c>
      <c r="BD292" t="s">
        <v>229</v>
      </c>
      <c r="BE292" t="s">
        <v>248</v>
      </c>
      <c r="BF292" t="s">
        <v>391</v>
      </c>
      <c r="BG292">
        <v>3</v>
      </c>
      <c r="BH292">
        <v>0</v>
      </c>
      <c r="BI292">
        <v>0</v>
      </c>
      <c r="BJ292">
        <v>0</v>
      </c>
      <c r="BK292">
        <v>0</v>
      </c>
    </row>
    <row r="293" spans="1:63" x14ac:dyDescent="0.2">
      <c r="A293">
        <v>291</v>
      </c>
      <c r="B293">
        <v>1415132823</v>
      </c>
      <c r="C293">
        <v>2013</v>
      </c>
      <c r="D293">
        <v>0</v>
      </c>
      <c r="E293">
        <v>0</v>
      </c>
      <c r="F293">
        <v>0</v>
      </c>
      <c r="G293">
        <v>3</v>
      </c>
      <c r="H293">
        <v>3</v>
      </c>
      <c r="I293">
        <v>0</v>
      </c>
      <c r="J293">
        <v>3</v>
      </c>
      <c r="K293">
        <v>2</v>
      </c>
      <c r="L293">
        <v>4</v>
      </c>
      <c r="M293">
        <v>3</v>
      </c>
      <c r="N293" t="s">
        <v>39</v>
      </c>
      <c r="O293">
        <v>100</v>
      </c>
      <c r="P293" t="s">
        <v>40</v>
      </c>
      <c r="Q293">
        <v>0</v>
      </c>
      <c r="R293" t="s">
        <v>41</v>
      </c>
      <c r="S293">
        <v>100</v>
      </c>
      <c r="T293" t="s">
        <v>40</v>
      </c>
      <c r="U293">
        <v>0</v>
      </c>
      <c r="V293" t="s">
        <v>40</v>
      </c>
      <c r="W293">
        <v>0</v>
      </c>
      <c r="X293">
        <v>244</v>
      </c>
      <c r="Y293">
        <v>50200</v>
      </c>
      <c r="Z293">
        <v>5</v>
      </c>
      <c r="AA293">
        <v>60000</v>
      </c>
      <c r="AB293">
        <v>3</v>
      </c>
      <c r="AC293" t="s">
        <v>46</v>
      </c>
      <c r="AD293" t="s">
        <v>42</v>
      </c>
      <c r="AE293" t="s">
        <v>46</v>
      </c>
      <c r="AF293" t="s">
        <v>42</v>
      </c>
      <c r="AG293">
        <v>20.9055873937412</v>
      </c>
      <c r="AH293">
        <v>6.9688513190752701</v>
      </c>
      <c r="AI293" t="s">
        <v>42</v>
      </c>
      <c r="AJ293">
        <v>1084749456</v>
      </c>
      <c r="AK293">
        <v>-580046551</v>
      </c>
      <c r="AL293">
        <v>1827325997</v>
      </c>
      <c r="AM293">
        <v>132742411</v>
      </c>
      <c r="AN293">
        <v>-53.472859358594597</v>
      </c>
      <c r="AO293">
        <v>-31.742915711388498</v>
      </c>
      <c r="AP293">
        <v>-16.208938204805101</v>
      </c>
      <c r="AQ293">
        <v>0.15721214890381099</v>
      </c>
      <c r="AR293">
        <v>0.92735701718361696</v>
      </c>
      <c r="AS293">
        <v>3</v>
      </c>
      <c r="AT293">
        <v>1</v>
      </c>
      <c r="AU293">
        <v>3</v>
      </c>
      <c r="AV293" t="s">
        <v>42</v>
      </c>
      <c r="AW293" t="s">
        <v>46</v>
      </c>
      <c r="AX293" t="s">
        <v>46</v>
      </c>
      <c r="AY293" t="s">
        <v>42</v>
      </c>
      <c r="AZ293" t="s">
        <v>42</v>
      </c>
      <c r="BA293" t="s">
        <v>42</v>
      </c>
      <c r="BB293">
        <v>465</v>
      </c>
      <c r="BC293">
        <v>1</v>
      </c>
      <c r="BD293" t="s">
        <v>220</v>
      </c>
      <c r="BE293" t="s">
        <v>223</v>
      </c>
      <c r="BF293" t="s">
        <v>458</v>
      </c>
      <c r="BG293">
        <v>1</v>
      </c>
      <c r="BH293">
        <v>0</v>
      </c>
      <c r="BI293">
        <v>0</v>
      </c>
      <c r="BJ293">
        <v>0</v>
      </c>
      <c r="BK293">
        <v>0</v>
      </c>
    </row>
    <row r="294" spans="1:63" x14ac:dyDescent="0.2">
      <c r="A294">
        <v>292</v>
      </c>
      <c r="B294">
        <v>1525004050</v>
      </c>
      <c r="C294">
        <v>2014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1</v>
      </c>
      <c r="L294">
        <v>5</v>
      </c>
      <c r="M294">
        <v>1</v>
      </c>
      <c r="N294" t="s">
        <v>459</v>
      </c>
      <c r="O294">
        <v>100</v>
      </c>
      <c r="P294" t="s">
        <v>40</v>
      </c>
      <c r="Q294">
        <v>0</v>
      </c>
      <c r="R294" t="s">
        <v>66</v>
      </c>
      <c r="S294">
        <v>100</v>
      </c>
      <c r="T294" t="s">
        <v>40</v>
      </c>
      <c r="U294">
        <v>0</v>
      </c>
      <c r="V294" t="s">
        <v>40</v>
      </c>
      <c r="W294">
        <v>0</v>
      </c>
      <c r="X294">
        <v>999</v>
      </c>
      <c r="Y294">
        <v>70000</v>
      </c>
      <c r="Z294">
        <v>13</v>
      </c>
      <c r="AA294">
        <v>60000</v>
      </c>
      <c r="AB294">
        <v>4</v>
      </c>
      <c r="AC294" t="s">
        <v>42</v>
      </c>
      <c r="AD294" t="s">
        <v>42</v>
      </c>
      <c r="AE294" t="s">
        <v>42</v>
      </c>
      <c r="AF294" t="s">
        <v>42</v>
      </c>
      <c r="AG294">
        <v>18.245596863884</v>
      </c>
      <c r="AH294">
        <v>5.1985025561124401</v>
      </c>
      <c r="AI294" t="s">
        <v>42</v>
      </c>
      <c r="AJ294">
        <v>1081273</v>
      </c>
      <c r="AK294">
        <v>-12843</v>
      </c>
      <c r="AL294">
        <v>466656</v>
      </c>
      <c r="AM294">
        <v>415371</v>
      </c>
      <c r="AN294">
        <v>-1.1877666417269299</v>
      </c>
      <c r="AO294">
        <v>-2.7521343344990701</v>
      </c>
      <c r="AP294">
        <v>-1.1226582001030301</v>
      </c>
      <c r="AQ294">
        <v>1.01122658200103</v>
      </c>
      <c r="AR294">
        <v>0.109898940547212</v>
      </c>
      <c r="AS294">
        <v>1</v>
      </c>
      <c r="AT294">
        <v>1</v>
      </c>
      <c r="AU294">
        <v>1</v>
      </c>
      <c r="AV294" t="s">
        <v>42</v>
      </c>
      <c r="AW294" t="s">
        <v>42</v>
      </c>
      <c r="AX294" t="s">
        <v>46</v>
      </c>
      <c r="AY294" t="s">
        <v>42</v>
      </c>
      <c r="AZ294" t="s">
        <v>42</v>
      </c>
      <c r="BA294" t="s">
        <v>42</v>
      </c>
      <c r="BB294">
        <v>17</v>
      </c>
      <c r="BC294">
        <v>1</v>
      </c>
      <c r="BD294" t="s">
        <v>229</v>
      </c>
      <c r="BE294" t="s">
        <v>396</v>
      </c>
      <c r="BF294" t="s">
        <v>397</v>
      </c>
      <c r="BG294">
        <v>3</v>
      </c>
      <c r="BH294">
        <v>0</v>
      </c>
      <c r="BI294">
        <v>0</v>
      </c>
      <c r="BJ294">
        <v>0</v>
      </c>
      <c r="BK294">
        <v>0</v>
      </c>
    </row>
    <row r="295" spans="1:63" x14ac:dyDescent="0.2">
      <c r="A295">
        <v>293</v>
      </c>
      <c r="B295">
        <v>1425079006</v>
      </c>
      <c r="C295">
        <v>2013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2</v>
      </c>
      <c r="L295">
        <v>5</v>
      </c>
      <c r="M295">
        <v>6</v>
      </c>
      <c r="N295" t="s">
        <v>129</v>
      </c>
      <c r="O295">
        <v>100</v>
      </c>
      <c r="P295" t="s">
        <v>40</v>
      </c>
      <c r="Q295">
        <v>0</v>
      </c>
      <c r="R295" t="s">
        <v>96</v>
      </c>
      <c r="S295">
        <v>100</v>
      </c>
      <c r="T295" t="s">
        <v>40</v>
      </c>
      <c r="U295">
        <v>0</v>
      </c>
      <c r="V295" t="s">
        <v>40</v>
      </c>
      <c r="W295">
        <v>0</v>
      </c>
      <c r="X295">
        <v>999</v>
      </c>
      <c r="Y295">
        <v>20200</v>
      </c>
      <c r="Z295">
        <v>7</v>
      </c>
      <c r="AA295">
        <v>60000</v>
      </c>
      <c r="AB295">
        <v>3</v>
      </c>
      <c r="AC295" t="s">
        <v>42</v>
      </c>
      <c r="AD295" t="s">
        <v>42</v>
      </c>
      <c r="AE295" t="s">
        <v>42</v>
      </c>
      <c r="AF295" t="s">
        <v>42</v>
      </c>
      <c r="AG295">
        <v>19.537034714099899</v>
      </c>
      <c r="AH295">
        <v>6.5916751037498296</v>
      </c>
      <c r="AI295" t="s">
        <v>42</v>
      </c>
      <c r="AJ295">
        <v>212681</v>
      </c>
      <c r="AK295">
        <v>67444</v>
      </c>
      <c r="AL295">
        <v>723518</v>
      </c>
      <c r="AM295">
        <v>425769</v>
      </c>
      <c r="AN295">
        <v>31.711342338996001</v>
      </c>
      <c r="AO295">
        <v>9.3216754800848101</v>
      </c>
      <c r="AP295">
        <v>-107.54181144531</v>
      </c>
      <c r="AQ295">
        <v>1.771027971469</v>
      </c>
      <c r="AR295">
        <v>0.41152949892055202</v>
      </c>
      <c r="AS295">
        <v>1</v>
      </c>
      <c r="AT295">
        <v>1</v>
      </c>
      <c r="AU295">
        <v>1</v>
      </c>
      <c r="AV295" t="s">
        <v>42</v>
      </c>
      <c r="AW295" t="s">
        <v>42</v>
      </c>
      <c r="AX295" t="s">
        <v>46</v>
      </c>
      <c r="AY295" t="s">
        <v>46</v>
      </c>
      <c r="AZ295" t="s">
        <v>42</v>
      </c>
      <c r="BA295" t="s">
        <v>42</v>
      </c>
      <c r="BB295">
        <v>4</v>
      </c>
      <c r="BC295">
        <v>1</v>
      </c>
      <c r="BD295" t="s">
        <v>220</v>
      </c>
      <c r="BE295" t="s">
        <v>325</v>
      </c>
      <c r="BF295" t="s">
        <v>390</v>
      </c>
      <c r="BG295">
        <v>3</v>
      </c>
      <c r="BH295">
        <v>0</v>
      </c>
      <c r="BI295">
        <v>0</v>
      </c>
      <c r="BJ295">
        <v>0</v>
      </c>
      <c r="BK295">
        <v>0</v>
      </c>
    </row>
    <row r="296" spans="1:63" x14ac:dyDescent="0.2">
      <c r="A296">
        <v>294</v>
      </c>
      <c r="B296">
        <v>1665006283</v>
      </c>
      <c r="C296">
        <v>2013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2</v>
      </c>
      <c r="L296">
        <v>5</v>
      </c>
      <c r="M296">
        <v>4</v>
      </c>
      <c r="N296" t="s">
        <v>147</v>
      </c>
      <c r="O296">
        <v>50</v>
      </c>
      <c r="P296" t="s">
        <v>56</v>
      </c>
      <c r="Q296">
        <v>30</v>
      </c>
      <c r="R296" t="s">
        <v>78</v>
      </c>
      <c r="S296">
        <v>50</v>
      </c>
      <c r="T296" t="s">
        <v>66</v>
      </c>
      <c r="U296">
        <v>50</v>
      </c>
      <c r="V296" t="s">
        <v>40</v>
      </c>
      <c r="W296">
        <v>0</v>
      </c>
      <c r="X296">
        <v>999</v>
      </c>
      <c r="Y296">
        <v>10400</v>
      </c>
      <c r="Z296">
        <v>8</v>
      </c>
      <c r="AA296">
        <v>60000</v>
      </c>
      <c r="AB296">
        <v>2</v>
      </c>
      <c r="AC296" t="s">
        <v>42</v>
      </c>
      <c r="AD296" t="s">
        <v>42</v>
      </c>
      <c r="AE296" t="s">
        <v>42</v>
      </c>
      <c r="AF296" t="s">
        <v>42</v>
      </c>
      <c r="AG296">
        <v>19.781657297090501</v>
      </c>
      <c r="AH296">
        <v>7.2861923996336504</v>
      </c>
      <c r="AI296" t="s">
        <v>42</v>
      </c>
      <c r="AJ296">
        <v>6562327</v>
      </c>
      <c r="AK296">
        <v>1097272</v>
      </c>
      <c r="AL296">
        <v>7613751</v>
      </c>
      <c r="AM296">
        <v>4752552</v>
      </c>
      <c r="AN296">
        <v>16.720776029600501</v>
      </c>
      <c r="AO296">
        <v>14.4117137531816</v>
      </c>
      <c r="AP296">
        <v>16.387388193243002</v>
      </c>
      <c r="AQ296">
        <v>0.26997328843868901</v>
      </c>
      <c r="AR296">
        <v>0.37579361342392198</v>
      </c>
      <c r="AS296">
        <v>1</v>
      </c>
      <c r="AT296">
        <v>1</v>
      </c>
      <c r="AU296">
        <v>1</v>
      </c>
      <c r="AV296" t="s">
        <v>42</v>
      </c>
      <c r="AW296" t="s">
        <v>42</v>
      </c>
      <c r="AX296" t="s">
        <v>46</v>
      </c>
      <c r="AY296" t="s">
        <v>46</v>
      </c>
      <c r="AZ296" t="s">
        <v>46</v>
      </c>
      <c r="BA296" t="s">
        <v>42</v>
      </c>
      <c r="BB296">
        <v>34</v>
      </c>
      <c r="BC296">
        <v>1</v>
      </c>
      <c r="BD296" t="s">
        <v>220</v>
      </c>
      <c r="BE296" t="s">
        <v>225</v>
      </c>
      <c r="BF296" t="s">
        <v>244</v>
      </c>
      <c r="BG296">
        <v>3</v>
      </c>
      <c r="BH296">
        <v>0</v>
      </c>
      <c r="BI296">
        <v>0</v>
      </c>
      <c r="BJ296">
        <v>0</v>
      </c>
      <c r="BK296">
        <v>0</v>
      </c>
    </row>
    <row r="297" spans="1:63" x14ac:dyDescent="0.2">
      <c r="A297">
        <v>295</v>
      </c>
      <c r="B297">
        <v>1395046063</v>
      </c>
      <c r="C297">
        <v>2016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2</v>
      </c>
      <c r="L297">
        <v>5</v>
      </c>
      <c r="M297">
        <v>14</v>
      </c>
      <c r="N297" t="s">
        <v>68</v>
      </c>
      <c r="O297">
        <v>100</v>
      </c>
      <c r="P297" t="s">
        <v>40</v>
      </c>
      <c r="Q297">
        <v>0</v>
      </c>
      <c r="R297" t="s">
        <v>55</v>
      </c>
      <c r="S297">
        <v>100</v>
      </c>
      <c r="T297" t="s">
        <v>40</v>
      </c>
      <c r="U297">
        <v>0</v>
      </c>
      <c r="V297" t="s">
        <v>40</v>
      </c>
      <c r="W297">
        <v>0</v>
      </c>
      <c r="X297">
        <v>999</v>
      </c>
      <c r="Y297">
        <v>10400</v>
      </c>
      <c r="Z297">
        <v>6</v>
      </c>
      <c r="AA297">
        <v>20300</v>
      </c>
      <c r="AB297">
        <v>3</v>
      </c>
      <c r="AC297" t="s">
        <v>42</v>
      </c>
      <c r="AD297" t="s">
        <v>42</v>
      </c>
      <c r="AE297" t="s">
        <v>42</v>
      </c>
      <c r="AF297" t="s">
        <v>42</v>
      </c>
      <c r="AG297">
        <v>17.7275335634124</v>
      </c>
      <c r="AH297">
        <v>6.8824384966383398</v>
      </c>
      <c r="AI297" t="s">
        <v>42</v>
      </c>
      <c r="AJ297">
        <v>770438</v>
      </c>
      <c r="AK297">
        <v>24123</v>
      </c>
      <c r="AL297">
        <v>1022103</v>
      </c>
      <c r="AM297">
        <v>690884</v>
      </c>
      <c r="AN297">
        <v>3.1310760891856302</v>
      </c>
      <c r="AO297">
        <v>2.3601339591019701</v>
      </c>
      <c r="AP297">
        <v>0.21027000225845599</v>
      </c>
      <c r="AQ297">
        <v>0.35869855848231702</v>
      </c>
      <c r="AR297">
        <v>0.32405540341824601</v>
      </c>
      <c r="AS297">
        <v>1</v>
      </c>
      <c r="AT297">
        <v>1</v>
      </c>
      <c r="AU297">
        <v>1</v>
      </c>
      <c r="AV297" t="s">
        <v>42</v>
      </c>
      <c r="AW297" t="s">
        <v>42</v>
      </c>
      <c r="AX297" t="s">
        <v>46</v>
      </c>
      <c r="AY297" t="s">
        <v>42</v>
      </c>
      <c r="AZ297" t="s">
        <v>42</v>
      </c>
      <c r="BA297" t="s">
        <v>42</v>
      </c>
      <c r="BB297">
        <v>6</v>
      </c>
      <c r="BC297">
        <v>1</v>
      </c>
      <c r="BD297" t="s">
        <v>220</v>
      </c>
      <c r="BE297" t="s">
        <v>225</v>
      </c>
      <c r="BF297" t="s">
        <v>238</v>
      </c>
      <c r="BG297">
        <v>3</v>
      </c>
      <c r="BH297">
        <v>0</v>
      </c>
      <c r="BI297">
        <v>0</v>
      </c>
      <c r="BJ297">
        <v>0</v>
      </c>
      <c r="BK297">
        <v>0</v>
      </c>
    </row>
    <row r="298" spans="1:63" x14ac:dyDescent="0.2">
      <c r="A298">
        <v>296</v>
      </c>
      <c r="B298">
        <v>1415149659</v>
      </c>
      <c r="C298">
        <v>2016</v>
      </c>
      <c r="D298">
        <v>0</v>
      </c>
      <c r="E298">
        <v>0</v>
      </c>
      <c r="F298">
        <v>2</v>
      </c>
      <c r="G298">
        <v>1</v>
      </c>
      <c r="H298">
        <v>3</v>
      </c>
      <c r="I298">
        <v>0</v>
      </c>
      <c r="J298">
        <v>3</v>
      </c>
      <c r="K298">
        <v>2</v>
      </c>
      <c r="L298">
        <v>5</v>
      </c>
      <c r="M298">
        <v>14</v>
      </c>
      <c r="N298" t="s">
        <v>460</v>
      </c>
      <c r="O298">
        <v>100</v>
      </c>
      <c r="P298" t="s">
        <v>40</v>
      </c>
      <c r="Q298">
        <v>0</v>
      </c>
      <c r="R298" t="s">
        <v>70</v>
      </c>
      <c r="S298">
        <v>100</v>
      </c>
      <c r="T298" t="s">
        <v>40</v>
      </c>
      <c r="U298">
        <v>0</v>
      </c>
      <c r="V298" t="s">
        <v>40</v>
      </c>
      <c r="W298">
        <v>0</v>
      </c>
      <c r="X298">
        <v>999</v>
      </c>
      <c r="Y298">
        <v>50300</v>
      </c>
      <c r="Z298">
        <v>7</v>
      </c>
      <c r="AA298">
        <v>10500</v>
      </c>
      <c r="AB298">
        <v>3</v>
      </c>
      <c r="AC298" t="s">
        <v>42</v>
      </c>
      <c r="AD298" t="s">
        <v>46</v>
      </c>
      <c r="AE298" t="s">
        <v>46</v>
      </c>
      <c r="AF298" t="s">
        <v>42</v>
      </c>
      <c r="AG298">
        <v>20.1493229038667</v>
      </c>
      <c r="AH298">
        <v>6.9985105554921896</v>
      </c>
      <c r="AI298" t="s">
        <v>42</v>
      </c>
      <c r="AJ298">
        <v>18919905</v>
      </c>
      <c r="AK298">
        <v>2747588</v>
      </c>
      <c r="AL298">
        <v>23320304</v>
      </c>
      <c r="AM298">
        <v>8411422</v>
      </c>
      <c r="AN298">
        <v>14.522208224618399</v>
      </c>
      <c r="AO298">
        <v>11.781956187192099</v>
      </c>
      <c r="AP298">
        <v>12.194992522425499</v>
      </c>
      <c r="AQ298">
        <v>0.23599785516893401</v>
      </c>
      <c r="AR298">
        <v>0.63930907590226904</v>
      </c>
      <c r="AS298">
        <v>2</v>
      </c>
      <c r="AT298">
        <v>1</v>
      </c>
      <c r="AU298">
        <v>1</v>
      </c>
      <c r="AV298" t="s">
        <v>42</v>
      </c>
      <c r="AW298" t="s">
        <v>46</v>
      </c>
      <c r="AX298" t="s">
        <v>46</v>
      </c>
      <c r="AY298" t="s">
        <v>46</v>
      </c>
      <c r="AZ298" t="s">
        <v>42</v>
      </c>
      <c r="BA298" t="s">
        <v>42</v>
      </c>
      <c r="BB298">
        <v>93</v>
      </c>
      <c r="BC298">
        <v>1</v>
      </c>
      <c r="BD298" t="s">
        <v>220</v>
      </c>
      <c r="BE298" t="s">
        <v>223</v>
      </c>
      <c r="BF298" t="s">
        <v>461</v>
      </c>
      <c r="BG298">
        <v>3</v>
      </c>
      <c r="BH298">
        <v>0</v>
      </c>
      <c r="BI298">
        <v>0</v>
      </c>
      <c r="BJ298">
        <v>0</v>
      </c>
      <c r="BK298">
        <v>0</v>
      </c>
    </row>
    <row r="299" spans="1:63" x14ac:dyDescent="0.2">
      <c r="A299">
        <v>297</v>
      </c>
      <c r="B299">
        <v>1425101147</v>
      </c>
      <c r="C299">
        <v>2015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1</v>
      </c>
      <c r="L299">
        <v>5</v>
      </c>
      <c r="M299">
        <v>9</v>
      </c>
      <c r="N299" t="s">
        <v>103</v>
      </c>
      <c r="O299">
        <v>100</v>
      </c>
      <c r="P299" t="s">
        <v>40</v>
      </c>
      <c r="Q299">
        <v>0</v>
      </c>
      <c r="R299" t="s">
        <v>88</v>
      </c>
      <c r="S299">
        <v>100</v>
      </c>
      <c r="T299" t="s">
        <v>40</v>
      </c>
      <c r="U299">
        <v>0</v>
      </c>
      <c r="V299" t="s">
        <v>40</v>
      </c>
      <c r="W299">
        <v>0</v>
      </c>
      <c r="X299">
        <v>999</v>
      </c>
      <c r="Y299">
        <v>20200</v>
      </c>
      <c r="Z299">
        <v>7</v>
      </c>
      <c r="AA299">
        <v>20300</v>
      </c>
      <c r="AB299">
        <v>3</v>
      </c>
      <c r="AC299" t="s">
        <v>42</v>
      </c>
      <c r="AD299" t="s">
        <v>42</v>
      </c>
      <c r="AE299" t="s">
        <v>42</v>
      </c>
      <c r="AF299" t="s">
        <v>42</v>
      </c>
      <c r="AG299">
        <v>15.1928171500721</v>
      </c>
      <c r="AH299">
        <v>5.8971566148857102</v>
      </c>
      <c r="AI299" t="s">
        <v>42</v>
      </c>
      <c r="AJ299">
        <v>9881228</v>
      </c>
      <c r="AK299">
        <v>-1347542</v>
      </c>
      <c r="AL299">
        <v>28571114</v>
      </c>
      <c r="AM299">
        <v>27945992</v>
      </c>
      <c r="AN299">
        <v>-13.637394056690001</v>
      </c>
      <c r="AO299">
        <v>-4.7164489281027002</v>
      </c>
      <c r="AP299">
        <v>-14.1591105882791</v>
      </c>
      <c r="AQ299">
        <v>0.12516632548100201</v>
      </c>
      <c r="AR299">
        <v>2.1879510893414899E-2</v>
      </c>
      <c r="AS299">
        <v>8</v>
      </c>
      <c r="AT299">
        <v>2</v>
      </c>
      <c r="AU299">
        <v>1</v>
      </c>
      <c r="AV299" t="s">
        <v>42</v>
      </c>
      <c r="AW299" t="s">
        <v>42</v>
      </c>
      <c r="AX299" t="s">
        <v>46</v>
      </c>
      <c r="AY299" t="s">
        <v>42</v>
      </c>
      <c r="AZ299" t="s">
        <v>42</v>
      </c>
      <c r="BA299" t="s">
        <v>42</v>
      </c>
      <c r="BB299">
        <v>46</v>
      </c>
      <c r="BC299">
        <v>1</v>
      </c>
      <c r="BD299" t="s">
        <v>427</v>
      </c>
      <c r="BE299" t="s">
        <v>428</v>
      </c>
      <c r="BF299" t="s">
        <v>429</v>
      </c>
      <c r="BG299">
        <v>3</v>
      </c>
      <c r="BH299">
        <v>0</v>
      </c>
      <c r="BI299">
        <v>0</v>
      </c>
      <c r="BJ299">
        <v>0</v>
      </c>
      <c r="BK299">
        <v>0</v>
      </c>
    </row>
    <row r="300" spans="1:63" x14ac:dyDescent="0.2">
      <c r="A300">
        <v>298</v>
      </c>
      <c r="B300">
        <v>1425106347</v>
      </c>
      <c r="C300">
        <v>2016</v>
      </c>
      <c r="D300">
        <v>0</v>
      </c>
      <c r="E300">
        <v>0</v>
      </c>
      <c r="F300">
        <v>1</v>
      </c>
      <c r="G300">
        <v>0</v>
      </c>
      <c r="H300">
        <v>1</v>
      </c>
      <c r="I300">
        <v>0</v>
      </c>
      <c r="J300">
        <v>1</v>
      </c>
      <c r="K300">
        <v>1</v>
      </c>
      <c r="L300">
        <v>5</v>
      </c>
      <c r="M300">
        <v>14</v>
      </c>
      <c r="N300" t="s">
        <v>87</v>
      </c>
      <c r="O300">
        <v>100</v>
      </c>
      <c r="P300" t="s">
        <v>40</v>
      </c>
      <c r="Q300">
        <v>0</v>
      </c>
      <c r="R300" t="s">
        <v>88</v>
      </c>
      <c r="S300">
        <v>100</v>
      </c>
      <c r="T300" t="s">
        <v>40</v>
      </c>
      <c r="U300">
        <v>0</v>
      </c>
      <c r="V300" t="s">
        <v>40</v>
      </c>
      <c r="W300">
        <v>0</v>
      </c>
      <c r="X300">
        <v>999</v>
      </c>
      <c r="Y300">
        <v>20100</v>
      </c>
      <c r="Z300">
        <v>7</v>
      </c>
      <c r="AA300">
        <v>40100</v>
      </c>
      <c r="AB300">
        <v>3</v>
      </c>
      <c r="AC300" t="s">
        <v>42</v>
      </c>
      <c r="AD300" t="s">
        <v>46</v>
      </c>
      <c r="AE300" t="s">
        <v>42</v>
      </c>
      <c r="AF300" t="s">
        <v>42</v>
      </c>
      <c r="AG300">
        <v>18.538463779617601</v>
      </c>
      <c r="AH300">
        <v>5.8971566148857102</v>
      </c>
      <c r="AI300" t="s">
        <v>42</v>
      </c>
      <c r="AJ300">
        <v>828135</v>
      </c>
      <c r="AK300">
        <v>18599</v>
      </c>
      <c r="AL300">
        <v>1594751</v>
      </c>
      <c r="AM300">
        <v>616006</v>
      </c>
      <c r="AN300">
        <v>2.2458898609526199</v>
      </c>
      <c r="AO300">
        <v>1.1662635734355999</v>
      </c>
      <c r="AP300">
        <v>1.2692375035471299</v>
      </c>
      <c r="AQ300">
        <v>0.22524105369293601</v>
      </c>
      <c r="AR300">
        <v>0.61372903983129601</v>
      </c>
      <c r="AS300">
        <v>1</v>
      </c>
      <c r="AT300">
        <v>1</v>
      </c>
      <c r="AU300">
        <v>1</v>
      </c>
      <c r="AV300" t="s">
        <v>42</v>
      </c>
      <c r="AW300" t="s">
        <v>42</v>
      </c>
      <c r="AX300" t="s">
        <v>46</v>
      </c>
      <c r="AY300" t="s">
        <v>46</v>
      </c>
      <c r="AZ300" t="s">
        <v>42</v>
      </c>
      <c r="BA300" t="s">
        <v>42</v>
      </c>
      <c r="BB300">
        <v>10</v>
      </c>
      <c r="BC300">
        <v>1</v>
      </c>
      <c r="BD300" t="s">
        <v>220</v>
      </c>
      <c r="BE300" t="s">
        <v>301</v>
      </c>
      <c r="BF300" t="s">
        <v>323</v>
      </c>
      <c r="BG300">
        <v>3</v>
      </c>
      <c r="BH300">
        <v>0</v>
      </c>
      <c r="BI300">
        <v>0</v>
      </c>
      <c r="BJ300">
        <v>0</v>
      </c>
      <c r="BK300">
        <v>0</v>
      </c>
    </row>
    <row r="301" spans="1:63" x14ac:dyDescent="0.2">
      <c r="A301">
        <v>299</v>
      </c>
      <c r="B301">
        <v>1425087447</v>
      </c>
      <c r="C301">
        <v>2014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2</v>
      </c>
      <c r="L301">
        <v>5</v>
      </c>
      <c r="M301">
        <v>9</v>
      </c>
      <c r="N301" t="s">
        <v>287</v>
      </c>
      <c r="O301">
        <v>100</v>
      </c>
      <c r="P301" t="s">
        <v>40</v>
      </c>
      <c r="Q301">
        <v>0</v>
      </c>
      <c r="R301" t="s">
        <v>41</v>
      </c>
      <c r="S301">
        <v>100</v>
      </c>
      <c r="T301" t="s">
        <v>40</v>
      </c>
      <c r="U301">
        <v>0</v>
      </c>
      <c r="V301" t="s">
        <v>40</v>
      </c>
      <c r="W301">
        <v>0</v>
      </c>
      <c r="X301">
        <v>431</v>
      </c>
      <c r="Y301">
        <v>50200</v>
      </c>
      <c r="Z301">
        <v>5</v>
      </c>
      <c r="AA301">
        <v>20100</v>
      </c>
      <c r="AB301">
        <v>3</v>
      </c>
      <c r="AC301" t="s">
        <v>42</v>
      </c>
      <c r="AD301" t="s">
        <v>42</v>
      </c>
      <c r="AE301" t="s">
        <v>42</v>
      </c>
      <c r="AF301" t="s">
        <v>42</v>
      </c>
      <c r="AG301">
        <v>19.911711175807099</v>
      </c>
      <c r="AH301">
        <v>6.5916751037498296</v>
      </c>
      <c r="AI301" t="s">
        <v>46</v>
      </c>
      <c r="AJ301">
        <v>7485482</v>
      </c>
      <c r="AK301">
        <v>272659</v>
      </c>
      <c r="AL301">
        <v>7116991</v>
      </c>
      <c r="AM301">
        <v>2745977</v>
      </c>
      <c r="AN301">
        <v>3.6425042502273102</v>
      </c>
      <c r="AO301">
        <v>3.8310994070387299</v>
      </c>
      <c r="AP301">
        <v>5.4180478959137197</v>
      </c>
      <c r="AQ301">
        <v>4.5372495719046502E-2</v>
      </c>
      <c r="AR301">
        <v>0.61416615533165597</v>
      </c>
      <c r="AS301">
        <v>1</v>
      </c>
      <c r="AT301">
        <v>1</v>
      </c>
      <c r="AU301">
        <v>1</v>
      </c>
      <c r="AV301" t="s">
        <v>42</v>
      </c>
      <c r="AW301" t="s">
        <v>42</v>
      </c>
      <c r="AX301" t="s">
        <v>46</v>
      </c>
      <c r="AY301" t="s">
        <v>46</v>
      </c>
      <c r="AZ301" t="s">
        <v>46</v>
      </c>
      <c r="BA301" t="s">
        <v>42</v>
      </c>
      <c r="BB301">
        <v>18</v>
      </c>
      <c r="BC301">
        <v>1</v>
      </c>
      <c r="BD301" t="s">
        <v>220</v>
      </c>
      <c r="BE301" t="s">
        <v>261</v>
      </c>
      <c r="BF301" t="s">
        <v>367</v>
      </c>
      <c r="BG301">
        <v>3</v>
      </c>
      <c r="BH301">
        <v>0</v>
      </c>
      <c r="BI301">
        <v>0</v>
      </c>
      <c r="BJ301">
        <v>0</v>
      </c>
      <c r="BK301">
        <v>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C19CD-9AA8-3C43-B135-D4DF1B89BBA4}">
  <dimension ref="A1:AH301"/>
  <sheetViews>
    <sheetView topLeftCell="I1" zoomScale="113" workbookViewId="0">
      <selection activeCell="N31" sqref="N31"/>
    </sheetView>
  </sheetViews>
  <sheetFormatPr baseColWidth="10" defaultRowHeight="16" x14ac:dyDescent="0.2"/>
  <cols>
    <col min="2" max="4" width="11.6640625" customWidth="1"/>
    <col min="18" max="19" width="11.5" customWidth="1"/>
  </cols>
  <sheetData>
    <row r="1" spans="1:34" x14ac:dyDescent="0.2">
      <c r="A1" t="s">
        <v>9</v>
      </c>
      <c r="B1" t="s">
        <v>36</v>
      </c>
      <c r="C1" t="s">
        <v>37</v>
      </c>
      <c r="D1" t="s">
        <v>38</v>
      </c>
      <c r="E1" t="s">
        <v>154</v>
      </c>
      <c r="F1" t="s">
        <v>155</v>
      </c>
      <c r="G1" t="s">
        <v>156</v>
      </c>
      <c r="H1" t="s">
        <v>157</v>
      </c>
      <c r="I1" t="s">
        <v>158</v>
      </c>
      <c r="J1" t="s">
        <v>159</v>
      </c>
      <c r="K1" t="s">
        <v>160</v>
      </c>
      <c r="L1" t="s">
        <v>161</v>
      </c>
      <c r="AD1" s="1"/>
      <c r="AF1" s="1"/>
      <c r="AG1" s="1"/>
      <c r="AH1" s="1"/>
    </row>
    <row r="2" spans="1:34" x14ac:dyDescent="0.2">
      <c r="A2">
        <v>1</v>
      </c>
      <c r="B2">
        <v>1</v>
      </c>
      <c r="C2">
        <v>0</v>
      </c>
      <c r="D2">
        <v>0</v>
      </c>
      <c r="E2" s="1">
        <v>0.66375399999999996</v>
      </c>
      <c r="F2" s="1">
        <v>0.53897600000000001</v>
      </c>
      <c r="G2" s="1">
        <v>0.60378399999999999</v>
      </c>
      <c r="H2" s="1">
        <v>0.55338699999999996</v>
      </c>
      <c r="I2">
        <f t="shared" ref="I2:I33" si="0">IF(E2&lt;0.5,0,1)</f>
        <v>1</v>
      </c>
      <c r="J2">
        <f t="shared" ref="J2:J33" si="1">IF(F2&lt;0.5,0,1)</f>
        <v>1</v>
      </c>
      <c r="K2">
        <f t="shared" ref="K2:L65" si="2">IF(G2&lt;0.5,0,1)</f>
        <v>1</v>
      </c>
      <c r="L2">
        <f t="shared" si="2"/>
        <v>1</v>
      </c>
      <c r="P2" s="51" t="s">
        <v>150</v>
      </c>
      <c r="Q2" s="51"/>
      <c r="R2" s="41" t="s">
        <v>162</v>
      </c>
      <c r="S2" s="41"/>
      <c r="T2" s="2"/>
      <c r="U2" s="3"/>
      <c r="W2" s="50" t="s">
        <v>167</v>
      </c>
      <c r="X2" s="50"/>
      <c r="Y2" s="41" t="s">
        <v>174</v>
      </c>
      <c r="Z2" s="41"/>
      <c r="AA2" s="2"/>
      <c r="AB2" s="3"/>
      <c r="AE2" s="1"/>
      <c r="AF2" s="1"/>
      <c r="AG2" s="1"/>
      <c r="AH2" s="1"/>
    </row>
    <row r="3" spans="1:34" x14ac:dyDescent="0.2">
      <c r="A3">
        <v>1</v>
      </c>
      <c r="B3">
        <v>1</v>
      </c>
      <c r="C3">
        <v>0</v>
      </c>
      <c r="D3">
        <v>0</v>
      </c>
      <c r="E3" s="1">
        <v>0.65098299999999998</v>
      </c>
      <c r="F3" s="1">
        <v>0.51028499999999999</v>
      </c>
      <c r="G3" s="1">
        <v>0.54211699999999996</v>
      </c>
      <c r="H3" s="1">
        <v>0.64722400000000002</v>
      </c>
      <c r="I3">
        <f t="shared" si="0"/>
        <v>1</v>
      </c>
      <c r="J3">
        <f t="shared" si="1"/>
        <v>1</v>
      </c>
      <c r="K3">
        <f t="shared" si="2"/>
        <v>1</v>
      </c>
      <c r="L3">
        <f t="shared" si="2"/>
        <v>1</v>
      </c>
      <c r="P3" s="51"/>
      <c r="Q3" s="51"/>
      <c r="R3" s="4" t="b">
        <v>1</v>
      </c>
      <c r="S3" s="4" t="b">
        <v>0</v>
      </c>
      <c r="T3" s="2"/>
      <c r="U3" s="3"/>
      <c r="W3" s="50"/>
      <c r="X3" s="50"/>
      <c r="Y3" s="4" t="b">
        <v>1</v>
      </c>
      <c r="Z3" s="4" t="b">
        <v>0</v>
      </c>
      <c r="AA3" s="2"/>
      <c r="AB3" s="3"/>
      <c r="AE3" s="1"/>
      <c r="AF3" s="1"/>
      <c r="AG3" s="1"/>
      <c r="AH3" s="1"/>
    </row>
    <row r="4" spans="1:34" x14ac:dyDescent="0.2">
      <c r="A4">
        <v>1</v>
      </c>
      <c r="B4">
        <v>1</v>
      </c>
      <c r="C4">
        <v>0</v>
      </c>
      <c r="D4">
        <v>0</v>
      </c>
      <c r="E4" s="1">
        <v>0.33888099999999999</v>
      </c>
      <c r="F4" s="1">
        <v>0.323353</v>
      </c>
      <c r="G4" s="1">
        <v>0.35030800000000001</v>
      </c>
      <c r="H4" s="1">
        <v>0.39616499999999999</v>
      </c>
      <c r="I4">
        <f t="shared" si="0"/>
        <v>0</v>
      </c>
      <c r="J4">
        <f t="shared" si="1"/>
        <v>0</v>
      </c>
      <c r="K4">
        <f t="shared" si="2"/>
        <v>0</v>
      </c>
      <c r="L4">
        <f t="shared" si="2"/>
        <v>0</v>
      </c>
      <c r="P4" s="40" t="s">
        <v>163</v>
      </c>
      <c r="Q4" s="4" t="b">
        <v>1</v>
      </c>
      <c r="R4" s="8">
        <f>COUNTIFS(A2:A301,1,I2:I301,1)</f>
        <v>116</v>
      </c>
      <c r="S4" s="8">
        <f>COUNTIFS(A2:A301,1,I2:I301,0)</f>
        <v>34</v>
      </c>
      <c r="T4" s="5">
        <f>R4/(R4+S4)</f>
        <v>0.77333333333333332</v>
      </c>
      <c r="U4" s="3" t="s">
        <v>164</v>
      </c>
      <c r="W4" s="40" t="s">
        <v>175</v>
      </c>
      <c r="X4" s="4" t="b">
        <v>1</v>
      </c>
      <c r="Y4" s="9">
        <v>145</v>
      </c>
      <c r="Z4" s="9">
        <v>5</v>
      </c>
      <c r="AA4" s="5">
        <f>Y4/(Y4+Z4)</f>
        <v>0.96666666666666667</v>
      </c>
      <c r="AB4" s="3" t="s">
        <v>169</v>
      </c>
      <c r="AE4" s="1"/>
      <c r="AF4" s="1"/>
      <c r="AG4" s="1"/>
      <c r="AH4" s="1"/>
    </row>
    <row r="5" spans="1:34" x14ac:dyDescent="0.2">
      <c r="A5">
        <v>1</v>
      </c>
      <c r="B5">
        <v>1</v>
      </c>
      <c r="C5">
        <v>0</v>
      </c>
      <c r="D5">
        <v>0</v>
      </c>
      <c r="E5" s="1">
        <v>0.57671600000000001</v>
      </c>
      <c r="F5" s="1">
        <v>0.50300900000000004</v>
      </c>
      <c r="G5" s="1">
        <v>0.54559500000000005</v>
      </c>
      <c r="H5" s="1">
        <v>0.57019699999999995</v>
      </c>
      <c r="I5">
        <f t="shared" si="0"/>
        <v>1</v>
      </c>
      <c r="J5">
        <f t="shared" si="1"/>
        <v>1</v>
      </c>
      <c r="K5">
        <f t="shared" si="2"/>
        <v>1</v>
      </c>
      <c r="L5">
        <f t="shared" si="2"/>
        <v>1</v>
      </c>
      <c r="P5" s="40"/>
      <c r="Q5" s="4" t="b">
        <v>0</v>
      </c>
      <c r="R5" s="8">
        <f>COUNTIFS(A2:A301,0,I2:I301,1)</f>
        <v>24</v>
      </c>
      <c r="S5" s="8">
        <f>COUNTIFS(A2:A301,0,I2:I301,0)</f>
        <v>126</v>
      </c>
      <c r="T5" s="6">
        <f>S5/(R5+S5)</f>
        <v>0.84</v>
      </c>
      <c r="U5" s="3"/>
      <c r="W5" s="40"/>
      <c r="X5" s="4" t="b">
        <v>0</v>
      </c>
      <c r="Y5" s="9">
        <v>5</v>
      </c>
      <c r="Z5" s="9">
        <v>145</v>
      </c>
      <c r="AA5" s="6">
        <f>Z5/(Y5+Z5)</f>
        <v>0.96666666666666667</v>
      </c>
      <c r="AB5" s="3"/>
      <c r="AE5" s="1"/>
      <c r="AF5" s="1"/>
      <c r="AG5" s="1"/>
      <c r="AH5" s="1"/>
    </row>
    <row r="6" spans="1:34" x14ac:dyDescent="0.2">
      <c r="A6">
        <v>1</v>
      </c>
      <c r="B6">
        <v>1</v>
      </c>
      <c r="C6">
        <v>0</v>
      </c>
      <c r="D6">
        <v>0</v>
      </c>
      <c r="E6" s="1">
        <v>0.91927400000000004</v>
      </c>
      <c r="F6" s="1">
        <v>0.57348500000000002</v>
      </c>
      <c r="G6" s="1">
        <v>0.65114000000000005</v>
      </c>
      <c r="H6" s="1">
        <v>0.56427700000000003</v>
      </c>
      <c r="I6">
        <f t="shared" si="0"/>
        <v>1</v>
      </c>
      <c r="J6">
        <f t="shared" si="1"/>
        <v>1</v>
      </c>
      <c r="K6">
        <f t="shared" si="2"/>
        <v>1</v>
      </c>
      <c r="L6">
        <f t="shared" si="2"/>
        <v>1</v>
      </c>
      <c r="P6" s="2"/>
      <c r="Q6" s="3" t="s">
        <v>165</v>
      </c>
      <c r="R6" s="5">
        <f>R4/(R4+R5)</f>
        <v>0.82857142857142863</v>
      </c>
      <c r="S6" s="6">
        <f>S5/(S4+S5)</f>
        <v>0.78749999999999998</v>
      </c>
      <c r="T6" s="5">
        <f>(R4+S5)/SUM(R4:S5)</f>
        <v>0.80666666666666664</v>
      </c>
      <c r="U6" s="3"/>
      <c r="W6" s="2"/>
      <c r="X6" s="3" t="s">
        <v>168</v>
      </c>
      <c r="Y6" s="5">
        <f>Y4/(Y4+Y5)</f>
        <v>0.96666666666666667</v>
      </c>
      <c r="Z6" s="6">
        <f>Z5/(Z4+Z5)</f>
        <v>0.96666666666666667</v>
      </c>
      <c r="AA6" s="5">
        <f>(Y4+Z5)/SUM(Y4:Z5)</f>
        <v>0.96666666666666667</v>
      </c>
      <c r="AE6" s="1"/>
      <c r="AF6" s="1"/>
      <c r="AG6" s="1"/>
      <c r="AH6" s="1"/>
    </row>
    <row r="7" spans="1:34" x14ac:dyDescent="0.2">
      <c r="A7">
        <v>1</v>
      </c>
      <c r="B7">
        <v>1</v>
      </c>
      <c r="C7">
        <v>0</v>
      </c>
      <c r="D7">
        <v>0</v>
      </c>
      <c r="E7" s="1">
        <v>0.61266600000000004</v>
      </c>
      <c r="F7" s="1">
        <v>0.52031899999999998</v>
      </c>
      <c r="G7" s="1">
        <v>0.56592900000000002</v>
      </c>
      <c r="H7" s="1">
        <v>0.57745400000000002</v>
      </c>
      <c r="I7">
        <f t="shared" si="0"/>
        <v>1</v>
      </c>
      <c r="J7">
        <f t="shared" si="1"/>
        <v>1</v>
      </c>
      <c r="K7">
        <f t="shared" si="2"/>
        <v>1</v>
      </c>
      <c r="L7">
        <f t="shared" si="2"/>
        <v>1</v>
      </c>
      <c r="P7" s="3"/>
      <c r="Q7" t="s">
        <v>166</v>
      </c>
      <c r="R7" s="7">
        <f>2*R6*T4/(R6+T4)</f>
        <v>0.79999999999999993</v>
      </c>
      <c r="S7" s="52">
        <f>5*R6*T4/(4*R6+T4)</f>
        <v>0.78378378378378388</v>
      </c>
      <c r="W7" s="3"/>
      <c r="X7" t="s">
        <v>166</v>
      </c>
      <c r="Y7" s="7">
        <f>2*Y6*AA4/(Y6+AA4)</f>
        <v>0.96666666666666667</v>
      </c>
      <c r="Z7" s="52">
        <f>5*Y6*AA4/(4*Y6+AA4)</f>
        <v>0.96666666666666656</v>
      </c>
      <c r="AA7" s="3"/>
      <c r="AB7" s="3"/>
      <c r="AE7" s="1"/>
      <c r="AF7" s="1"/>
      <c r="AG7" s="1"/>
      <c r="AH7" s="1"/>
    </row>
    <row r="8" spans="1:34" x14ac:dyDescent="0.2">
      <c r="A8">
        <v>1</v>
      </c>
      <c r="B8">
        <v>1</v>
      </c>
      <c r="C8">
        <v>0</v>
      </c>
      <c r="D8">
        <v>0</v>
      </c>
      <c r="E8" s="1">
        <v>0.65603400000000001</v>
      </c>
      <c r="F8" s="1">
        <v>0.51148199999999999</v>
      </c>
      <c r="G8" s="1">
        <v>0.54323500000000002</v>
      </c>
      <c r="H8" s="1">
        <v>0.64814000000000005</v>
      </c>
      <c r="I8">
        <f t="shared" si="0"/>
        <v>1</v>
      </c>
      <c r="J8">
        <f t="shared" si="1"/>
        <v>1</v>
      </c>
      <c r="K8">
        <f t="shared" si="2"/>
        <v>1</v>
      </c>
      <c r="L8">
        <f t="shared" si="2"/>
        <v>1</v>
      </c>
      <c r="W8" s="3"/>
      <c r="X8" s="3"/>
      <c r="Z8" s="3"/>
      <c r="AA8" s="3"/>
      <c r="AB8" s="3"/>
      <c r="AE8" s="1"/>
      <c r="AF8" s="1"/>
      <c r="AG8" s="1"/>
      <c r="AH8" s="1"/>
    </row>
    <row r="9" spans="1:34" x14ac:dyDescent="0.2">
      <c r="A9">
        <v>1</v>
      </c>
      <c r="B9">
        <v>1</v>
      </c>
      <c r="C9">
        <v>0</v>
      </c>
      <c r="D9">
        <v>0</v>
      </c>
      <c r="E9" s="1">
        <v>0.64827800000000002</v>
      </c>
      <c r="F9" s="1">
        <v>0.50735300000000005</v>
      </c>
      <c r="G9" s="1">
        <v>0.53615000000000002</v>
      </c>
      <c r="H9" s="1">
        <v>0.65477200000000002</v>
      </c>
      <c r="I9">
        <f t="shared" si="0"/>
        <v>1</v>
      </c>
      <c r="J9">
        <f t="shared" si="1"/>
        <v>1</v>
      </c>
      <c r="K9">
        <f t="shared" si="2"/>
        <v>1</v>
      </c>
      <c r="L9">
        <f t="shared" si="2"/>
        <v>1</v>
      </c>
      <c r="W9" s="3"/>
      <c r="X9" s="3"/>
      <c r="Y9" s="3"/>
      <c r="Z9" s="3"/>
      <c r="AA9" s="3"/>
      <c r="AB9" s="3"/>
      <c r="AE9" s="1"/>
      <c r="AF9" s="1"/>
      <c r="AG9" s="1"/>
      <c r="AH9" s="1"/>
    </row>
    <row r="10" spans="1:34" x14ac:dyDescent="0.2">
      <c r="A10">
        <v>1</v>
      </c>
      <c r="B10">
        <v>1</v>
      </c>
      <c r="C10">
        <v>0</v>
      </c>
      <c r="D10">
        <v>0</v>
      </c>
      <c r="E10" s="1">
        <v>0.72788200000000003</v>
      </c>
      <c r="F10" s="1">
        <v>0.54550799999999999</v>
      </c>
      <c r="G10" s="1">
        <v>0.61761699999999997</v>
      </c>
      <c r="H10" s="1">
        <v>0.56879100000000005</v>
      </c>
      <c r="I10">
        <f t="shared" si="0"/>
        <v>1</v>
      </c>
      <c r="J10">
        <f t="shared" si="1"/>
        <v>1</v>
      </c>
      <c r="K10">
        <f t="shared" si="2"/>
        <v>1</v>
      </c>
      <c r="L10">
        <f t="shared" si="2"/>
        <v>1</v>
      </c>
      <c r="P10" s="51" t="s">
        <v>151</v>
      </c>
      <c r="Q10" s="51"/>
      <c r="R10" s="41" t="s">
        <v>162</v>
      </c>
      <c r="S10" s="41"/>
      <c r="T10" s="2"/>
      <c r="U10" s="3"/>
      <c r="W10" s="50" t="s">
        <v>170</v>
      </c>
      <c r="X10" s="50"/>
      <c r="Y10" s="41" t="s">
        <v>174</v>
      </c>
      <c r="Z10" s="41"/>
      <c r="AA10" s="2"/>
      <c r="AB10" s="3"/>
      <c r="AE10" s="1"/>
      <c r="AF10" s="1"/>
      <c r="AG10" s="1"/>
      <c r="AH10" s="1"/>
    </row>
    <row r="11" spans="1:34" x14ac:dyDescent="0.2">
      <c r="A11">
        <v>1</v>
      </c>
      <c r="B11">
        <v>1</v>
      </c>
      <c r="C11">
        <v>0</v>
      </c>
      <c r="D11">
        <v>0</v>
      </c>
      <c r="E11" s="1">
        <v>0.61366799999999999</v>
      </c>
      <c r="F11" s="1">
        <v>0.53289699999999995</v>
      </c>
      <c r="G11" s="1">
        <v>0.58459799999999995</v>
      </c>
      <c r="H11" s="1">
        <v>0.54542000000000002</v>
      </c>
      <c r="I11">
        <f t="shared" si="0"/>
        <v>1</v>
      </c>
      <c r="J11">
        <f t="shared" si="1"/>
        <v>1</v>
      </c>
      <c r="K11">
        <f t="shared" si="2"/>
        <v>1</v>
      </c>
      <c r="L11">
        <f t="shared" si="2"/>
        <v>1</v>
      </c>
      <c r="P11" s="51"/>
      <c r="Q11" s="51"/>
      <c r="R11" s="4" t="b">
        <v>1</v>
      </c>
      <c r="S11" s="4" t="b">
        <v>0</v>
      </c>
      <c r="T11" s="2"/>
      <c r="U11" s="3"/>
      <c r="W11" s="50"/>
      <c r="X11" s="50"/>
      <c r="Y11" s="4" t="b">
        <v>1</v>
      </c>
      <c r="Z11" s="4" t="b">
        <v>0</v>
      </c>
      <c r="AA11" s="2"/>
      <c r="AB11" s="3"/>
      <c r="AE11" s="1"/>
      <c r="AF11" s="1"/>
      <c r="AG11" s="1"/>
      <c r="AH11" s="1"/>
    </row>
    <row r="12" spans="1:34" x14ac:dyDescent="0.2">
      <c r="A12">
        <v>1</v>
      </c>
      <c r="B12">
        <v>1</v>
      </c>
      <c r="C12">
        <v>0</v>
      </c>
      <c r="D12">
        <v>0</v>
      </c>
      <c r="E12" s="1">
        <v>0.92148699999999995</v>
      </c>
      <c r="F12" s="1">
        <v>0.57399699999999998</v>
      </c>
      <c r="G12" s="1">
        <v>0.65112499999999995</v>
      </c>
      <c r="H12" s="1">
        <v>0.56445699999999999</v>
      </c>
      <c r="I12">
        <f t="shared" si="0"/>
        <v>1</v>
      </c>
      <c r="J12">
        <f t="shared" si="1"/>
        <v>1</v>
      </c>
      <c r="K12">
        <f t="shared" si="2"/>
        <v>1</v>
      </c>
      <c r="L12">
        <f t="shared" si="2"/>
        <v>1</v>
      </c>
      <c r="P12" s="40" t="s">
        <v>163</v>
      </c>
      <c r="Q12" s="4" t="b">
        <v>1</v>
      </c>
      <c r="R12" s="8">
        <f>COUNTIFS(B2:B301,1,J2:J301,1)</f>
        <v>41</v>
      </c>
      <c r="S12" s="8">
        <f>COUNTIFS(B2:B301,1,J2:J301,0)</f>
        <v>9</v>
      </c>
      <c r="T12" s="5">
        <f>R12/(R12+S12)</f>
        <v>0.82</v>
      </c>
      <c r="U12" s="3" t="s">
        <v>164</v>
      </c>
      <c r="W12" s="40" t="s">
        <v>175</v>
      </c>
      <c r="X12" s="4" t="b">
        <v>1</v>
      </c>
      <c r="Y12" s="9">
        <v>9</v>
      </c>
      <c r="Z12" s="9">
        <v>41</v>
      </c>
      <c r="AA12" s="5">
        <f>Y12/(Y12+Z12)</f>
        <v>0.18</v>
      </c>
      <c r="AB12" s="3" t="s">
        <v>171</v>
      </c>
      <c r="AE12" s="1"/>
      <c r="AF12" s="1"/>
      <c r="AG12" s="1"/>
      <c r="AH12" s="1"/>
    </row>
    <row r="13" spans="1:34" x14ac:dyDescent="0.2">
      <c r="A13">
        <v>1</v>
      </c>
      <c r="B13">
        <v>1</v>
      </c>
      <c r="C13">
        <v>0</v>
      </c>
      <c r="D13">
        <v>0</v>
      </c>
      <c r="E13" s="1">
        <v>0.95495799999999997</v>
      </c>
      <c r="F13" s="1">
        <v>0.58372400000000002</v>
      </c>
      <c r="G13" s="1">
        <v>0.64887799999999995</v>
      </c>
      <c r="H13" s="1">
        <v>0.56708899999999995</v>
      </c>
      <c r="I13">
        <f t="shared" si="0"/>
        <v>1</v>
      </c>
      <c r="J13">
        <f t="shared" si="1"/>
        <v>1</v>
      </c>
      <c r="K13">
        <f t="shared" si="2"/>
        <v>1</v>
      </c>
      <c r="L13">
        <f t="shared" si="2"/>
        <v>1</v>
      </c>
      <c r="P13" s="40"/>
      <c r="Q13" s="4" t="b">
        <v>0</v>
      </c>
      <c r="R13" s="8">
        <f>COUNTIFS(B2:B301,0,J2:J301,1)</f>
        <v>96</v>
      </c>
      <c r="S13" s="8">
        <f>COUNTIFS(B2:B301,0,J2:J301,0)</f>
        <v>154</v>
      </c>
      <c r="T13" s="6">
        <f>S13/(R13+S13)</f>
        <v>0.61599999999999999</v>
      </c>
      <c r="U13" s="3"/>
      <c r="W13" s="40"/>
      <c r="X13" s="4" t="b">
        <v>0</v>
      </c>
      <c r="Y13" s="9">
        <v>0</v>
      </c>
      <c r="Z13" s="9">
        <v>250</v>
      </c>
      <c r="AA13" s="6">
        <f>Z13/(Y13+Z13)</f>
        <v>1</v>
      </c>
      <c r="AB13" s="3"/>
      <c r="AE13" s="1"/>
      <c r="AF13" s="1"/>
      <c r="AG13" s="1"/>
      <c r="AH13" s="1"/>
    </row>
    <row r="14" spans="1:34" x14ac:dyDescent="0.2">
      <c r="A14">
        <v>1</v>
      </c>
      <c r="B14">
        <v>1</v>
      </c>
      <c r="C14">
        <v>0</v>
      </c>
      <c r="D14">
        <v>0</v>
      </c>
      <c r="E14" s="1">
        <v>0.55357299999999998</v>
      </c>
      <c r="F14" s="1">
        <v>0.49664399999999997</v>
      </c>
      <c r="G14" s="1">
        <v>0.53417400000000004</v>
      </c>
      <c r="H14" s="1">
        <v>0.56215800000000005</v>
      </c>
      <c r="I14">
        <f t="shared" si="0"/>
        <v>1</v>
      </c>
      <c r="J14">
        <f t="shared" si="1"/>
        <v>0</v>
      </c>
      <c r="K14">
        <f t="shared" si="2"/>
        <v>1</v>
      </c>
      <c r="L14">
        <f t="shared" si="2"/>
        <v>1</v>
      </c>
      <c r="P14" s="2"/>
      <c r="Q14" s="3" t="s">
        <v>165</v>
      </c>
      <c r="R14" s="5">
        <f>R12/(R12+R13)</f>
        <v>0.29927007299270075</v>
      </c>
      <c r="S14" s="6">
        <f>S13/(S12+S13)</f>
        <v>0.94478527607361962</v>
      </c>
      <c r="T14" s="5">
        <f>(R12+S13)/SUM(R12:S13)</f>
        <v>0.65</v>
      </c>
      <c r="U14" s="3"/>
      <c r="W14" s="2"/>
      <c r="X14" s="3" t="s">
        <v>168</v>
      </c>
      <c r="Y14" s="5">
        <f>Y12/(Y12+Y13)</f>
        <v>1</v>
      </c>
      <c r="Z14" s="6">
        <f>Z13/(Z12+Z13)</f>
        <v>0.85910652920962194</v>
      </c>
      <c r="AA14" s="5">
        <f>(Y12+Z13)/SUM(Y12:Z13)</f>
        <v>0.86333333333333329</v>
      </c>
      <c r="AE14" s="1"/>
      <c r="AF14" s="1"/>
      <c r="AG14" s="1"/>
      <c r="AH14" s="1"/>
    </row>
    <row r="15" spans="1:34" x14ac:dyDescent="0.2">
      <c r="A15">
        <v>1</v>
      </c>
      <c r="B15">
        <v>1</v>
      </c>
      <c r="C15">
        <v>0</v>
      </c>
      <c r="D15">
        <v>0</v>
      </c>
      <c r="E15" s="1">
        <v>0.49747599999999997</v>
      </c>
      <c r="F15" s="1">
        <v>0.50101200000000001</v>
      </c>
      <c r="G15" s="1">
        <v>0.50797400000000004</v>
      </c>
      <c r="H15" s="1">
        <v>0.47247099999999997</v>
      </c>
      <c r="I15">
        <f t="shared" si="0"/>
        <v>0</v>
      </c>
      <c r="J15">
        <f t="shared" si="1"/>
        <v>1</v>
      </c>
      <c r="K15">
        <f t="shared" si="2"/>
        <v>1</v>
      </c>
      <c r="L15">
        <f t="shared" si="2"/>
        <v>0</v>
      </c>
      <c r="P15" s="3"/>
      <c r="Q15" t="s">
        <v>166</v>
      </c>
      <c r="R15" s="7">
        <f>2*R14*T12/(R14+T12)</f>
        <v>0.43850267379679142</v>
      </c>
      <c r="S15" s="52">
        <f>5*R14*T12/(4*R14+T12)</f>
        <v>0.6083086053412462</v>
      </c>
      <c r="W15" s="3"/>
      <c r="X15" t="s">
        <v>166</v>
      </c>
      <c r="Y15" s="7">
        <f>2*Y14*AA12/(Y14+AA12)</f>
        <v>0.30508474576271188</v>
      </c>
      <c r="Z15" s="52">
        <f>5*Y14*AA12/(4*Y14+AA12)</f>
        <v>0.21531100478468898</v>
      </c>
      <c r="AA15" s="3"/>
      <c r="AB15" s="3"/>
      <c r="AE15" s="1"/>
      <c r="AF15" s="1"/>
      <c r="AG15" s="1"/>
      <c r="AH15" s="1"/>
    </row>
    <row r="16" spans="1:34" x14ac:dyDescent="0.2">
      <c r="A16">
        <v>1</v>
      </c>
      <c r="B16">
        <v>1</v>
      </c>
      <c r="C16">
        <v>0</v>
      </c>
      <c r="D16">
        <v>0</v>
      </c>
      <c r="E16" s="1">
        <v>0.96973900000000002</v>
      </c>
      <c r="F16" s="1">
        <v>0.59055999999999997</v>
      </c>
      <c r="G16" s="1">
        <v>0.64515100000000003</v>
      </c>
      <c r="H16" s="1">
        <v>0.56836299999999995</v>
      </c>
      <c r="I16">
        <f t="shared" si="0"/>
        <v>1</v>
      </c>
      <c r="J16">
        <f t="shared" si="1"/>
        <v>1</v>
      </c>
      <c r="K16">
        <f t="shared" si="2"/>
        <v>1</v>
      </c>
      <c r="L16">
        <f t="shared" si="2"/>
        <v>1</v>
      </c>
      <c r="W16" s="3"/>
      <c r="X16" s="3"/>
      <c r="Z16" s="3"/>
      <c r="AA16" s="3"/>
      <c r="AB16" s="3"/>
      <c r="AE16" s="1"/>
      <c r="AF16" s="1"/>
      <c r="AG16" s="1"/>
      <c r="AH16" s="1"/>
    </row>
    <row r="17" spans="1:34" x14ac:dyDescent="0.2">
      <c r="A17">
        <v>1</v>
      </c>
      <c r="B17">
        <v>1</v>
      </c>
      <c r="C17">
        <v>0</v>
      </c>
      <c r="D17">
        <v>0</v>
      </c>
      <c r="E17" s="1">
        <v>0.344414</v>
      </c>
      <c r="F17" s="1">
        <v>0.328704</v>
      </c>
      <c r="G17" s="1">
        <v>0.35494100000000001</v>
      </c>
      <c r="H17" s="1">
        <v>0.40206700000000001</v>
      </c>
      <c r="I17">
        <f t="shared" si="0"/>
        <v>0</v>
      </c>
      <c r="J17">
        <f t="shared" si="1"/>
        <v>0</v>
      </c>
      <c r="K17">
        <f t="shared" si="2"/>
        <v>0</v>
      </c>
      <c r="L17">
        <f t="shared" si="2"/>
        <v>0</v>
      </c>
      <c r="W17" s="3"/>
      <c r="X17" s="3"/>
      <c r="Y17" s="3"/>
      <c r="Z17" s="3"/>
      <c r="AA17" s="3"/>
      <c r="AB17" s="3"/>
      <c r="AE17" s="1"/>
      <c r="AF17" s="1"/>
      <c r="AG17" s="1"/>
      <c r="AH17" s="1"/>
    </row>
    <row r="18" spans="1:34" x14ac:dyDescent="0.2">
      <c r="A18">
        <v>1</v>
      </c>
      <c r="B18">
        <v>1</v>
      </c>
      <c r="C18">
        <v>0</v>
      </c>
      <c r="D18">
        <v>0</v>
      </c>
      <c r="E18" s="1">
        <v>0.61692499999999995</v>
      </c>
      <c r="F18" s="1">
        <v>0.52082099999999998</v>
      </c>
      <c r="G18" s="1">
        <v>0.56621500000000002</v>
      </c>
      <c r="H18" s="1">
        <v>0.58190500000000001</v>
      </c>
      <c r="I18">
        <f t="shared" si="0"/>
        <v>1</v>
      </c>
      <c r="J18">
        <f t="shared" si="1"/>
        <v>1</v>
      </c>
      <c r="K18">
        <f t="shared" si="2"/>
        <v>1</v>
      </c>
      <c r="L18">
        <f t="shared" si="2"/>
        <v>1</v>
      </c>
      <c r="P18" s="51" t="s">
        <v>152</v>
      </c>
      <c r="Q18" s="51"/>
      <c r="R18" s="41" t="s">
        <v>162</v>
      </c>
      <c r="S18" s="41"/>
      <c r="T18" s="2"/>
      <c r="U18" s="3"/>
      <c r="W18" s="50" t="s">
        <v>172</v>
      </c>
      <c r="X18" s="50"/>
      <c r="Y18" s="41" t="s">
        <v>174</v>
      </c>
      <c r="Z18" s="41"/>
      <c r="AA18" s="2"/>
      <c r="AB18" s="3"/>
      <c r="AE18" s="1"/>
      <c r="AF18" s="1"/>
      <c r="AG18" s="1"/>
      <c r="AH18" s="1"/>
    </row>
    <row r="19" spans="1:34" x14ac:dyDescent="0.2">
      <c r="A19">
        <v>1</v>
      </c>
      <c r="B19">
        <v>1</v>
      </c>
      <c r="C19">
        <v>0</v>
      </c>
      <c r="D19">
        <v>0</v>
      </c>
      <c r="E19" s="1">
        <v>0.93399100000000002</v>
      </c>
      <c r="F19" s="1">
        <v>0.58128100000000005</v>
      </c>
      <c r="G19" s="1">
        <v>0.62994499999999998</v>
      </c>
      <c r="H19" s="1">
        <v>0.56257299999999999</v>
      </c>
      <c r="I19">
        <f t="shared" si="0"/>
        <v>1</v>
      </c>
      <c r="J19">
        <f t="shared" si="1"/>
        <v>1</v>
      </c>
      <c r="K19">
        <f t="shared" si="2"/>
        <v>1</v>
      </c>
      <c r="L19">
        <f t="shared" si="2"/>
        <v>1</v>
      </c>
      <c r="P19" s="51"/>
      <c r="Q19" s="51"/>
      <c r="R19" s="4" t="b">
        <v>1</v>
      </c>
      <c r="S19" s="4" t="b">
        <v>0</v>
      </c>
      <c r="T19" s="2"/>
      <c r="U19" s="3"/>
      <c r="W19" s="50"/>
      <c r="X19" s="50"/>
      <c r="Y19" s="4" t="b">
        <v>1</v>
      </c>
      <c r="Z19" s="4" t="b">
        <v>0</v>
      </c>
      <c r="AA19" s="2"/>
      <c r="AB19" s="3"/>
      <c r="AE19" s="1"/>
      <c r="AF19" s="1"/>
      <c r="AG19" s="1"/>
      <c r="AH19" s="1"/>
    </row>
    <row r="20" spans="1:34" x14ac:dyDescent="0.2">
      <c r="A20">
        <v>1</v>
      </c>
      <c r="B20">
        <v>1</v>
      </c>
      <c r="C20">
        <v>0</v>
      </c>
      <c r="D20">
        <v>0</v>
      </c>
      <c r="E20" s="1">
        <v>0.96369000000000005</v>
      </c>
      <c r="F20" s="1">
        <v>0.58733199999999997</v>
      </c>
      <c r="G20" s="1">
        <v>0.64719300000000002</v>
      </c>
      <c r="H20" s="1">
        <v>0.56777999999999995</v>
      </c>
      <c r="I20">
        <f t="shared" si="0"/>
        <v>1</v>
      </c>
      <c r="J20">
        <f t="shared" si="1"/>
        <v>1</v>
      </c>
      <c r="K20">
        <f t="shared" si="2"/>
        <v>1</v>
      </c>
      <c r="L20">
        <f t="shared" si="2"/>
        <v>1</v>
      </c>
      <c r="P20" s="40" t="s">
        <v>163</v>
      </c>
      <c r="Q20" s="4" t="b">
        <v>1</v>
      </c>
      <c r="R20" s="8">
        <f>COUNTIFS(C2:C301,1,K2:K301,1)</f>
        <v>40</v>
      </c>
      <c r="S20" s="8">
        <f>COUNTIFS(C2:C301,1,K2:K301,0)</f>
        <v>10</v>
      </c>
      <c r="T20" s="5">
        <f>R20/(R20+S20)</f>
        <v>0.8</v>
      </c>
      <c r="U20" s="3" t="s">
        <v>164</v>
      </c>
      <c r="W20" s="40" t="s">
        <v>175</v>
      </c>
      <c r="X20" s="4" t="b">
        <v>1</v>
      </c>
      <c r="Y20" s="9">
        <v>37</v>
      </c>
      <c r="Z20" s="9">
        <v>13</v>
      </c>
      <c r="AA20" s="5">
        <f>Y20/(Y20+Z20)</f>
        <v>0.74</v>
      </c>
      <c r="AB20" s="3" t="s">
        <v>171</v>
      </c>
      <c r="AE20" s="1"/>
      <c r="AF20" s="1"/>
      <c r="AG20" s="1"/>
      <c r="AH20" s="1"/>
    </row>
    <row r="21" spans="1:34" x14ac:dyDescent="0.2">
      <c r="A21">
        <v>1</v>
      </c>
      <c r="B21">
        <v>1</v>
      </c>
      <c r="C21">
        <v>0</v>
      </c>
      <c r="D21">
        <v>0</v>
      </c>
      <c r="E21" s="1">
        <v>0.72187500000000004</v>
      </c>
      <c r="F21" s="1">
        <v>0.54490899999999998</v>
      </c>
      <c r="G21" s="1">
        <v>0.616421</v>
      </c>
      <c r="H21" s="1">
        <v>0.56819299999999995</v>
      </c>
      <c r="I21">
        <f t="shared" si="0"/>
        <v>1</v>
      </c>
      <c r="J21">
        <f t="shared" si="1"/>
        <v>1</v>
      </c>
      <c r="K21">
        <f t="shared" si="2"/>
        <v>1</v>
      </c>
      <c r="L21">
        <f t="shared" si="2"/>
        <v>1</v>
      </c>
      <c r="P21" s="40"/>
      <c r="Q21" s="4" t="b">
        <v>0</v>
      </c>
      <c r="R21" s="8">
        <f>COUNTIFS(C2:C301,0,K2:K301,1)</f>
        <v>124</v>
      </c>
      <c r="S21" s="8">
        <f>COUNTIFS(C2:C301,0,K2:K301,0)</f>
        <v>126</v>
      </c>
      <c r="T21" s="6">
        <f>S21/(R21+S21)</f>
        <v>0.504</v>
      </c>
      <c r="U21" s="3"/>
      <c r="W21" s="40"/>
      <c r="X21" s="4" t="b">
        <v>0</v>
      </c>
      <c r="Y21" s="9">
        <v>33</v>
      </c>
      <c r="Z21" s="9">
        <f>250-Y21</f>
        <v>217</v>
      </c>
      <c r="AA21" s="6">
        <f>Z21/(Y21+Z21)</f>
        <v>0.86799999999999999</v>
      </c>
      <c r="AB21" s="3"/>
      <c r="AE21" s="1"/>
      <c r="AF21" s="1"/>
      <c r="AG21" s="1"/>
      <c r="AH21" s="1"/>
    </row>
    <row r="22" spans="1:34" x14ac:dyDescent="0.2">
      <c r="A22">
        <v>1</v>
      </c>
      <c r="B22">
        <v>1</v>
      </c>
      <c r="C22">
        <v>0</v>
      </c>
      <c r="D22">
        <v>0</v>
      </c>
      <c r="E22" s="1">
        <v>0.96482900000000005</v>
      </c>
      <c r="F22" s="1">
        <v>0.58789899999999995</v>
      </c>
      <c r="G22" s="1">
        <v>0.64683500000000005</v>
      </c>
      <c r="H22" s="1">
        <v>0.56788300000000003</v>
      </c>
      <c r="I22">
        <f t="shared" si="0"/>
        <v>1</v>
      </c>
      <c r="J22">
        <f t="shared" si="1"/>
        <v>1</v>
      </c>
      <c r="K22">
        <f t="shared" si="2"/>
        <v>1</v>
      </c>
      <c r="L22">
        <f t="shared" si="2"/>
        <v>1</v>
      </c>
      <c r="P22" s="2"/>
      <c r="Q22" s="3" t="s">
        <v>165</v>
      </c>
      <c r="R22" s="5">
        <f>R20/(R20+R21)</f>
        <v>0.24390243902439024</v>
      </c>
      <c r="S22" s="6">
        <f>S21/(S20+S21)</f>
        <v>0.92647058823529416</v>
      </c>
      <c r="T22" s="5">
        <f>(R20+S21)/SUM(R20:S21)</f>
        <v>0.55333333333333334</v>
      </c>
      <c r="U22" s="3"/>
      <c r="W22" s="2"/>
      <c r="X22" s="3" t="s">
        <v>168</v>
      </c>
      <c r="Y22" s="5">
        <f>Y20/(Y20+Y21)</f>
        <v>0.52857142857142858</v>
      </c>
      <c r="Z22" s="6">
        <f>Z21/(Z20+Z21)</f>
        <v>0.94347826086956521</v>
      </c>
      <c r="AA22" s="5">
        <f>(Y20+Z21)/SUM(Y20:Z21)</f>
        <v>0.84666666666666668</v>
      </c>
      <c r="AE22" s="1"/>
      <c r="AF22" s="1"/>
      <c r="AG22" s="1"/>
      <c r="AH22" s="1"/>
    </row>
    <row r="23" spans="1:34" x14ac:dyDescent="0.2">
      <c r="A23">
        <v>1</v>
      </c>
      <c r="B23">
        <v>1</v>
      </c>
      <c r="C23">
        <v>0</v>
      </c>
      <c r="D23">
        <v>0</v>
      </c>
      <c r="E23" s="1">
        <v>0.64779100000000001</v>
      </c>
      <c r="F23" s="1">
        <v>0.50955499999999998</v>
      </c>
      <c r="G23" s="1">
        <v>0.54186299999999998</v>
      </c>
      <c r="H23" s="1">
        <v>0.64608399999999999</v>
      </c>
      <c r="I23">
        <f t="shared" si="0"/>
        <v>1</v>
      </c>
      <c r="J23">
        <f t="shared" si="1"/>
        <v>1</v>
      </c>
      <c r="K23">
        <f t="shared" si="2"/>
        <v>1</v>
      </c>
      <c r="L23">
        <f t="shared" si="2"/>
        <v>1</v>
      </c>
      <c r="Q23" t="s">
        <v>166</v>
      </c>
      <c r="R23" s="7">
        <f>2*R22*T20/(R22+T20)</f>
        <v>0.37383177570093457</v>
      </c>
      <c r="S23" s="52">
        <f>5*R22*T20/(4*R22+T20)</f>
        <v>0.54945054945054939</v>
      </c>
      <c r="T23" s="3"/>
      <c r="U23" s="3"/>
      <c r="W23" s="3"/>
      <c r="X23" t="s">
        <v>166</v>
      </c>
      <c r="Y23" s="7">
        <f>2*Y22*AA20/(Y22+AA20)</f>
        <v>0.61666666666666659</v>
      </c>
      <c r="Z23" s="52">
        <f>5*Y22*AA20/(4*Y22+AA20)</f>
        <v>0.68518518518518523</v>
      </c>
      <c r="AA23" s="3"/>
      <c r="AB23" s="3"/>
      <c r="AE23" s="1"/>
      <c r="AF23" s="1"/>
      <c r="AG23" s="1"/>
      <c r="AH23" s="1"/>
    </row>
    <row r="24" spans="1:34" x14ac:dyDescent="0.2">
      <c r="A24">
        <v>1</v>
      </c>
      <c r="B24">
        <v>1</v>
      </c>
      <c r="C24">
        <v>0</v>
      </c>
      <c r="D24">
        <v>0</v>
      </c>
      <c r="E24" s="1">
        <v>0.61369899999999999</v>
      </c>
      <c r="F24" s="1">
        <v>0.49077999999999999</v>
      </c>
      <c r="G24" s="1">
        <v>0.505305</v>
      </c>
      <c r="H24" s="1">
        <v>0.675284</v>
      </c>
      <c r="I24">
        <f t="shared" si="0"/>
        <v>1</v>
      </c>
      <c r="J24">
        <f t="shared" si="1"/>
        <v>0</v>
      </c>
      <c r="K24">
        <f t="shared" si="2"/>
        <v>1</v>
      </c>
      <c r="L24">
        <f t="shared" si="2"/>
        <v>1</v>
      </c>
      <c r="W24" s="3"/>
      <c r="X24" s="3"/>
      <c r="Z24" s="3"/>
      <c r="AA24" s="3"/>
      <c r="AB24" s="3"/>
      <c r="AE24" s="1"/>
      <c r="AF24" s="1"/>
      <c r="AG24" s="1"/>
      <c r="AH24" s="1"/>
    </row>
    <row r="25" spans="1:34" x14ac:dyDescent="0.2">
      <c r="A25">
        <v>1</v>
      </c>
      <c r="B25">
        <v>1</v>
      </c>
      <c r="C25">
        <v>0</v>
      </c>
      <c r="D25">
        <v>0</v>
      </c>
      <c r="E25" s="1">
        <v>0.57261200000000001</v>
      </c>
      <c r="F25" s="1">
        <v>0.52498699999999998</v>
      </c>
      <c r="G25" s="1">
        <v>0.569079</v>
      </c>
      <c r="H25" s="1">
        <v>0.51972499999999999</v>
      </c>
      <c r="I25">
        <f t="shared" si="0"/>
        <v>1</v>
      </c>
      <c r="J25">
        <f t="shared" si="1"/>
        <v>1</v>
      </c>
      <c r="K25">
        <f t="shared" si="2"/>
        <v>1</v>
      </c>
      <c r="L25">
        <f t="shared" si="2"/>
        <v>1</v>
      </c>
      <c r="W25" s="3"/>
      <c r="X25" s="3"/>
      <c r="Y25" s="3"/>
      <c r="Z25" s="3"/>
      <c r="AA25" s="3"/>
      <c r="AB25" s="3"/>
      <c r="AE25" s="1"/>
      <c r="AF25" s="1"/>
      <c r="AG25" s="1"/>
      <c r="AH25" s="1"/>
    </row>
    <row r="26" spans="1:34" x14ac:dyDescent="0.2">
      <c r="A26">
        <v>1</v>
      </c>
      <c r="B26">
        <v>1</v>
      </c>
      <c r="C26">
        <v>0</v>
      </c>
      <c r="D26">
        <v>0</v>
      </c>
      <c r="E26" s="1">
        <v>0.96239699999999995</v>
      </c>
      <c r="F26" s="1">
        <v>0.58674700000000002</v>
      </c>
      <c r="G26" s="1">
        <v>0.64747399999999999</v>
      </c>
      <c r="H26" s="1">
        <v>0.56766899999999998</v>
      </c>
      <c r="I26">
        <f t="shared" si="0"/>
        <v>1</v>
      </c>
      <c r="J26">
        <f t="shared" si="1"/>
        <v>1</v>
      </c>
      <c r="K26">
        <f t="shared" si="2"/>
        <v>1</v>
      </c>
      <c r="L26">
        <f t="shared" si="2"/>
        <v>1</v>
      </c>
      <c r="P26" s="42" t="s">
        <v>153</v>
      </c>
      <c r="Q26" s="43"/>
      <c r="R26" s="46" t="s">
        <v>162</v>
      </c>
      <c r="S26" s="47"/>
      <c r="T26" s="2"/>
      <c r="U26" s="3"/>
      <c r="W26" s="50" t="s">
        <v>173</v>
      </c>
      <c r="X26" s="50"/>
      <c r="Y26" s="41" t="s">
        <v>174</v>
      </c>
      <c r="Z26" s="41"/>
      <c r="AA26" s="2"/>
      <c r="AE26" s="1"/>
      <c r="AF26" s="1"/>
      <c r="AG26" s="1"/>
      <c r="AH26" s="1"/>
    </row>
    <row r="27" spans="1:34" x14ac:dyDescent="0.2">
      <c r="A27">
        <v>1</v>
      </c>
      <c r="B27">
        <v>1</v>
      </c>
      <c r="C27">
        <v>0</v>
      </c>
      <c r="D27">
        <v>0</v>
      </c>
      <c r="E27" s="1">
        <v>0.63144800000000001</v>
      </c>
      <c r="F27" s="1">
        <v>0.53456700000000001</v>
      </c>
      <c r="G27" s="1">
        <v>0.59373699999999996</v>
      </c>
      <c r="H27" s="1">
        <v>0.54055399999999998</v>
      </c>
      <c r="I27">
        <f t="shared" si="0"/>
        <v>1</v>
      </c>
      <c r="J27">
        <f t="shared" si="1"/>
        <v>1</v>
      </c>
      <c r="K27">
        <f t="shared" si="2"/>
        <v>1</v>
      </c>
      <c r="L27">
        <f t="shared" si="2"/>
        <v>1</v>
      </c>
      <c r="P27" s="44"/>
      <c r="Q27" s="45"/>
      <c r="R27" s="4" t="b">
        <v>1</v>
      </c>
      <c r="S27" s="4" t="b">
        <v>0</v>
      </c>
      <c r="T27" s="2"/>
      <c r="U27" s="3"/>
      <c r="W27" s="50"/>
      <c r="X27" s="50"/>
      <c r="Y27" s="4" t="b">
        <v>1</v>
      </c>
      <c r="Z27" s="4" t="b">
        <v>0</v>
      </c>
      <c r="AA27" s="2"/>
      <c r="AE27" s="1"/>
      <c r="AF27" s="1"/>
      <c r="AG27" s="1"/>
      <c r="AH27" s="1"/>
    </row>
    <row r="28" spans="1:34" x14ac:dyDescent="0.2">
      <c r="A28">
        <v>1</v>
      </c>
      <c r="B28">
        <v>1</v>
      </c>
      <c r="C28">
        <v>0</v>
      </c>
      <c r="D28">
        <v>0</v>
      </c>
      <c r="E28" s="1">
        <v>0.49747599999999997</v>
      </c>
      <c r="F28" s="1">
        <v>0.50101200000000001</v>
      </c>
      <c r="G28" s="1">
        <v>0.50797400000000004</v>
      </c>
      <c r="H28" s="1">
        <v>0.47247099999999997</v>
      </c>
      <c r="I28">
        <f t="shared" si="0"/>
        <v>0</v>
      </c>
      <c r="J28">
        <f t="shared" si="1"/>
        <v>1</v>
      </c>
      <c r="K28">
        <f t="shared" si="2"/>
        <v>1</v>
      </c>
      <c r="L28">
        <f t="shared" si="2"/>
        <v>0</v>
      </c>
      <c r="P28" s="48" t="s">
        <v>163</v>
      </c>
      <c r="Q28" s="4" t="b">
        <v>1</v>
      </c>
      <c r="R28" s="8">
        <f>COUNTIFS(D2:D301,1,L2:L301,1)</f>
        <v>41</v>
      </c>
      <c r="S28" s="8">
        <f>COUNTIFS(D2:D301,1,L2:L301,0)</f>
        <v>9</v>
      </c>
      <c r="T28" s="5">
        <f>R28/(R28+S28)</f>
        <v>0.82</v>
      </c>
      <c r="U28" s="3" t="s">
        <v>164</v>
      </c>
      <c r="W28" s="40" t="s">
        <v>175</v>
      </c>
      <c r="X28" s="4" t="b">
        <v>1</v>
      </c>
      <c r="Y28" s="9">
        <v>27</v>
      </c>
      <c r="Z28" s="9">
        <v>23</v>
      </c>
      <c r="AA28" s="5">
        <f>Y28/(Y28+Z28)</f>
        <v>0.54</v>
      </c>
      <c r="AE28" s="1"/>
      <c r="AF28" s="1"/>
      <c r="AG28" s="1"/>
      <c r="AH28" s="1"/>
    </row>
    <row r="29" spans="1:34" x14ac:dyDescent="0.2">
      <c r="A29">
        <v>1</v>
      </c>
      <c r="B29">
        <v>1</v>
      </c>
      <c r="C29">
        <v>0</v>
      </c>
      <c r="D29">
        <v>0</v>
      </c>
      <c r="E29" s="1">
        <v>0.95591800000000005</v>
      </c>
      <c r="F29" s="1">
        <v>0.58408700000000002</v>
      </c>
      <c r="G29" s="1">
        <v>0.64871000000000001</v>
      </c>
      <c r="H29" s="1">
        <v>0.56715899999999997</v>
      </c>
      <c r="I29">
        <f t="shared" si="0"/>
        <v>1</v>
      </c>
      <c r="J29">
        <f t="shared" si="1"/>
        <v>1</v>
      </c>
      <c r="K29">
        <f t="shared" si="2"/>
        <v>1</v>
      </c>
      <c r="L29">
        <f t="shared" si="2"/>
        <v>1</v>
      </c>
      <c r="P29" s="49"/>
      <c r="Q29" s="4" t="b">
        <v>0</v>
      </c>
      <c r="R29" s="8">
        <f>COUNTIFS(D2:D301,0,L2:L301,1)</f>
        <v>97</v>
      </c>
      <c r="S29" s="8">
        <f>COUNTIFS(D2:D301,0,L2:L301,0)</f>
        <v>153</v>
      </c>
      <c r="T29" s="6">
        <f>S29/(R29+S29)</f>
        <v>0.61199999999999999</v>
      </c>
      <c r="U29" s="3"/>
      <c r="W29" s="40"/>
      <c r="X29" s="4" t="b">
        <v>0</v>
      </c>
      <c r="Y29" s="9">
        <v>4</v>
      </c>
      <c r="Z29" s="9">
        <f>250-Y29</f>
        <v>246</v>
      </c>
      <c r="AA29" s="6">
        <f>Z29/(Y29+Z29)</f>
        <v>0.98399999999999999</v>
      </c>
      <c r="AE29" s="1"/>
      <c r="AF29" s="1"/>
      <c r="AG29" s="1"/>
      <c r="AH29" s="1"/>
    </row>
    <row r="30" spans="1:34" x14ac:dyDescent="0.2">
      <c r="A30">
        <v>1</v>
      </c>
      <c r="B30">
        <v>1</v>
      </c>
      <c r="C30">
        <v>0</v>
      </c>
      <c r="D30">
        <v>0</v>
      </c>
      <c r="E30" s="1">
        <v>0.49714199999999997</v>
      </c>
      <c r="F30" s="1">
        <v>0.46521200000000001</v>
      </c>
      <c r="G30" s="1">
        <v>0.49481999999999998</v>
      </c>
      <c r="H30" s="1">
        <v>0.51193299999999997</v>
      </c>
      <c r="I30">
        <f t="shared" si="0"/>
        <v>0</v>
      </c>
      <c r="J30">
        <f t="shared" si="1"/>
        <v>0</v>
      </c>
      <c r="K30">
        <f t="shared" si="2"/>
        <v>0</v>
      </c>
      <c r="L30">
        <f t="shared" si="2"/>
        <v>1</v>
      </c>
      <c r="P30" s="2"/>
      <c r="Q30" s="3" t="s">
        <v>165</v>
      </c>
      <c r="R30" s="5">
        <f>R28/(R28+R29)</f>
        <v>0.29710144927536231</v>
      </c>
      <c r="S30" s="6">
        <f>S29/(S28+S29)</f>
        <v>0.94444444444444442</v>
      </c>
      <c r="T30" s="5">
        <f>(R28+S29)/SUM(R28:S29)</f>
        <v>0.64666666666666661</v>
      </c>
      <c r="U30" s="3"/>
      <c r="W30" s="2"/>
      <c r="X30" s="3" t="s">
        <v>168</v>
      </c>
      <c r="Y30" s="5">
        <f>Y28/(Y28+Y29)</f>
        <v>0.87096774193548387</v>
      </c>
      <c r="Z30" s="6">
        <f>Z29/(Z28+Z29)</f>
        <v>0.91449814126394047</v>
      </c>
      <c r="AA30" s="5">
        <f>(Y28+Z29)/SUM(Y28:Z29)</f>
        <v>0.91</v>
      </c>
      <c r="AE30" s="1"/>
      <c r="AF30" s="1"/>
      <c r="AG30" s="1"/>
      <c r="AH30" s="1"/>
    </row>
    <row r="31" spans="1:34" x14ac:dyDescent="0.2">
      <c r="A31">
        <v>1</v>
      </c>
      <c r="B31">
        <v>1</v>
      </c>
      <c r="C31">
        <v>0</v>
      </c>
      <c r="D31">
        <v>0</v>
      </c>
      <c r="E31" s="1">
        <v>0.53185499999999997</v>
      </c>
      <c r="F31" s="1">
        <v>0.50114899999999996</v>
      </c>
      <c r="G31" s="1">
        <v>0.53353099999999998</v>
      </c>
      <c r="H31" s="1">
        <v>0.51895400000000003</v>
      </c>
      <c r="I31">
        <f t="shared" si="0"/>
        <v>1</v>
      </c>
      <c r="J31">
        <f t="shared" si="1"/>
        <v>1</v>
      </c>
      <c r="K31">
        <f t="shared" si="2"/>
        <v>1</v>
      </c>
      <c r="L31">
        <f t="shared" si="2"/>
        <v>1</v>
      </c>
      <c r="P31" s="3"/>
      <c r="Q31" t="s">
        <v>166</v>
      </c>
      <c r="R31" s="7">
        <f>2*R30*T28/(R30+T28)</f>
        <v>0.43617021276595747</v>
      </c>
      <c r="S31" s="52">
        <f>5*R30*T28/(4*R30+T28)</f>
        <v>0.60650887573964496</v>
      </c>
      <c r="X31" t="s">
        <v>166</v>
      </c>
      <c r="Y31" s="7">
        <f>2*Y30*AA28/(Y30+AA28)</f>
        <v>0.66666666666666663</v>
      </c>
      <c r="Z31" s="52">
        <f>5*Y30*AA28/(4*Y30+AA28)</f>
        <v>0.5844155844155845</v>
      </c>
      <c r="AE31" s="1"/>
      <c r="AF31" s="1"/>
      <c r="AG31" s="1"/>
      <c r="AH31" s="1"/>
    </row>
    <row r="32" spans="1:34" x14ac:dyDescent="0.2">
      <c r="A32">
        <v>1</v>
      </c>
      <c r="B32">
        <v>1</v>
      </c>
      <c r="C32">
        <v>0</v>
      </c>
      <c r="D32">
        <v>0</v>
      </c>
      <c r="E32" s="1">
        <v>0.49747599999999997</v>
      </c>
      <c r="F32" s="1">
        <v>0.50101200000000001</v>
      </c>
      <c r="G32" s="1">
        <v>0.50797400000000004</v>
      </c>
      <c r="H32" s="1">
        <v>0.47247099999999997</v>
      </c>
      <c r="I32">
        <f t="shared" si="0"/>
        <v>0</v>
      </c>
      <c r="J32">
        <f t="shared" si="1"/>
        <v>1</v>
      </c>
      <c r="K32">
        <f t="shared" si="2"/>
        <v>1</v>
      </c>
      <c r="L32">
        <f t="shared" si="2"/>
        <v>0</v>
      </c>
      <c r="AE32" s="1"/>
      <c r="AF32" s="1"/>
      <c r="AG32" s="1"/>
      <c r="AH32" s="1"/>
    </row>
    <row r="33" spans="1:34" x14ac:dyDescent="0.2">
      <c r="A33">
        <v>1</v>
      </c>
      <c r="B33">
        <v>1</v>
      </c>
      <c r="C33">
        <v>0</v>
      </c>
      <c r="D33">
        <v>0</v>
      </c>
      <c r="E33" s="1">
        <v>0.97102999999999995</v>
      </c>
      <c r="F33" s="1">
        <v>0.59132899999999999</v>
      </c>
      <c r="G33" s="1">
        <v>0.64466299999999999</v>
      </c>
      <c r="H33" s="1">
        <v>0.56850199999999995</v>
      </c>
      <c r="I33">
        <f t="shared" si="0"/>
        <v>1</v>
      </c>
      <c r="J33">
        <f t="shared" si="1"/>
        <v>1</v>
      </c>
      <c r="K33">
        <f t="shared" si="2"/>
        <v>1</v>
      </c>
      <c r="L33">
        <f t="shared" si="2"/>
        <v>1</v>
      </c>
      <c r="AE33" s="1"/>
      <c r="AF33" s="1"/>
      <c r="AG33" s="1"/>
      <c r="AH33" s="1"/>
    </row>
    <row r="34" spans="1:34" x14ac:dyDescent="0.2">
      <c r="A34">
        <v>1</v>
      </c>
      <c r="B34">
        <v>1</v>
      </c>
      <c r="C34">
        <v>0</v>
      </c>
      <c r="D34">
        <v>0</v>
      </c>
      <c r="E34" s="1">
        <v>0.95804500000000004</v>
      </c>
      <c r="F34" s="1">
        <v>0.58491700000000002</v>
      </c>
      <c r="G34" s="1">
        <v>0.64832500000000004</v>
      </c>
      <c r="H34" s="1">
        <v>0.56731799999999999</v>
      </c>
      <c r="I34">
        <f t="shared" ref="I34:I65" si="3">IF(E34&lt;0.5,0,1)</f>
        <v>1</v>
      </c>
      <c r="J34">
        <f t="shared" ref="J34:J65" si="4">IF(F34&lt;0.5,0,1)</f>
        <v>1</v>
      </c>
      <c r="K34">
        <f t="shared" si="2"/>
        <v>1</v>
      </c>
      <c r="L34">
        <f t="shared" si="2"/>
        <v>1</v>
      </c>
      <c r="AE34" s="1"/>
      <c r="AF34" s="1"/>
      <c r="AG34" s="1"/>
      <c r="AH34" s="1"/>
    </row>
    <row r="35" spans="1:34" x14ac:dyDescent="0.2">
      <c r="A35">
        <v>1</v>
      </c>
      <c r="B35">
        <v>1</v>
      </c>
      <c r="C35">
        <v>0</v>
      </c>
      <c r="D35">
        <v>0</v>
      </c>
      <c r="E35" s="1">
        <v>0.49747599999999997</v>
      </c>
      <c r="F35" s="1">
        <v>0.50101200000000001</v>
      </c>
      <c r="G35" s="1">
        <v>0.50797400000000004</v>
      </c>
      <c r="H35" s="1">
        <v>0.47247099999999997</v>
      </c>
      <c r="I35">
        <f t="shared" si="3"/>
        <v>0</v>
      </c>
      <c r="J35">
        <f t="shared" si="4"/>
        <v>1</v>
      </c>
      <c r="K35">
        <f t="shared" si="2"/>
        <v>1</v>
      </c>
      <c r="L35">
        <f t="shared" si="2"/>
        <v>0</v>
      </c>
      <c r="AE35" s="1"/>
      <c r="AF35" s="1"/>
      <c r="AG35" s="1"/>
      <c r="AH35" s="1"/>
    </row>
    <row r="36" spans="1:34" x14ac:dyDescent="0.2">
      <c r="A36">
        <v>1</v>
      </c>
      <c r="B36">
        <v>1</v>
      </c>
      <c r="C36">
        <v>0</v>
      </c>
      <c r="D36">
        <v>0</v>
      </c>
      <c r="E36" s="1">
        <v>0.963148</v>
      </c>
      <c r="F36" s="1">
        <v>0.58708300000000002</v>
      </c>
      <c r="G36" s="1">
        <v>0.64731700000000003</v>
      </c>
      <c r="H36" s="1">
        <v>0.56773300000000004</v>
      </c>
      <c r="I36">
        <f t="shared" si="3"/>
        <v>1</v>
      </c>
      <c r="J36">
        <f t="shared" si="4"/>
        <v>1</v>
      </c>
      <c r="K36">
        <f t="shared" si="2"/>
        <v>1</v>
      </c>
      <c r="L36">
        <f t="shared" si="2"/>
        <v>1</v>
      </c>
      <c r="AE36" s="1"/>
      <c r="AF36" s="1"/>
      <c r="AG36" s="1"/>
      <c r="AH36" s="1"/>
    </row>
    <row r="37" spans="1:34" x14ac:dyDescent="0.2">
      <c r="A37">
        <v>1</v>
      </c>
      <c r="B37">
        <v>1</v>
      </c>
      <c r="C37">
        <v>0</v>
      </c>
      <c r="D37">
        <v>0</v>
      </c>
      <c r="E37" s="1">
        <v>0.62632699999999997</v>
      </c>
      <c r="F37" s="1">
        <v>0.53379299999999996</v>
      </c>
      <c r="G37" s="1">
        <v>0.59194899999999995</v>
      </c>
      <c r="H37" s="1">
        <v>0.538184</v>
      </c>
      <c r="I37">
        <f t="shared" si="3"/>
        <v>1</v>
      </c>
      <c r="J37">
        <f t="shared" si="4"/>
        <v>1</v>
      </c>
      <c r="K37">
        <f t="shared" si="2"/>
        <v>1</v>
      </c>
      <c r="L37">
        <f t="shared" si="2"/>
        <v>1</v>
      </c>
      <c r="AE37" s="1"/>
      <c r="AF37" s="1"/>
      <c r="AG37" s="1"/>
      <c r="AH37" s="1"/>
    </row>
    <row r="38" spans="1:34" x14ac:dyDescent="0.2">
      <c r="A38">
        <v>1</v>
      </c>
      <c r="B38">
        <v>1</v>
      </c>
      <c r="C38">
        <v>0</v>
      </c>
      <c r="D38">
        <v>0</v>
      </c>
      <c r="E38" s="1">
        <v>0.61485500000000004</v>
      </c>
      <c r="F38" s="1">
        <v>0.49892700000000001</v>
      </c>
      <c r="G38" s="1">
        <v>0.52749599999999996</v>
      </c>
      <c r="H38" s="1">
        <v>0.64401399999999998</v>
      </c>
      <c r="I38">
        <f t="shared" si="3"/>
        <v>1</v>
      </c>
      <c r="J38">
        <f t="shared" si="4"/>
        <v>0</v>
      </c>
      <c r="K38">
        <f t="shared" si="2"/>
        <v>1</v>
      </c>
      <c r="L38">
        <f t="shared" si="2"/>
        <v>1</v>
      </c>
      <c r="AE38" s="1"/>
      <c r="AF38" s="1"/>
      <c r="AG38" s="1"/>
      <c r="AH38" s="1"/>
    </row>
    <row r="39" spans="1:34" x14ac:dyDescent="0.2">
      <c r="A39">
        <v>1</v>
      </c>
      <c r="B39">
        <v>1</v>
      </c>
      <c r="C39">
        <v>0</v>
      </c>
      <c r="D39">
        <v>0</v>
      </c>
      <c r="E39" s="1">
        <v>0.51884300000000005</v>
      </c>
      <c r="F39" s="1">
        <v>0.481155</v>
      </c>
      <c r="G39" s="1">
        <v>0.51178199999999996</v>
      </c>
      <c r="H39" s="1">
        <v>0.53856899999999996</v>
      </c>
      <c r="I39">
        <f t="shared" si="3"/>
        <v>1</v>
      </c>
      <c r="J39">
        <f t="shared" si="4"/>
        <v>0</v>
      </c>
      <c r="K39">
        <f t="shared" si="2"/>
        <v>1</v>
      </c>
      <c r="L39">
        <f t="shared" si="2"/>
        <v>1</v>
      </c>
      <c r="AE39" s="1"/>
      <c r="AF39" s="1"/>
      <c r="AG39" s="1"/>
      <c r="AH39" s="1"/>
    </row>
    <row r="40" spans="1:34" x14ac:dyDescent="0.2">
      <c r="A40">
        <v>1</v>
      </c>
      <c r="B40">
        <v>1</v>
      </c>
      <c r="C40">
        <v>0</v>
      </c>
      <c r="D40">
        <v>0</v>
      </c>
      <c r="E40" s="1">
        <v>0.65460600000000002</v>
      </c>
      <c r="F40" s="1">
        <v>0.53798199999999996</v>
      </c>
      <c r="G40" s="1">
        <v>0.60140700000000002</v>
      </c>
      <c r="H40" s="1">
        <v>0.55066000000000004</v>
      </c>
      <c r="I40">
        <f t="shared" si="3"/>
        <v>1</v>
      </c>
      <c r="J40">
        <f t="shared" si="4"/>
        <v>1</v>
      </c>
      <c r="K40">
        <f t="shared" si="2"/>
        <v>1</v>
      </c>
      <c r="L40">
        <f t="shared" si="2"/>
        <v>1</v>
      </c>
      <c r="AE40" s="1"/>
      <c r="AF40" s="1"/>
      <c r="AG40" s="1"/>
      <c r="AH40" s="1"/>
    </row>
    <row r="41" spans="1:34" x14ac:dyDescent="0.2">
      <c r="A41">
        <v>1</v>
      </c>
      <c r="B41">
        <v>1</v>
      </c>
      <c r="C41">
        <v>0</v>
      </c>
      <c r="D41">
        <v>0</v>
      </c>
      <c r="E41" s="1">
        <v>0.31951200000000002</v>
      </c>
      <c r="F41" s="1">
        <v>0.30548599999999998</v>
      </c>
      <c r="G41" s="1">
        <v>0.33157799999999998</v>
      </c>
      <c r="H41" s="1">
        <v>0.37259799999999998</v>
      </c>
      <c r="I41">
        <f t="shared" si="3"/>
        <v>0</v>
      </c>
      <c r="J41">
        <f t="shared" si="4"/>
        <v>0</v>
      </c>
      <c r="K41">
        <f t="shared" si="2"/>
        <v>0</v>
      </c>
      <c r="L41">
        <f t="shared" si="2"/>
        <v>0</v>
      </c>
      <c r="AE41" s="1"/>
      <c r="AF41" s="1"/>
      <c r="AG41" s="1"/>
      <c r="AH41" s="1"/>
    </row>
    <row r="42" spans="1:34" x14ac:dyDescent="0.2">
      <c r="A42">
        <v>1</v>
      </c>
      <c r="B42">
        <v>1</v>
      </c>
      <c r="C42">
        <v>0</v>
      </c>
      <c r="D42">
        <v>0</v>
      </c>
      <c r="E42" s="1">
        <v>0.58623999999999998</v>
      </c>
      <c r="F42" s="1">
        <v>0.52141300000000002</v>
      </c>
      <c r="G42" s="1">
        <v>0.569156</v>
      </c>
      <c r="H42" s="1">
        <v>0.53857200000000005</v>
      </c>
      <c r="I42">
        <f t="shared" si="3"/>
        <v>1</v>
      </c>
      <c r="J42">
        <f t="shared" si="4"/>
        <v>1</v>
      </c>
      <c r="K42">
        <f t="shared" si="2"/>
        <v>1</v>
      </c>
      <c r="L42">
        <f t="shared" si="2"/>
        <v>1</v>
      </c>
      <c r="AE42" s="1"/>
      <c r="AF42" s="1"/>
      <c r="AG42" s="1"/>
      <c r="AH42" s="1"/>
    </row>
    <row r="43" spans="1:34" x14ac:dyDescent="0.2">
      <c r="A43">
        <v>1</v>
      </c>
      <c r="B43">
        <v>1</v>
      </c>
      <c r="C43">
        <v>0</v>
      </c>
      <c r="D43">
        <v>0</v>
      </c>
      <c r="E43" s="1">
        <v>0.56371800000000005</v>
      </c>
      <c r="F43" s="1">
        <v>0.50812900000000005</v>
      </c>
      <c r="G43" s="1">
        <v>0.55462900000000004</v>
      </c>
      <c r="H43" s="1">
        <v>0.53654299999999999</v>
      </c>
      <c r="I43">
        <f t="shared" si="3"/>
        <v>1</v>
      </c>
      <c r="J43">
        <f t="shared" si="4"/>
        <v>1</v>
      </c>
      <c r="K43">
        <f t="shared" si="2"/>
        <v>1</v>
      </c>
      <c r="L43">
        <f t="shared" si="2"/>
        <v>1</v>
      </c>
      <c r="AE43" s="1"/>
      <c r="AF43" s="1"/>
      <c r="AG43" s="1"/>
      <c r="AH43" s="1"/>
    </row>
    <row r="44" spans="1:34" x14ac:dyDescent="0.2">
      <c r="A44">
        <v>1</v>
      </c>
      <c r="B44">
        <v>1</v>
      </c>
      <c r="C44">
        <v>0</v>
      </c>
      <c r="D44">
        <v>0</v>
      </c>
      <c r="E44" s="1">
        <v>0.95570500000000003</v>
      </c>
      <c r="F44" s="1">
        <v>0.584005</v>
      </c>
      <c r="G44" s="1">
        <v>0.64874799999999999</v>
      </c>
      <c r="H44" s="1">
        <v>0.56714299999999995</v>
      </c>
      <c r="I44">
        <f t="shared" si="3"/>
        <v>1</v>
      </c>
      <c r="J44">
        <f t="shared" si="4"/>
        <v>1</v>
      </c>
      <c r="K44">
        <f t="shared" si="2"/>
        <v>1</v>
      </c>
      <c r="L44">
        <f t="shared" si="2"/>
        <v>1</v>
      </c>
      <c r="AE44" s="1"/>
      <c r="AF44" s="1"/>
      <c r="AG44" s="1"/>
      <c r="AH44" s="1"/>
    </row>
    <row r="45" spans="1:34" x14ac:dyDescent="0.2">
      <c r="A45">
        <v>1</v>
      </c>
      <c r="B45">
        <v>1</v>
      </c>
      <c r="C45">
        <v>0</v>
      </c>
      <c r="D45">
        <v>0</v>
      </c>
      <c r="E45" s="1">
        <v>0.54251700000000003</v>
      </c>
      <c r="F45" s="1">
        <v>0.50990999999999997</v>
      </c>
      <c r="G45" s="1">
        <v>0.544964</v>
      </c>
      <c r="H45" s="1">
        <v>0.51324999999999998</v>
      </c>
      <c r="I45">
        <f t="shared" si="3"/>
        <v>1</v>
      </c>
      <c r="J45">
        <f t="shared" si="4"/>
        <v>1</v>
      </c>
      <c r="K45">
        <f t="shared" si="2"/>
        <v>1</v>
      </c>
      <c r="L45">
        <f t="shared" si="2"/>
        <v>1</v>
      </c>
      <c r="AE45" s="1"/>
      <c r="AF45" s="1"/>
      <c r="AG45" s="1"/>
      <c r="AH45" s="1"/>
    </row>
    <row r="46" spans="1:34" x14ac:dyDescent="0.2">
      <c r="A46">
        <v>1</v>
      </c>
      <c r="B46">
        <v>1</v>
      </c>
      <c r="C46">
        <v>0</v>
      </c>
      <c r="D46">
        <v>0</v>
      </c>
      <c r="E46" s="1">
        <v>0.35964200000000002</v>
      </c>
      <c r="F46" s="1">
        <v>0.34334599999999998</v>
      </c>
      <c r="G46" s="1">
        <v>0.36750899999999997</v>
      </c>
      <c r="H46" s="1">
        <v>0.413435</v>
      </c>
      <c r="I46">
        <f t="shared" si="3"/>
        <v>0</v>
      </c>
      <c r="J46">
        <f t="shared" si="4"/>
        <v>0</v>
      </c>
      <c r="K46">
        <f t="shared" si="2"/>
        <v>0</v>
      </c>
      <c r="L46">
        <f t="shared" si="2"/>
        <v>0</v>
      </c>
      <c r="AE46" s="1"/>
      <c r="AF46" s="1"/>
      <c r="AG46" s="1"/>
      <c r="AH46" s="1"/>
    </row>
    <row r="47" spans="1:34" x14ac:dyDescent="0.2">
      <c r="A47">
        <v>1</v>
      </c>
      <c r="B47">
        <v>1</v>
      </c>
      <c r="C47">
        <v>0</v>
      </c>
      <c r="D47">
        <v>0</v>
      </c>
      <c r="E47" s="1">
        <v>0.625502</v>
      </c>
      <c r="F47" s="1">
        <v>0.52582499999999999</v>
      </c>
      <c r="G47" s="1">
        <v>0.57277199999999995</v>
      </c>
      <c r="H47" s="1">
        <v>0.58040499999999995</v>
      </c>
      <c r="I47">
        <f t="shared" si="3"/>
        <v>1</v>
      </c>
      <c r="J47">
        <f t="shared" si="4"/>
        <v>1</v>
      </c>
      <c r="K47">
        <f t="shared" si="2"/>
        <v>1</v>
      </c>
      <c r="L47">
        <f t="shared" si="2"/>
        <v>1</v>
      </c>
      <c r="AE47" s="1"/>
      <c r="AF47" s="1"/>
      <c r="AG47" s="1"/>
      <c r="AH47" s="1"/>
    </row>
    <row r="48" spans="1:34" x14ac:dyDescent="0.2">
      <c r="A48">
        <v>1</v>
      </c>
      <c r="B48">
        <v>1</v>
      </c>
      <c r="C48">
        <v>0</v>
      </c>
      <c r="D48">
        <v>0</v>
      </c>
      <c r="E48" s="1">
        <v>0.96117399999999997</v>
      </c>
      <c r="F48" s="1">
        <v>0.58621299999999998</v>
      </c>
      <c r="G48" s="1">
        <v>0.64772200000000002</v>
      </c>
      <c r="H48" s="1">
        <v>0.56756600000000001</v>
      </c>
      <c r="I48">
        <f t="shared" si="3"/>
        <v>1</v>
      </c>
      <c r="J48">
        <f t="shared" si="4"/>
        <v>1</v>
      </c>
      <c r="K48">
        <f t="shared" si="2"/>
        <v>1</v>
      </c>
      <c r="L48">
        <f t="shared" si="2"/>
        <v>1</v>
      </c>
      <c r="AE48" s="1"/>
      <c r="AF48" s="1"/>
      <c r="AG48" s="1"/>
      <c r="AH48" s="1"/>
    </row>
    <row r="49" spans="1:34" x14ac:dyDescent="0.2">
      <c r="A49">
        <v>1</v>
      </c>
      <c r="B49">
        <v>1</v>
      </c>
      <c r="C49">
        <v>0</v>
      </c>
      <c r="D49">
        <v>0</v>
      </c>
      <c r="E49" s="1">
        <v>0.49747599999999997</v>
      </c>
      <c r="F49" s="1">
        <v>0.50101200000000001</v>
      </c>
      <c r="G49" s="1">
        <v>0.50797400000000004</v>
      </c>
      <c r="H49" s="1">
        <v>0.47247099999999997</v>
      </c>
      <c r="I49">
        <f t="shared" si="3"/>
        <v>0</v>
      </c>
      <c r="J49">
        <f t="shared" si="4"/>
        <v>1</v>
      </c>
      <c r="K49">
        <f t="shared" si="2"/>
        <v>1</v>
      </c>
      <c r="L49">
        <f t="shared" si="2"/>
        <v>0</v>
      </c>
      <c r="AE49" s="1"/>
      <c r="AF49" s="1"/>
      <c r="AG49" s="1"/>
      <c r="AH49" s="1"/>
    </row>
    <row r="50" spans="1:34" x14ac:dyDescent="0.2">
      <c r="A50">
        <v>1</v>
      </c>
      <c r="B50">
        <v>1</v>
      </c>
      <c r="C50">
        <v>0</v>
      </c>
      <c r="D50">
        <v>0</v>
      </c>
      <c r="E50" s="1">
        <v>0.68960999999999995</v>
      </c>
      <c r="F50" s="1">
        <v>0.53786800000000001</v>
      </c>
      <c r="G50" s="1">
        <v>0.59124100000000002</v>
      </c>
      <c r="H50" s="1">
        <v>0.60101099999999996</v>
      </c>
      <c r="I50">
        <f t="shared" si="3"/>
        <v>1</v>
      </c>
      <c r="J50">
        <f t="shared" si="4"/>
        <v>1</v>
      </c>
      <c r="K50">
        <f t="shared" si="2"/>
        <v>1</v>
      </c>
      <c r="L50">
        <f t="shared" si="2"/>
        <v>1</v>
      </c>
      <c r="AE50" s="1"/>
      <c r="AF50" s="1"/>
      <c r="AG50" s="1"/>
      <c r="AH50" s="1"/>
    </row>
    <row r="51" spans="1:34" x14ac:dyDescent="0.2">
      <c r="A51">
        <v>1</v>
      </c>
      <c r="B51">
        <v>1</v>
      </c>
      <c r="C51">
        <v>0</v>
      </c>
      <c r="D51">
        <v>0</v>
      </c>
      <c r="E51" s="1">
        <v>0.71195699999999995</v>
      </c>
      <c r="F51" s="1">
        <v>0.54393599999999998</v>
      </c>
      <c r="G51" s="1">
        <v>0.61447700000000005</v>
      </c>
      <c r="H51" s="1">
        <v>0.567222</v>
      </c>
      <c r="I51">
        <f t="shared" si="3"/>
        <v>1</v>
      </c>
      <c r="J51">
        <f t="shared" si="4"/>
        <v>1</v>
      </c>
      <c r="K51">
        <f t="shared" si="2"/>
        <v>1</v>
      </c>
      <c r="L51">
        <f t="shared" si="2"/>
        <v>1</v>
      </c>
      <c r="AE51" s="1"/>
      <c r="AF51" s="1"/>
      <c r="AG51" s="1"/>
      <c r="AH51" s="1"/>
    </row>
    <row r="52" spans="1:34" x14ac:dyDescent="0.2">
      <c r="A52">
        <v>1</v>
      </c>
      <c r="B52">
        <v>0</v>
      </c>
      <c r="C52">
        <v>1</v>
      </c>
      <c r="D52">
        <v>0</v>
      </c>
      <c r="E52" s="1">
        <v>0.56185700000000005</v>
      </c>
      <c r="F52" s="1">
        <v>0.49255300000000002</v>
      </c>
      <c r="G52" s="1">
        <v>0.52615699999999999</v>
      </c>
      <c r="H52" s="1">
        <v>0.59075699999999998</v>
      </c>
      <c r="I52">
        <f t="shared" si="3"/>
        <v>1</v>
      </c>
      <c r="J52">
        <f t="shared" si="4"/>
        <v>0</v>
      </c>
      <c r="K52">
        <f t="shared" si="2"/>
        <v>1</v>
      </c>
      <c r="L52">
        <f t="shared" si="2"/>
        <v>1</v>
      </c>
      <c r="AE52" s="1"/>
      <c r="AF52" s="1"/>
      <c r="AG52" s="1"/>
      <c r="AH52" s="1"/>
    </row>
    <row r="53" spans="1:34" x14ac:dyDescent="0.2">
      <c r="A53">
        <v>1</v>
      </c>
      <c r="B53">
        <v>0</v>
      </c>
      <c r="C53">
        <v>1</v>
      </c>
      <c r="D53">
        <v>0</v>
      </c>
      <c r="E53" s="1">
        <v>0.96514</v>
      </c>
      <c r="F53" s="1">
        <v>0.58805600000000002</v>
      </c>
      <c r="G53" s="1">
        <v>0.64673599999999998</v>
      </c>
      <c r="H53" s="1">
        <v>0.56791100000000005</v>
      </c>
      <c r="I53">
        <f t="shared" si="3"/>
        <v>1</v>
      </c>
      <c r="J53">
        <f t="shared" si="4"/>
        <v>1</v>
      </c>
      <c r="K53">
        <f t="shared" si="2"/>
        <v>1</v>
      </c>
      <c r="L53">
        <f t="shared" si="2"/>
        <v>1</v>
      </c>
      <c r="AE53" s="1"/>
      <c r="AF53" s="1"/>
      <c r="AG53" s="1"/>
      <c r="AH53" s="1"/>
    </row>
    <row r="54" spans="1:34" x14ac:dyDescent="0.2">
      <c r="A54">
        <v>1</v>
      </c>
      <c r="B54">
        <v>0</v>
      </c>
      <c r="C54">
        <v>1</v>
      </c>
      <c r="D54">
        <v>0</v>
      </c>
      <c r="E54" s="1">
        <v>0.71475200000000005</v>
      </c>
      <c r="F54" s="1">
        <v>0.54420800000000003</v>
      </c>
      <c r="G54" s="1">
        <v>0.61502100000000004</v>
      </c>
      <c r="H54" s="1">
        <v>0.56749400000000005</v>
      </c>
      <c r="I54">
        <f t="shared" si="3"/>
        <v>1</v>
      </c>
      <c r="J54">
        <f t="shared" si="4"/>
        <v>1</v>
      </c>
      <c r="K54">
        <f t="shared" si="2"/>
        <v>1</v>
      </c>
      <c r="L54">
        <f t="shared" si="2"/>
        <v>1</v>
      </c>
      <c r="AE54" s="1"/>
      <c r="AF54" s="1"/>
      <c r="AG54" s="1"/>
      <c r="AH54" s="1"/>
    </row>
    <row r="55" spans="1:34" x14ac:dyDescent="0.2">
      <c r="A55">
        <v>1</v>
      </c>
      <c r="B55">
        <v>0</v>
      </c>
      <c r="C55">
        <v>1</v>
      </c>
      <c r="D55">
        <v>0</v>
      </c>
      <c r="E55" s="1">
        <v>0.503251</v>
      </c>
      <c r="F55" s="1">
        <v>0.50391600000000003</v>
      </c>
      <c r="G55" s="1">
        <v>0.512706</v>
      </c>
      <c r="H55" s="1">
        <v>0.47264699999999998</v>
      </c>
      <c r="I55">
        <f t="shared" si="3"/>
        <v>1</v>
      </c>
      <c r="J55">
        <f t="shared" si="4"/>
        <v>1</v>
      </c>
      <c r="K55">
        <f t="shared" si="2"/>
        <v>1</v>
      </c>
      <c r="L55">
        <f t="shared" si="2"/>
        <v>0</v>
      </c>
      <c r="AE55" s="1"/>
      <c r="AF55" s="1"/>
      <c r="AG55" s="1"/>
      <c r="AH55" s="1"/>
    </row>
    <row r="56" spans="1:34" x14ac:dyDescent="0.2">
      <c r="A56">
        <v>1</v>
      </c>
      <c r="B56">
        <v>0</v>
      </c>
      <c r="C56">
        <v>1</v>
      </c>
      <c r="D56">
        <v>0</v>
      </c>
      <c r="E56" s="1">
        <v>0.96318099999999995</v>
      </c>
      <c r="F56" s="1">
        <v>0.58709699999999998</v>
      </c>
      <c r="G56" s="1">
        <v>0.64731000000000005</v>
      </c>
      <c r="H56" s="1">
        <v>0.56773600000000002</v>
      </c>
      <c r="I56">
        <f t="shared" si="3"/>
        <v>1</v>
      </c>
      <c r="J56">
        <f t="shared" si="4"/>
        <v>1</v>
      </c>
      <c r="K56">
        <f t="shared" si="2"/>
        <v>1</v>
      </c>
      <c r="L56">
        <f t="shared" si="2"/>
        <v>1</v>
      </c>
      <c r="AE56" s="1"/>
      <c r="AF56" s="1"/>
      <c r="AG56" s="1"/>
      <c r="AH56" s="1"/>
    </row>
    <row r="57" spans="1:34" x14ac:dyDescent="0.2">
      <c r="A57">
        <v>1</v>
      </c>
      <c r="B57">
        <v>0</v>
      </c>
      <c r="C57">
        <v>1</v>
      </c>
      <c r="D57">
        <v>0</v>
      </c>
      <c r="E57" s="1">
        <v>0.96860800000000002</v>
      </c>
      <c r="F57" s="1">
        <v>0.58991300000000002</v>
      </c>
      <c r="G57" s="1">
        <v>0.64556100000000005</v>
      </c>
      <c r="H57" s="1">
        <v>0.56824600000000003</v>
      </c>
      <c r="I57">
        <f t="shared" si="3"/>
        <v>1</v>
      </c>
      <c r="J57">
        <f t="shared" si="4"/>
        <v>1</v>
      </c>
      <c r="K57">
        <f t="shared" si="2"/>
        <v>1</v>
      </c>
      <c r="L57">
        <f t="shared" si="2"/>
        <v>1</v>
      </c>
      <c r="AE57" s="1"/>
      <c r="AF57" s="1"/>
      <c r="AG57" s="1"/>
      <c r="AH57" s="1"/>
    </row>
    <row r="58" spans="1:34" x14ac:dyDescent="0.2">
      <c r="A58">
        <v>1</v>
      </c>
      <c r="B58">
        <v>0</v>
      </c>
      <c r="C58">
        <v>1</v>
      </c>
      <c r="D58">
        <v>0</v>
      </c>
      <c r="E58" s="1">
        <v>0.91470799999999997</v>
      </c>
      <c r="F58" s="1">
        <v>0.57246799999999998</v>
      </c>
      <c r="G58" s="1">
        <v>0.651169</v>
      </c>
      <c r="H58" s="1">
        <v>0.56391899999999995</v>
      </c>
      <c r="I58">
        <f t="shared" si="3"/>
        <v>1</v>
      </c>
      <c r="J58">
        <f t="shared" si="4"/>
        <v>1</v>
      </c>
      <c r="K58">
        <f t="shared" si="2"/>
        <v>1</v>
      </c>
      <c r="L58">
        <f t="shared" si="2"/>
        <v>1</v>
      </c>
      <c r="AE58" s="1"/>
      <c r="AF58" s="1"/>
      <c r="AG58" s="1"/>
      <c r="AH58" s="1"/>
    </row>
    <row r="59" spans="1:34" x14ac:dyDescent="0.2">
      <c r="A59">
        <v>1</v>
      </c>
      <c r="B59">
        <v>0</v>
      </c>
      <c r="C59">
        <v>1</v>
      </c>
      <c r="D59">
        <v>0</v>
      </c>
      <c r="E59" s="1">
        <v>0.21409300000000001</v>
      </c>
      <c r="F59" s="1">
        <v>0.215479</v>
      </c>
      <c r="G59" s="1">
        <v>0.23508000000000001</v>
      </c>
      <c r="H59" s="1">
        <v>0.26326100000000002</v>
      </c>
      <c r="I59">
        <f t="shared" si="3"/>
        <v>0</v>
      </c>
      <c r="J59">
        <f t="shared" si="4"/>
        <v>0</v>
      </c>
      <c r="K59">
        <f t="shared" si="2"/>
        <v>0</v>
      </c>
      <c r="L59">
        <f t="shared" si="2"/>
        <v>0</v>
      </c>
      <c r="AE59" s="1"/>
      <c r="AF59" s="1"/>
      <c r="AG59" s="1"/>
      <c r="AH59" s="1"/>
    </row>
    <row r="60" spans="1:34" x14ac:dyDescent="0.2">
      <c r="A60">
        <v>1</v>
      </c>
      <c r="B60">
        <v>0</v>
      </c>
      <c r="C60">
        <v>1</v>
      </c>
      <c r="D60">
        <v>0</v>
      </c>
      <c r="E60" s="1">
        <v>0.96626199999999995</v>
      </c>
      <c r="F60" s="1">
        <v>0.58863699999999997</v>
      </c>
      <c r="G60" s="1">
        <v>0.64636899999999997</v>
      </c>
      <c r="H60" s="1">
        <v>0.56801599999999997</v>
      </c>
      <c r="I60">
        <f t="shared" si="3"/>
        <v>1</v>
      </c>
      <c r="J60">
        <f t="shared" si="4"/>
        <v>1</v>
      </c>
      <c r="K60">
        <f t="shared" si="2"/>
        <v>1</v>
      </c>
      <c r="L60">
        <f t="shared" si="2"/>
        <v>1</v>
      </c>
      <c r="AE60" s="1"/>
      <c r="AF60" s="1"/>
      <c r="AG60" s="1"/>
      <c r="AH60" s="1"/>
    </row>
    <row r="61" spans="1:34" x14ac:dyDescent="0.2">
      <c r="A61">
        <v>1</v>
      </c>
      <c r="B61">
        <v>0</v>
      </c>
      <c r="C61">
        <v>1</v>
      </c>
      <c r="D61">
        <v>0</v>
      </c>
      <c r="E61" s="1">
        <v>0.49747599999999997</v>
      </c>
      <c r="F61" s="1">
        <v>0.50101200000000001</v>
      </c>
      <c r="G61" s="1">
        <v>0.50797400000000004</v>
      </c>
      <c r="H61" s="1">
        <v>0.47247099999999997</v>
      </c>
      <c r="I61">
        <f t="shared" si="3"/>
        <v>0</v>
      </c>
      <c r="J61">
        <f t="shared" si="4"/>
        <v>1</v>
      </c>
      <c r="K61">
        <f t="shared" si="2"/>
        <v>1</v>
      </c>
      <c r="L61">
        <f t="shared" si="2"/>
        <v>0</v>
      </c>
      <c r="AE61" s="1"/>
      <c r="AF61" s="1"/>
      <c r="AG61" s="1"/>
      <c r="AH61" s="1"/>
    </row>
    <row r="62" spans="1:34" x14ac:dyDescent="0.2">
      <c r="A62">
        <v>1</v>
      </c>
      <c r="B62">
        <v>0</v>
      </c>
      <c r="C62">
        <v>1</v>
      </c>
      <c r="D62">
        <v>0</v>
      </c>
      <c r="E62" s="1">
        <v>0.97169700000000003</v>
      </c>
      <c r="F62" s="1">
        <v>0.59173900000000001</v>
      </c>
      <c r="G62" s="1">
        <v>0.64440200000000003</v>
      </c>
      <c r="H62" s="1">
        <v>0.56857599999999997</v>
      </c>
      <c r="I62">
        <f t="shared" si="3"/>
        <v>1</v>
      </c>
      <c r="J62">
        <f t="shared" si="4"/>
        <v>1</v>
      </c>
      <c r="K62">
        <f t="shared" si="2"/>
        <v>1</v>
      </c>
      <c r="L62">
        <f t="shared" si="2"/>
        <v>1</v>
      </c>
      <c r="AE62" s="1"/>
      <c r="AF62" s="1"/>
      <c r="AG62" s="1"/>
      <c r="AH62" s="1"/>
    </row>
    <row r="63" spans="1:34" x14ac:dyDescent="0.2">
      <c r="A63">
        <v>1</v>
      </c>
      <c r="B63">
        <v>0</v>
      </c>
      <c r="C63">
        <v>1</v>
      </c>
      <c r="D63">
        <v>0</v>
      </c>
      <c r="E63" s="1">
        <v>0.72008799999999995</v>
      </c>
      <c r="F63" s="1">
        <v>0.54473199999999999</v>
      </c>
      <c r="G63" s="1">
        <v>0.61606799999999995</v>
      </c>
      <c r="H63" s="1">
        <v>0.56801599999999997</v>
      </c>
      <c r="I63">
        <f t="shared" si="3"/>
        <v>1</v>
      </c>
      <c r="J63">
        <f t="shared" si="4"/>
        <v>1</v>
      </c>
      <c r="K63">
        <f t="shared" si="2"/>
        <v>1</v>
      </c>
      <c r="L63">
        <f t="shared" si="2"/>
        <v>1</v>
      </c>
      <c r="AE63" s="1"/>
      <c r="AF63" s="1"/>
      <c r="AG63" s="1"/>
      <c r="AH63" s="1"/>
    </row>
    <row r="64" spans="1:34" x14ac:dyDescent="0.2">
      <c r="A64">
        <v>1</v>
      </c>
      <c r="B64">
        <v>0</v>
      </c>
      <c r="C64">
        <v>1</v>
      </c>
      <c r="D64">
        <v>0</v>
      </c>
      <c r="E64" s="1">
        <v>0.58380399999999999</v>
      </c>
      <c r="F64" s="1">
        <v>0.51561999999999997</v>
      </c>
      <c r="G64" s="1">
        <v>0.56331500000000001</v>
      </c>
      <c r="H64" s="1">
        <v>0.546435</v>
      </c>
      <c r="I64">
        <f t="shared" si="3"/>
        <v>1</v>
      </c>
      <c r="J64">
        <f t="shared" si="4"/>
        <v>1</v>
      </c>
      <c r="K64">
        <f t="shared" si="2"/>
        <v>1</v>
      </c>
      <c r="L64">
        <f t="shared" si="2"/>
        <v>1</v>
      </c>
      <c r="AE64" s="1"/>
      <c r="AF64" s="1"/>
      <c r="AG64" s="1"/>
      <c r="AH64" s="1"/>
    </row>
    <row r="65" spans="1:34" x14ac:dyDescent="0.2">
      <c r="A65">
        <v>1</v>
      </c>
      <c r="B65">
        <v>0</v>
      </c>
      <c r="C65">
        <v>1</v>
      </c>
      <c r="D65">
        <v>0</v>
      </c>
      <c r="E65" s="1">
        <v>0.54327899999999996</v>
      </c>
      <c r="F65" s="1">
        <v>0.49956400000000001</v>
      </c>
      <c r="G65" s="1">
        <v>0.53781400000000001</v>
      </c>
      <c r="H65" s="1">
        <v>0.53419700000000003</v>
      </c>
      <c r="I65">
        <f t="shared" si="3"/>
        <v>1</v>
      </c>
      <c r="J65">
        <f t="shared" si="4"/>
        <v>0</v>
      </c>
      <c r="K65">
        <f t="shared" si="2"/>
        <v>1</v>
      </c>
      <c r="L65">
        <f t="shared" si="2"/>
        <v>1</v>
      </c>
      <c r="AE65" s="1"/>
      <c r="AF65" s="1"/>
      <c r="AG65" s="1"/>
      <c r="AH65" s="1"/>
    </row>
    <row r="66" spans="1:34" x14ac:dyDescent="0.2">
      <c r="A66">
        <v>1</v>
      </c>
      <c r="B66">
        <v>0</v>
      </c>
      <c r="C66">
        <v>1</v>
      </c>
      <c r="D66">
        <v>0</v>
      </c>
      <c r="E66" s="1">
        <v>0.96477100000000005</v>
      </c>
      <c r="F66" s="1">
        <v>0.58786899999999997</v>
      </c>
      <c r="G66" s="1">
        <v>0.64685400000000004</v>
      </c>
      <c r="H66" s="1">
        <v>0.56787699999999997</v>
      </c>
      <c r="I66">
        <f t="shared" ref="I66:I97" si="5">IF(E66&lt;0.5,0,1)</f>
        <v>1</v>
      </c>
      <c r="J66">
        <f t="shared" ref="J66:J97" si="6">IF(F66&lt;0.5,0,1)</f>
        <v>1</v>
      </c>
      <c r="K66">
        <f t="shared" ref="K66:K108" si="7">IF(G66&lt;0.5,0,1)</f>
        <v>1</v>
      </c>
      <c r="L66">
        <f t="shared" ref="L66:L108" si="8">IF(H66&lt;0.5,0,1)</f>
        <v>1</v>
      </c>
      <c r="AE66" s="1"/>
      <c r="AF66" s="1"/>
      <c r="AG66" s="1"/>
      <c r="AH66" s="1"/>
    </row>
    <row r="67" spans="1:34" x14ac:dyDescent="0.2">
      <c r="A67">
        <v>1</v>
      </c>
      <c r="B67">
        <v>0</v>
      </c>
      <c r="C67">
        <v>1</v>
      </c>
      <c r="D67">
        <v>0</v>
      </c>
      <c r="E67" s="1">
        <v>0.73389300000000002</v>
      </c>
      <c r="F67" s="1">
        <v>0.54611500000000002</v>
      </c>
      <c r="G67" s="1">
        <v>0.61882899999999996</v>
      </c>
      <c r="H67" s="1">
        <v>0.56939700000000004</v>
      </c>
      <c r="I67">
        <f t="shared" si="5"/>
        <v>1</v>
      </c>
      <c r="J67">
        <f t="shared" si="6"/>
        <v>1</v>
      </c>
      <c r="K67">
        <f t="shared" si="7"/>
        <v>1</v>
      </c>
      <c r="L67">
        <f t="shared" si="8"/>
        <v>1</v>
      </c>
      <c r="AE67" s="1"/>
      <c r="AF67" s="1"/>
      <c r="AG67" s="1"/>
      <c r="AH67" s="1"/>
    </row>
    <row r="68" spans="1:34" x14ac:dyDescent="0.2">
      <c r="A68">
        <v>1</v>
      </c>
      <c r="B68">
        <v>0</v>
      </c>
      <c r="C68">
        <v>1</v>
      </c>
      <c r="D68">
        <v>0</v>
      </c>
      <c r="E68" s="1">
        <v>0.96426000000000001</v>
      </c>
      <c r="F68" s="1">
        <v>0.58761399999999997</v>
      </c>
      <c r="G68" s="1">
        <v>0.64701600000000004</v>
      </c>
      <c r="H68" s="1">
        <v>0.56783099999999997</v>
      </c>
      <c r="I68">
        <f t="shared" si="5"/>
        <v>1</v>
      </c>
      <c r="J68">
        <f t="shared" si="6"/>
        <v>1</v>
      </c>
      <c r="K68">
        <f t="shared" si="7"/>
        <v>1</v>
      </c>
      <c r="L68">
        <f t="shared" si="8"/>
        <v>1</v>
      </c>
      <c r="AE68" s="1"/>
      <c r="AF68" s="1"/>
      <c r="AG68" s="1"/>
      <c r="AH68" s="1"/>
    </row>
    <row r="69" spans="1:34" x14ac:dyDescent="0.2">
      <c r="A69">
        <v>1</v>
      </c>
      <c r="B69">
        <v>0</v>
      </c>
      <c r="C69">
        <v>1</v>
      </c>
      <c r="D69">
        <v>0</v>
      </c>
      <c r="E69" s="1">
        <v>0.66382300000000005</v>
      </c>
      <c r="F69" s="1">
        <v>0.53898299999999999</v>
      </c>
      <c r="G69" s="1">
        <v>0.60380199999999995</v>
      </c>
      <c r="H69" s="1">
        <v>0.55340599999999995</v>
      </c>
      <c r="I69">
        <f t="shared" si="5"/>
        <v>1</v>
      </c>
      <c r="J69">
        <f t="shared" si="6"/>
        <v>1</v>
      </c>
      <c r="K69">
        <f t="shared" si="7"/>
        <v>1</v>
      </c>
      <c r="L69">
        <f t="shared" si="8"/>
        <v>1</v>
      </c>
      <c r="AE69" s="1"/>
      <c r="AF69" s="1"/>
      <c r="AG69" s="1"/>
      <c r="AH69" s="1"/>
    </row>
    <row r="70" spans="1:34" x14ac:dyDescent="0.2">
      <c r="A70">
        <v>1</v>
      </c>
      <c r="B70">
        <v>0</v>
      </c>
      <c r="C70">
        <v>1</v>
      </c>
      <c r="D70">
        <v>0</v>
      </c>
      <c r="E70" s="1">
        <v>0.30613699999999999</v>
      </c>
      <c r="F70" s="1">
        <v>0.29321199999999997</v>
      </c>
      <c r="G70" s="1">
        <v>0.319108</v>
      </c>
      <c r="H70" s="1">
        <v>0.35746800000000001</v>
      </c>
      <c r="I70">
        <f t="shared" si="5"/>
        <v>0</v>
      </c>
      <c r="J70">
        <f t="shared" si="6"/>
        <v>0</v>
      </c>
      <c r="K70">
        <f t="shared" si="7"/>
        <v>0</v>
      </c>
      <c r="L70">
        <f t="shared" si="8"/>
        <v>0</v>
      </c>
      <c r="AE70" s="1"/>
      <c r="AF70" s="1"/>
      <c r="AG70" s="1"/>
      <c r="AH70" s="1"/>
    </row>
    <row r="71" spans="1:34" x14ac:dyDescent="0.2">
      <c r="A71">
        <v>1</v>
      </c>
      <c r="B71">
        <v>0</v>
      </c>
      <c r="C71">
        <v>1</v>
      </c>
      <c r="D71">
        <v>0</v>
      </c>
      <c r="E71" s="1">
        <v>0.97215200000000002</v>
      </c>
      <c r="F71" s="1">
        <v>0.59202399999999999</v>
      </c>
      <c r="G71" s="1">
        <v>0.64422100000000004</v>
      </c>
      <c r="H71" s="1">
        <v>0.56862800000000002</v>
      </c>
      <c r="I71">
        <f t="shared" si="5"/>
        <v>1</v>
      </c>
      <c r="J71">
        <f t="shared" si="6"/>
        <v>1</v>
      </c>
      <c r="K71">
        <f t="shared" si="7"/>
        <v>1</v>
      </c>
      <c r="L71">
        <f t="shared" si="8"/>
        <v>1</v>
      </c>
      <c r="AE71" s="1"/>
      <c r="AF71" s="1"/>
      <c r="AG71" s="1"/>
      <c r="AH71" s="1"/>
    </row>
    <row r="72" spans="1:34" x14ac:dyDescent="0.2">
      <c r="A72">
        <v>1</v>
      </c>
      <c r="B72">
        <v>0</v>
      </c>
      <c r="C72">
        <v>1</v>
      </c>
      <c r="D72">
        <v>0</v>
      </c>
      <c r="E72" s="1">
        <v>0.46700599999999998</v>
      </c>
      <c r="F72" s="1">
        <v>0.465669</v>
      </c>
      <c r="G72" s="1">
        <v>0.47326000000000001</v>
      </c>
      <c r="H72" s="1">
        <v>0.47652600000000001</v>
      </c>
      <c r="I72">
        <f t="shared" si="5"/>
        <v>0</v>
      </c>
      <c r="J72">
        <f t="shared" si="6"/>
        <v>0</v>
      </c>
      <c r="K72">
        <f t="shared" si="7"/>
        <v>0</v>
      </c>
      <c r="L72">
        <f t="shared" si="8"/>
        <v>0</v>
      </c>
      <c r="AE72" s="1"/>
      <c r="AF72" s="1"/>
      <c r="AG72" s="1"/>
      <c r="AH72" s="1"/>
    </row>
    <row r="73" spans="1:34" x14ac:dyDescent="0.2">
      <c r="A73">
        <v>1</v>
      </c>
      <c r="B73">
        <v>0</v>
      </c>
      <c r="C73">
        <v>1</v>
      </c>
      <c r="D73">
        <v>0</v>
      </c>
      <c r="E73" s="1">
        <v>0.63512199999999996</v>
      </c>
      <c r="F73" s="1">
        <v>0.53511799999999998</v>
      </c>
      <c r="G73" s="1">
        <v>0.59500299999999995</v>
      </c>
      <c r="H73" s="1">
        <v>0.54222300000000001</v>
      </c>
      <c r="I73">
        <f t="shared" si="5"/>
        <v>1</v>
      </c>
      <c r="J73">
        <f t="shared" si="6"/>
        <v>1</v>
      </c>
      <c r="K73">
        <f t="shared" si="7"/>
        <v>1</v>
      </c>
      <c r="L73">
        <f t="shared" si="8"/>
        <v>1</v>
      </c>
      <c r="AE73" s="1"/>
      <c r="AF73" s="1"/>
      <c r="AG73" s="1"/>
      <c r="AH73" s="1"/>
    </row>
    <row r="74" spans="1:34" x14ac:dyDescent="0.2">
      <c r="A74">
        <v>1</v>
      </c>
      <c r="B74">
        <v>0</v>
      </c>
      <c r="C74">
        <v>1</v>
      </c>
      <c r="D74">
        <v>0</v>
      </c>
      <c r="E74" s="1">
        <v>0.92352299999999998</v>
      </c>
      <c r="F74" s="1">
        <v>0.57447999999999999</v>
      </c>
      <c r="G74" s="1">
        <v>0.651111</v>
      </c>
      <c r="H74" s="1">
        <v>0.56462699999999999</v>
      </c>
      <c r="I74">
        <f t="shared" si="5"/>
        <v>1</v>
      </c>
      <c r="J74">
        <f t="shared" si="6"/>
        <v>1</v>
      </c>
      <c r="K74">
        <f t="shared" si="7"/>
        <v>1</v>
      </c>
      <c r="L74">
        <f t="shared" si="8"/>
        <v>1</v>
      </c>
      <c r="AE74" s="1"/>
      <c r="AF74" s="1"/>
      <c r="AG74" s="1"/>
      <c r="AH74" s="1"/>
    </row>
    <row r="75" spans="1:34" x14ac:dyDescent="0.2">
      <c r="A75">
        <v>1</v>
      </c>
      <c r="B75">
        <v>0</v>
      </c>
      <c r="C75">
        <v>1</v>
      </c>
      <c r="D75">
        <v>0</v>
      </c>
      <c r="E75" s="1">
        <v>0.44179400000000002</v>
      </c>
      <c r="F75" s="1">
        <v>0.43575599999999998</v>
      </c>
      <c r="G75" s="1">
        <v>0.447326</v>
      </c>
      <c r="H75" s="1">
        <v>0.47190100000000001</v>
      </c>
      <c r="I75">
        <f t="shared" si="5"/>
        <v>0</v>
      </c>
      <c r="J75">
        <f t="shared" si="6"/>
        <v>0</v>
      </c>
      <c r="K75">
        <f t="shared" si="7"/>
        <v>0</v>
      </c>
      <c r="L75">
        <f t="shared" si="8"/>
        <v>0</v>
      </c>
      <c r="AE75" s="1"/>
      <c r="AF75" s="1"/>
      <c r="AG75" s="1"/>
      <c r="AH75" s="1"/>
    </row>
    <row r="76" spans="1:34" x14ac:dyDescent="0.2">
      <c r="A76">
        <v>1</v>
      </c>
      <c r="B76">
        <v>0</v>
      </c>
      <c r="C76">
        <v>1</v>
      </c>
      <c r="D76">
        <v>0</v>
      </c>
      <c r="E76" s="1">
        <v>0.74677300000000002</v>
      </c>
      <c r="F76" s="1">
        <v>0.547454</v>
      </c>
      <c r="G76" s="1">
        <v>0.62157899999999999</v>
      </c>
      <c r="H76" s="1">
        <v>0.56977999999999995</v>
      </c>
      <c r="I76">
        <f t="shared" si="5"/>
        <v>1</v>
      </c>
      <c r="J76">
        <f t="shared" si="6"/>
        <v>1</v>
      </c>
      <c r="K76">
        <f t="shared" si="7"/>
        <v>1</v>
      </c>
      <c r="L76">
        <f t="shared" si="8"/>
        <v>1</v>
      </c>
      <c r="AE76" s="1"/>
      <c r="AF76" s="1"/>
      <c r="AG76" s="1"/>
      <c r="AH76" s="1"/>
    </row>
    <row r="77" spans="1:34" x14ac:dyDescent="0.2">
      <c r="A77">
        <v>1</v>
      </c>
      <c r="B77">
        <v>0</v>
      </c>
      <c r="C77">
        <v>1</v>
      </c>
      <c r="D77">
        <v>0</v>
      </c>
      <c r="E77" s="1">
        <v>0.70397900000000002</v>
      </c>
      <c r="F77" s="1">
        <v>0.54316799999999998</v>
      </c>
      <c r="G77" s="1">
        <v>0.61293900000000001</v>
      </c>
      <c r="H77" s="1">
        <v>0.56645500000000004</v>
      </c>
      <c r="I77">
        <f t="shared" si="5"/>
        <v>1</v>
      </c>
      <c r="J77">
        <f t="shared" si="6"/>
        <v>1</v>
      </c>
      <c r="K77">
        <f t="shared" si="7"/>
        <v>1</v>
      </c>
      <c r="L77">
        <f t="shared" si="8"/>
        <v>1</v>
      </c>
      <c r="AE77" s="1"/>
      <c r="AF77" s="1"/>
      <c r="AG77" s="1"/>
      <c r="AH77" s="1"/>
    </row>
    <row r="78" spans="1:34" x14ac:dyDescent="0.2">
      <c r="A78">
        <v>1</v>
      </c>
      <c r="B78">
        <v>0</v>
      </c>
      <c r="C78">
        <v>1</v>
      </c>
      <c r="D78">
        <v>0</v>
      </c>
      <c r="E78" s="1">
        <v>0.91522899999999996</v>
      </c>
      <c r="F78" s="1">
        <v>0.57258100000000001</v>
      </c>
      <c r="G78" s="1">
        <v>0.65116600000000002</v>
      </c>
      <c r="H78" s="1">
        <v>0.56395899999999999</v>
      </c>
      <c r="I78">
        <f t="shared" si="5"/>
        <v>1</v>
      </c>
      <c r="J78">
        <f t="shared" si="6"/>
        <v>1</v>
      </c>
      <c r="K78">
        <f t="shared" si="7"/>
        <v>1</v>
      </c>
      <c r="L78">
        <f t="shared" si="8"/>
        <v>1</v>
      </c>
      <c r="AE78" s="1"/>
      <c r="AF78" s="1"/>
      <c r="AG78" s="1"/>
      <c r="AH78" s="1"/>
    </row>
    <row r="79" spans="1:34" x14ac:dyDescent="0.2">
      <c r="A79">
        <v>1</v>
      </c>
      <c r="B79">
        <v>0</v>
      </c>
      <c r="C79">
        <v>1</v>
      </c>
      <c r="D79">
        <v>0</v>
      </c>
      <c r="E79" s="1">
        <v>0.493838</v>
      </c>
      <c r="F79" s="1">
        <v>0.49776599999999999</v>
      </c>
      <c r="G79" s="1">
        <v>0.50339</v>
      </c>
      <c r="H79" s="1">
        <v>0.47379399999999999</v>
      </c>
      <c r="I79">
        <f t="shared" si="5"/>
        <v>0</v>
      </c>
      <c r="J79">
        <f t="shared" si="6"/>
        <v>0</v>
      </c>
      <c r="K79">
        <f t="shared" si="7"/>
        <v>1</v>
      </c>
      <c r="L79">
        <f t="shared" si="8"/>
        <v>0</v>
      </c>
      <c r="AE79" s="1"/>
      <c r="AF79" s="1"/>
      <c r="AG79" s="1"/>
      <c r="AH79" s="1"/>
    </row>
    <row r="80" spans="1:34" x14ac:dyDescent="0.2">
      <c r="A80">
        <v>1</v>
      </c>
      <c r="B80">
        <v>0</v>
      </c>
      <c r="C80">
        <v>1</v>
      </c>
      <c r="D80">
        <v>0</v>
      </c>
      <c r="E80" s="1">
        <v>0.95568799999999998</v>
      </c>
      <c r="F80" s="1">
        <v>0.58399900000000005</v>
      </c>
      <c r="G80" s="1">
        <v>0.64875099999999997</v>
      </c>
      <c r="H80" s="1">
        <v>0.56714200000000003</v>
      </c>
      <c r="I80">
        <f t="shared" si="5"/>
        <v>1</v>
      </c>
      <c r="J80">
        <f t="shared" si="6"/>
        <v>1</v>
      </c>
      <c r="K80">
        <f t="shared" si="7"/>
        <v>1</v>
      </c>
      <c r="L80">
        <f t="shared" si="8"/>
        <v>1</v>
      </c>
      <c r="AE80" s="1"/>
      <c r="AF80" s="1"/>
      <c r="AG80" s="1"/>
      <c r="AH80" s="1"/>
    </row>
    <row r="81" spans="1:34" x14ac:dyDescent="0.2">
      <c r="A81">
        <v>1</v>
      </c>
      <c r="B81">
        <v>0</v>
      </c>
      <c r="C81">
        <v>1</v>
      </c>
      <c r="D81">
        <v>0</v>
      </c>
      <c r="E81" s="1">
        <v>0.82952700000000001</v>
      </c>
      <c r="F81" s="1">
        <v>0.55751200000000001</v>
      </c>
      <c r="G81" s="1">
        <v>0.63732599999999995</v>
      </c>
      <c r="H81" s="1">
        <v>0.55679299999999998</v>
      </c>
      <c r="I81">
        <f t="shared" si="5"/>
        <v>1</v>
      </c>
      <c r="J81">
        <f t="shared" si="6"/>
        <v>1</v>
      </c>
      <c r="K81">
        <f t="shared" si="7"/>
        <v>1</v>
      </c>
      <c r="L81">
        <f t="shared" si="8"/>
        <v>1</v>
      </c>
      <c r="AE81" s="1"/>
      <c r="AF81" s="1"/>
      <c r="AG81" s="1"/>
      <c r="AH81" s="1"/>
    </row>
    <row r="82" spans="1:34" x14ac:dyDescent="0.2">
      <c r="A82">
        <v>1</v>
      </c>
      <c r="B82">
        <v>0</v>
      </c>
      <c r="C82">
        <v>1</v>
      </c>
      <c r="D82">
        <v>0</v>
      </c>
      <c r="E82" s="1">
        <v>0.38026599999999999</v>
      </c>
      <c r="F82" s="1">
        <v>0.366423</v>
      </c>
      <c r="G82" s="1">
        <v>0.38896999999999998</v>
      </c>
      <c r="H82" s="1">
        <v>0.433508</v>
      </c>
      <c r="I82">
        <f t="shared" si="5"/>
        <v>0</v>
      </c>
      <c r="J82">
        <f t="shared" si="6"/>
        <v>0</v>
      </c>
      <c r="K82">
        <f t="shared" si="7"/>
        <v>0</v>
      </c>
      <c r="L82">
        <f t="shared" si="8"/>
        <v>0</v>
      </c>
      <c r="AE82" s="1"/>
      <c r="AF82" s="1"/>
      <c r="AG82" s="1"/>
      <c r="AH82" s="1"/>
    </row>
    <row r="83" spans="1:34" x14ac:dyDescent="0.2">
      <c r="A83">
        <v>1</v>
      </c>
      <c r="B83">
        <v>0</v>
      </c>
      <c r="C83">
        <v>1</v>
      </c>
      <c r="D83">
        <v>0</v>
      </c>
      <c r="E83" s="1">
        <v>0.96591099999999996</v>
      </c>
      <c r="F83" s="1">
        <v>0.588453</v>
      </c>
      <c r="G83" s="1">
        <v>0.64648499999999998</v>
      </c>
      <c r="H83" s="1">
        <v>0.56798300000000002</v>
      </c>
      <c r="I83">
        <f t="shared" si="5"/>
        <v>1</v>
      </c>
      <c r="J83">
        <f t="shared" si="6"/>
        <v>1</v>
      </c>
      <c r="K83">
        <f t="shared" si="7"/>
        <v>1</v>
      </c>
      <c r="L83">
        <f t="shared" si="8"/>
        <v>1</v>
      </c>
      <c r="AE83" s="1"/>
      <c r="AF83" s="1"/>
      <c r="AG83" s="1"/>
      <c r="AH83" s="1"/>
    </row>
    <row r="84" spans="1:34" x14ac:dyDescent="0.2">
      <c r="A84">
        <v>1</v>
      </c>
      <c r="B84">
        <v>0</v>
      </c>
      <c r="C84">
        <v>1</v>
      </c>
      <c r="D84">
        <v>0</v>
      </c>
      <c r="E84" s="1">
        <v>0.58985799999999999</v>
      </c>
      <c r="F84" s="1">
        <v>0.48713400000000001</v>
      </c>
      <c r="G84" s="1">
        <v>0.50586900000000001</v>
      </c>
      <c r="H84" s="1">
        <v>0.65713999999999995</v>
      </c>
      <c r="I84">
        <f t="shared" si="5"/>
        <v>1</v>
      </c>
      <c r="J84">
        <f t="shared" si="6"/>
        <v>0</v>
      </c>
      <c r="K84">
        <f t="shared" si="7"/>
        <v>1</v>
      </c>
      <c r="L84">
        <f t="shared" si="8"/>
        <v>1</v>
      </c>
      <c r="AE84" s="1"/>
      <c r="AF84" s="1"/>
      <c r="AG84" s="1"/>
      <c r="AH84" s="1"/>
    </row>
    <row r="85" spans="1:34" x14ac:dyDescent="0.2">
      <c r="A85">
        <v>1</v>
      </c>
      <c r="B85">
        <v>0</v>
      </c>
      <c r="C85">
        <v>1</v>
      </c>
      <c r="D85">
        <v>0</v>
      </c>
      <c r="E85" s="1">
        <v>0.96696199999999999</v>
      </c>
      <c r="F85" s="1">
        <v>0.589009</v>
      </c>
      <c r="G85" s="1">
        <v>0.64613399999999999</v>
      </c>
      <c r="H85" s="1">
        <v>0.568083</v>
      </c>
      <c r="I85">
        <f t="shared" si="5"/>
        <v>1</v>
      </c>
      <c r="J85">
        <f t="shared" si="6"/>
        <v>1</v>
      </c>
      <c r="K85">
        <f t="shared" si="7"/>
        <v>1</v>
      </c>
      <c r="L85">
        <f t="shared" si="8"/>
        <v>1</v>
      </c>
      <c r="AE85" s="1"/>
      <c r="AF85" s="1"/>
      <c r="AG85" s="1"/>
      <c r="AH85" s="1"/>
    </row>
    <row r="86" spans="1:34" x14ac:dyDescent="0.2">
      <c r="A86">
        <v>1</v>
      </c>
      <c r="B86">
        <v>0</v>
      </c>
      <c r="C86">
        <v>1</v>
      </c>
      <c r="D86">
        <v>0</v>
      </c>
      <c r="E86" s="1">
        <v>0.45182</v>
      </c>
      <c r="F86" s="1">
        <v>0.45089600000000002</v>
      </c>
      <c r="G86" s="1">
        <v>0.45863500000000001</v>
      </c>
      <c r="H86" s="1">
        <v>0.47182099999999999</v>
      </c>
      <c r="I86">
        <f t="shared" si="5"/>
        <v>0</v>
      </c>
      <c r="J86">
        <f t="shared" si="6"/>
        <v>0</v>
      </c>
      <c r="K86">
        <f t="shared" si="7"/>
        <v>0</v>
      </c>
      <c r="L86">
        <f t="shared" si="8"/>
        <v>0</v>
      </c>
      <c r="AE86" s="1"/>
      <c r="AF86" s="1"/>
      <c r="AG86" s="1"/>
      <c r="AH86" s="1"/>
    </row>
    <row r="87" spans="1:34" x14ac:dyDescent="0.2">
      <c r="A87">
        <v>1</v>
      </c>
      <c r="B87">
        <v>0</v>
      </c>
      <c r="C87">
        <v>1</v>
      </c>
      <c r="D87">
        <v>0</v>
      </c>
      <c r="E87" s="1">
        <v>0.95469199999999999</v>
      </c>
      <c r="F87" s="1">
        <v>0.58362499999999995</v>
      </c>
      <c r="G87" s="1">
        <v>0.64892399999999995</v>
      </c>
      <c r="H87" s="1">
        <v>0.56706999999999996</v>
      </c>
      <c r="I87">
        <f t="shared" si="5"/>
        <v>1</v>
      </c>
      <c r="J87">
        <f t="shared" si="6"/>
        <v>1</v>
      </c>
      <c r="K87">
        <f t="shared" si="7"/>
        <v>1</v>
      </c>
      <c r="L87">
        <f t="shared" si="8"/>
        <v>1</v>
      </c>
      <c r="AE87" s="1"/>
      <c r="AF87" s="1"/>
      <c r="AG87" s="1"/>
      <c r="AH87" s="1"/>
    </row>
    <row r="88" spans="1:34" x14ac:dyDescent="0.2">
      <c r="A88">
        <v>1</v>
      </c>
      <c r="B88">
        <v>0</v>
      </c>
      <c r="C88">
        <v>1</v>
      </c>
      <c r="D88">
        <v>0</v>
      </c>
      <c r="E88" s="1">
        <v>0.49747599999999997</v>
      </c>
      <c r="F88" s="1">
        <v>0.50101200000000001</v>
      </c>
      <c r="G88" s="1">
        <v>0.50797400000000004</v>
      </c>
      <c r="H88" s="1">
        <v>0.47247099999999997</v>
      </c>
      <c r="I88">
        <f t="shared" si="5"/>
        <v>0</v>
      </c>
      <c r="J88">
        <f t="shared" si="6"/>
        <v>1</v>
      </c>
      <c r="K88">
        <f t="shared" si="7"/>
        <v>1</v>
      </c>
      <c r="L88">
        <f t="shared" si="8"/>
        <v>0</v>
      </c>
      <c r="AE88" s="1"/>
      <c r="AF88" s="1"/>
      <c r="AG88" s="1"/>
      <c r="AH88" s="1"/>
    </row>
    <row r="89" spans="1:34" x14ac:dyDescent="0.2">
      <c r="A89">
        <v>1</v>
      </c>
      <c r="B89">
        <v>0</v>
      </c>
      <c r="C89">
        <v>1</v>
      </c>
      <c r="D89">
        <v>0</v>
      </c>
      <c r="E89" s="1">
        <v>0.49747599999999997</v>
      </c>
      <c r="F89" s="1">
        <v>0.50101200000000001</v>
      </c>
      <c r="G89" s="1">
        <v>0.50797400000000004</v>
      </c>
      <c r="H89" s="1">
        <v>0.47247099999999997</v>
      </c>
      <c r="I89">
        <f t="shared" si="5"/>
        <v>0</v>
      </c>
      <c r="J89">
        <f t="shared" si="6"/>
        <v>1</v>
      </c>
      <c r="K89">
        <f t="shared" si="7"/>
        <v>1</v>
      </c>
      <c r="L89">
        <f t="shared" si="8"/>
        <v>0</v>
      </c>
      <c r="AE89" s="1"/>
      <c r="AF89" s="1"/>
      <c r="AG89" s="1"/>
      <c r="AH89" s="1"/>
    </row>
    <row r="90" spans="1:34" x14ac:dyDescent="0.2">
      <c r="A90">
        <v>1</v>
      </c>
      <c r="B90">
        <v>0</v>
      </c>
      <c r="C90">
        <v>1</v>
      </c>
      <c r="D90">
        <v>0</v>
      </c>
      <c r="E90" s="1">
        <v>0.51639000000000002</v>
      </c>
      <c r="F90" s="1">
        <v>0.49211899999999997</v>
      </c>
      <c r="G90" s="1">
        <v>0.52318200000000004</v>
      </c>
      <c r="H90" s="1">
        <v>0.49703599999999998</v>
      </c>
      <c r="I90">
        <f t="shared" si="5"/>
        <v>1</v>
      </c>
      <c r="J90">
        <f t="shared" si="6"/>
        <v>0</v>
      </c>
      <c r="K90">
        <f t="shared" si="7"/>
        <v>1</v>
      </c>
      <c r="L90">
        <f t="shared" si="8"/>
        <v>0</v>
      </c>
      <c r="AE90" s="1"/>
      <c r="AF90" s="1"/>
      <c r="AG90" s="1"/>
      <c r="AH90" s="1"/>
    </row>
    <row r="91" spans="1:34" x14ac:dyDescent="0.2">
      <c r="A91">
        <v>1</v>
      </c>
      <c r="B91">
        <v>0</v>
      </c>
      <c r="C91">
        <v>1</v>
      </c>
      <c r="D91">
        <v>0</v>
      </c>
      <c r="E91" s="1">
        <v>0.96016699999999999</v>
      </c>
      <c r="F91" s="1">
        <v>0.585785</v>
      </c>
      <c r="G91" s="1">
        <v>0.64792099999999997</v>
      </c>
      <c r="H91" s="1">
        <v>0.56748399999999999</v>
      </c>
      <c r="I91">
        <f t="shared" si="5"/>
        <v>1</v>
      </c>
      <c r="J91">
        <f t="shared" si="6"/>
        <v>1</v>
      </c>
      <c r="K91">
        <f t="shared" si="7"/>
        <v>1</v>
      </c>
      <c r="L91">
        <f t="shared" si="8"/>
        <v>1</v>
      </c>
      <c r="AE91" s="1"/>
      <c r="AF91" s="1"/>
      <c r="AG91" s="1"/>
      <c r="AH91" s="1"/>
    </row>
    <row r="92" spans="1:34" x14ac:dyDescent="0.2">
      <c r="A92">
        <v>1</v>
      </c>
      <c r="B92">
        <v>0</v>
      </c>
      <c r="C92">
        <v>1</v>
      </c>
      <c r="D92">
        <v>0</v>
      </c>
      <c r="E92" s="1">
        <v>0.97419800000000001</v>
      </c>
      <c r="F92" s="1">
        <v>0.59336299999999997</v>
      </c>
      <c r="G92" s="1">
        <v>0.64336899999999997</v>
      </c>
      <c r="H92" s="1">
        <v>0.56886999999999999</v>
      </c>
      <c r="I92">
        <f t="shared" si="5"/>
        <v>1</v>
      </c>
      <c r="J92">
        <f t="shared" si="6"/>
        <v>1</v>
      </c>
      <c r="K92">
        <f t="shared" si="7"/>
        <v>1</v>
      </c>
      <c r="L92">
        <f t="shared" si="8"/>
        <v>1</v>
      </c>
      <c r="AE92" s="1"/>
      <c r="AF92" s="1"/>
      <c r="AG92" s="1"/>
      <c r="AH92" s="1"/>
    </row>
    <row r="93" spans="1:34" x14ac:dyDescent="0.2">
      <c r="A93">
        <v>1</v>
      </c>
      <c r="B93">
        <v>0</v>
      </c>
      <c r="C93">
        <v>1</v>
      </c>
      <c r="D93">
        <v>0</v>
      </c>
      <c r="E93" s="1">
        <v>0.42052899999999999</v>
      </c>
      <c r="F93" s="1">
        <v>0.40645500000000001</v>
      </c>
      <c r="G93" s="1">
        <v>0.42523300000000003</v>
      </c>
      <c r="H93" s="1">
        <v>0.46676499999999999</v>
      </c>
      <c r="I93">
        <f t="shared" si="5"/>
        <v>0</v>
      </c>
      <c r="J93">
        <f t="shared" si="6"/>
        <v>0</v>
      </c>
      <c r="K93">
        <f t="shared" si="7"/>
        <v>0</v>
      </c>
      <c r="L93">
        <f t="shared" si="8"/>
        <v>0</v>
      </c>
      <c r="AE93" s="1"/>
      <c r="AF93" s="1"/>
      <c r="AG93" s="1"/>
      <c r="AH93" s="1"/>
    </row>
    <row r="94" spans="1:34" x14ac:dyDescent="0.2">
      <c r="A94">
        <v>1</v>
      </c>
      <c r="B94">
        <v>0</v>
      </c>
      <c r="C94">
        <v>1</v>
      </c>
      <c r="D94">
        <v>0</v>
      </c>
      <c r="E94" s="1">
        <v>0.55090600000000001</v>
      </c>
      <c r="F94" s="1">
        <v>0.48482399999999998</v>
      </c>
      <c r="G94" s="1">
        <v>0.50699099999999997</v>
      </c>
      <c r="H94" s="1">
        <v>0.60147200000000001</v>
      </c>
      <c r="I94">
        <f t="shared" si="5"/>
        <v>1</v>
      </c>
      <c r="J94">
        <f t="shared" si="6"/>
        <v>0</v>
      </c>
      <c r="K94">
        <f t="shared" si="7"/>
        <v>1</v>
      </c>
      <c r="L94">
        <f t="shared" si="8"/>
        <v>1</v>
      </c>
      <c r="AE94" s="1"/>
      <c r="AF94" s="1"/>
      <c r="AG94" s="1"/>
      <c r="AH94" s="1"/>
    </row>
    <row r="95" spans="1:34" x14ac:dyDescent="0.2">
      <c r="A95">
        <v>1</v>
      </c>
      <c r="B95">
        <v>0</v>
      </c>
      <c r="C95">
        <v>1</v>
      </c>
      <c r="D95">
        <v>0</v>
      </c>
      <c r="E95" s="1">
        <v>0.49747599999999997</v>
      </c>
      <c r="F95" s="1">
        <v>0.50101200000000001</v>
      </c>
      <c r="G95" s="1">
        <v>0.50797400000000004</v>
      </c>
      <c r="H95" s="1">
        <v>0.47247099999999997</v>
      </c>
      <c r="I95">
        <f t="shared" si="5"/>
        <v>0</v>
      </c>
      <c r="J95">
        <f t="shared" si="6"/>
        <v>1</v>
      </c>
      <c r="K95">
        <f t="shared" si="7"/>
        <v>1</v>
      </c>
      <c r="L95">
        <f t="shared" si="8"/>
        <v>0</v>
      </c>
      <c r="AE95" s="1"/>
      <c r="AF95" s="1"/>
      <c r="AG95" s="1"/>
      <c r="AH95" s="1"/>
    </row>
    <row r="96" spans="1:34" x14ac:dyDescent="0.2">
      <c r="A96">
        <v>1</v>
      </c>
      <c r="B96">
        <v>0</v>
      </c>
      <c r="C96">
        <v>1</v>
      </c>
      <c r="D96">
        <v>0</v>
      </c>
      <c r="E96" s="1">
        <v>0.39593400000000001</v>
      </c>
      <c r="F96" s="1">
        <v>0.38951599999999997</v>
      </c>
      <c r="G96" s="1">
        <v>0.404526</v>
      </c>
      <c r="H96" s="1">
        <v>0.43865999999999999</v>
      </c>
      <c r="I96">
        <f t="shared" si="5"/>
        <v>0</v>
      </c>
      <c r="J96">
        <f t="shared" si="6"/>
        <v>0</v>
      </c>
      <c r="K96">
        <f t="shared" si="7"/>
        <v>0</v>
      </c>
      <c r="L96">
        <f t="shared" si="8"/>
        <v>0</v>
      </c>
      <c r="AE96" s="1"/>
      <c r="AF96" s="1"/>
      <c r="AG96" s="1"/>
      <c r="AH96" s="1"/>
    </row>
    <row r="97" spans="1:34" x14ac:dyDescent="0.2">
      <c r="A97">
        <v>1</v>
      </c>
      <c r="B97">
        <v>0</v>
      </c>
      <c r="C97">
        <v>1</v>
      </c>
      <c r="D97">
        <v>0</v>
      </c>
      <c r="E97" s="1">
        <v>0.45480199999999998</v>
      </c>
      <c r="F97" s="1">
        <v>0.453926</v>
      </c>
      <c r="G97" s="1">
        <v>0.46160699999999999</v>
      </c>
      <c r="H97" s="1">
        <v>0.47301599999999999</v>
      </c>
      <c r="I97">
        <f t="shared" si="5"/>
        <v>0</v>
      </c>
      <c r="J97">
        <f t="shared" si="6"/>
        <v>0</v>
      </c>
      <c r="K97">
        <f t="shared" si="7"/>
        <v>0</v>
      </c>
      <c r="L97">
        <f t="shared" si="8"/>
        <v>0</v>
      </c>
      <c r="AE97" s="1"/>
      <c r="AF97" s="1"/>
      <c r="AG97" s="1"/>
      <c r="AH97" s="1"/>
    </row>
    <row r="98" spans="1:34" x14ac:dyDescent="0.2">
      <c r="A98">
        <v>1</v>
      </c>
      <c r="B98">
        <v>0</v>
      </c>
      <c r="C98">
        <v>1</v>
      </c>
      <c r="D98">
        <v>0</v>
      </c>
      <c r="E98" s="1">
        <v>0.57510799999999995</v>
      </c>
      <c r="F98" s="1">
        <v>0.49642399999999998</v>
      </c>
      <c r="G98" s="1">
        <v>0.53215999999999997</v>
      </c>
      <c r="H98" s="1">
        <v>0.59696300000000002</v>
      </c>
      <c r="I98">
        <f t="shared" ref="I98:I108" si="9">IF(E98&lt;0.5,0,1)</f>
        <v>1</v>
      </c>
      <c r="J98">
        <f t="shared" ref="J98:J108" si="10">IF(F98&lt;0.5,0,1)</f>
        <v>0</v>
      </c>
      <c r="K98">
        <f t="shared" si="7"/>
        <v>1</v>
      </c>
      <c r="L98">
        <f t="shared" si="8"/>
        <v>1</v>
      </c>
      <c r="AE98" s="1"/>
      <c r="AF98" s="1"/>
      <c r="AG98" s="1"/>
      <c r="AH98" s="1"/>
    </row>
    <row r="99" spans="1:34" x14ac:dyDescent="0.2">
      <c r="A99">
        <v>1</v>
      </c>
      <c r="B99">
        <v>0</v>
      </c>
      <c r="C99">
        <v>1</v>
      </c>
      <c r="D99">
        <v>0</v>
      </c>
      <c r="E99" s="1">
        <v>0.66809300000000005</v>
      </c>
      <c r="F99" s="1">
        <v>0.517042</v>
      </c>
      <c r="G99" s="1">
        <v>0.55306599999999995</v>
      </c>
      <c r="H99" s="1">
        <v>0.64199399999999995</v>
      </c>
      <c r="I99">
        <f t="shared" si="9"/>
        <v>1</v>
      </c>
      <c r="J99">
        <f t="shared" si="10"/>
        <v>1</v>
      </c>
      <c r="K99">
        <f t="shared" si="7"/>
        <v>1</v>
      </c>
      <c r="L99">
        <f t="shared" si="8"/>
        <v>1</v>
      </c>
      <c r="AE99" s="1"/>
      <c r="AF99" s="1"/>
      <c r="AG99" s="1"/>
      <c r="AH99" s="1"/>
    </row>
    <row r="100" spans="1:34" x14ac:dyDescent="0.2">
      <c r="A100">
        <v>1</v>
      </c>
      <c r="B100">
        <v>0</v>
      </c>
      <c r="C100">
        <v>1</v>
      </c>
      <c r="D100">
        <v>0</v>
      </c>
      <c r="E100" s="1">
        <v>0.56222399999999995</v>
      </c>
      <c r="F100" s="1">
        <v>0.52262699999999995</v>
      </c>
      <c r="G100" s="1">
        <v>0.56146799999999997</v>
      </c>
      <c r="H100" s="1">
        <v>0.50704899999999997</v>
      </c>
      <c r="I100">
        <f t="shared" si="9"/>
        <v>1</v>
      </c>
      <c r="J100">
        <f t="shared" si="10"/>
        <v>1</v>
      </c>
      <c r="K100">
        <f t="shared" si="7"/>
        <v>1</v>
      </c>
      <c r="L100">
        <f t="shared" si="8"/>
        <v>1</v>
      </c>
      <c r="AE100" s="1"/>
      <c r="AF100" s="1"/>
      <c r="AG100" s="1"/>
      <c r="AH100" s="1"/>
    </row>
    <row r="101" spans="1:34" x14ac:dyDescent="0.2">
      <c r="A101">
        <v>1</v>
      </c>
      <c r="B101">
        <v>0</v>
      </c>
      <c r="C101">
        <v>1</v>
      </c>
      <c r="D101">
        <v>0</v>
      </c>
      <c r="E101" s="1">
        <v>0.46988600000000003</v>
      </c>
      <c r="F101" s="1">
        <v>0.46909699999999999</v>
      </c>
      <c r="G101" s="1">
        <v>0.47622500000000001</v>
      </c>
      <c r="H101" s="1">
        <v>0.47661599999999998</v>
      </c>
      <c r="I101">
        <f t="shared" si="9"/>
        <v>0</v>
      </c>
      <c r="J101">
        <f t="shared" si="10"/>
        <v>0</v>
      </c>
      <c r="K101">
        <f t="shared" si="7"/>
        <v>0</v>
      </c>
      <c r="L101">
        <f t="shared" si="8"/>
        <v>0</v>
      </c>
      <c r="AE101" s="1"/>
      <c r="AF101" s="1"/>
      <c r="AG101" s="1"/>
      <c r="AH101" s="1"/>
    </row>
    <row r="102" spans="1:34" x14ac:dyDescent="0.2">
      <c r="A102">
        <v>1</v>
      </c>
      <c r="B102">
        <v>0</v>
      </c>
      <c r="C102">
        <v>0</v>
      </c>
      <c r="D102">
        <v>1</v>
      </c>
      <c r="E102" s="1">
        <v>0.59237300000000004</v>
      </c>
      <c r="F102" s="1">
        <v>0.49006899999999998</v>
      </c>
      <c r="G102" s="1">
        <v>0.51412199999999997</v>
      </c>
      <c r="H102" s="1">
        <v>0.643787</v>
      </c>
      <c r="I102">
        <f t="shared" si="9"/>
        <v>1</v>
      </c>
      <c r="J102">
        <f t="shared" si="10"/>
        <v>0</v>
      </c>
      <c r="K102">
        <f t="shared" si="7"/>
        <v>1</v>
      </c>
      <c r="L102">
        <f t="shared" si="8"/>
        <v>1</v>
      </c>
      <c r="AE102" s="1"/>
      <c r="AF102" s="1"/>
      <c r="AG102" s="1"/>
      <c r="AH102" s="1"/>
    </row>
    <row r="103" spans="1:34" x14ac:dyDescent="0.2">
      <c r="A103">
        <v>1</v>
      </c>
      <c r="B103">
        <v>0</v>
      </c>
      <c r="C103">
        <v>0</v>
      </c>
      <c r="D103">
        <v>1</v>
      </c>
      <c r="E103" s="1">
        <v>0.57206199999999996</v>
      </c>
      <c r="F103" s="1">
        <v>0.50406300000000004</v>
      </c>
      <c r="G103" s="1">
        <v>0.54734300000000002</v>
      </c>
      <c r="H103" s="1">
        <v>0.55893199999999998</v>
      </c>
      <c r="I103">
        <f t="shared" si="9"/>
        <v>1</v>
      </c>
      <c r="J103">
        <f t="shared" si="10"/>
        <v>1</v>
      </c>
      <c r="K103">
        <f t="shared" si="7"/>
        <v>1</v>
      </c>
      <c r="L103">
        <f t="shared" si="8"/>
        <v>1</v>
      </c>
      <c r="AE103" s="1"/>
      <c r="AF103" s="1"/>
      <c r="AG103" s="1"/>
      <c r="AH103" s="1"/>
    </row>
    <row r="104" spans="1:34" x14ac:dyDescent="0.2">
      <c r="A104">
        <v>1</v>
      </c>
      <c r="B104">
        <v>0</v>
      </c>
      <c r="C104">
        <v>0</v>
      </c>
      <c r="D104">
        <v>1</v>
      </c>
      <c r="E104" s="1">
        <v>0.67055500000000001</v>
      </c>
      <c r="F104" s="1">
        <v>0.51163199999999998</v>
      </c>
      <c r="G104" s="1">
        <v>0.52780700000000003</v>
      </c>
      <c r="H104" s="1">
        <v>0.66920000000000002</v>
      </c>
      <c r="I104">
        <f t="shared" si="9"/>
        <v>1</v>
      </c>
      <c r="J104">
        <f t="shared" si="10"/>
        <v>1</v>
      </c>
      <c r="K104">
        <f t="shared" si="7"/>
        <v>1</v>
      </c>
      <c r="L104">
        <f t="shared" si="8"/>
        <v>1</v>
      </c>
      <c r="AE104" s="1"/>
      <c r="AF104" s="1"/>
      <c r="AG104" s="1"/>
      <c r="AH104" s="1"/>
    </row>
    <row r="105" spans="1:34" x14ac:dyDescent="0.2">
      <c r="A105">
        <v>1</v>
      </c>
      <c r="B105">
        <v>0</v>
      </c>
      <c r="C105">
        <v>0</v>
      </c>
      <c r="D105">
        <v>1</v>
      </c>
      <c r="E105" s="1">
        <v>0.61012299999999997</v>
      </c>
      <c r="F105" s="1">
        <v>0.51775800000000005</v>
      </c>
      <c r="G105" s="1">
        <v>0.56291899999999995</v>
      </c>
      <c r="H105" s="1">
        <v>0.57985600000000004</v>
      </c>
      <c r="I105">
        <f t="shared" si="9"/>
        <v>1</v>
      </c>
      <c r="J105">
        <f t="shared" si="10"/>
        <v>1</v>
      </c>
      <c r="K105">
        <f t="shared" si="7"/>
        <v>1</v>
      </c>
      <c r="L105">
        <f t="shared" si="8"/>
        <v>1</v>
      </c>
      <c r="AE105" s="1"/>
      <c r="AF105" s="1"/>
      <c r="AG105" s="1"/>
      <c r="AH105" s="1"/>
    </row>
    <row r="106" spans="1:34" x14ac:dyDescent="0.2">
      <c r="A106">
        <v>1</v>
      </c>
      <c r="B106">
        <v>0</v>
      </c>
      <c r="C106">
        <v>0</v>
      </c>
      <c r="D106">
        <v>1</v>
      </c>
      <c r="E106" s="1">
        <v>0.63384799999999997</v>
      </c>
      <c r="F106" s="1">
        <v>0.49984000000000001</v>
      </c>
      <c r="G106" s="1">
        <v>0.51045700000000005</v>
      </c>
      <c r="H106" s="1">
        <v>0.67719099999999999</v>
      </c>
      <c r="I106">
        <f t="shared" si="9"/>
        <v>1</v>
      </c>
      <c r="J106">
        <f t="shared" si="10"/>
        <v>0</v>
      </c>
      <c r="K106">
        <f t="shared" si="7"/>
        <v>1</v>
      </c>
      <c r="L106">
        <f t="shared" si="8"/>
        <v>1</v>
      </c>
      <c r="AE106" s="1"/>
      <c r="AF106" s="1"/>
      <c r="AG106" s="1"/>
      <c r="AH106" s="1"/>
    </row>
    <row r="107" spans="1:34" x14ac:dyDescent="0.2">
      <c r="A107">
        <v>1</v>
      </c>
      <c r="B107">
        <v>0</v>
      </c>
      <c r="C107">
        <v>0</v>
      </c>
      <c r="D107">
        <v>1</v>
      </c>
      <c r="E107" s="1">
        <v>0.49747599999999997</v>
      </c>
      <c r="F107" s="1">
        <v>0.50101200000000001</v>
      </c>
      <c r="G107" s="1">
        <v>0.50797400000000004</v>
      </c>
      <c r="H107" s="1">
        <v>0.47247099999999997</v>
      </c>
      <c r="I107">
        <f t="shared" si="9"/>
        <v>0</v>
      </c>
      <c r="J107">
        <f t="shared" si="10"/>
        <v>1</v>
      </c>
      <c r="K107">
        <f t="shared" si="7"/>
        <v>1</v>
      </c>
      <c r="L107">
        <f t="shared" si="8"/>
        <v>0</v>
      </c>
      <c r="AE107" s="1"/>
      <c r="AF107" s="1"/>
      <c r="AG107" s="1"/>
      <c r="AH107" s="1"/>
    </row>
    <row r="108" spans="1:34" x14ac:dyDescent="0.2">
      <c r="A108">
        <v>1</v>
      </c>
      <c r="B108">
        <v>0</v>
      </c>
      <c r="C108">
        <v>0</v>
      </c>
      <c r="D108">
        <v>1</v>
      </c>
      <c r="E108" s="1">
        <v>0.60127200000000003</v>
      </c>
      <c r="F108" s="1">
        <v>0.49180499999999999</v>
      </c>
      <c r="G108" s="1">
        <v>0.51794799999999996</v>
      </c>
      <c r="H108" s="1">
        <v>0.65257500000000002</v>
      </c>
      <c r="I108">
        <f t="shared" si="9"/>
        <v>1</v>
      </c>
      <c r="J108">
        <f t="shared" si="10"/>
        <v>0</v>
      </c>
      <c r="K108">
        <f t="shared" si="7"/>
        <v>1</v>
      </c>
      <c r="L108">
        <f t="shared" si="8"/>
        <v>1</v>
      </c>
      <c r="AE108" s="1"/>
      <c r="AF108" s="1"/>
      <c r="AG108" s="1"/>
      <c r="AH108" s="1"/>
    </row>
    <row r="109" spans="1:34" x14ac:dyDescent="0.2">
      <c r="A109">
        <v>1</v>
      </c>
      <c r="B109">
        <v>0</v>
      </c>
      <c r="C109">
        <v>0</v>
      </c>
      <c r="D109">
        <v>1</v>
      </c>
      <c r="E109" s="1">
        <v>0.77501900000000001</v>
      </c>
      <c r="F109" s="1">
        <v>0.55137899999999995</v>
      </c>
      <c r="G109" s="1">
        <v>0.618224</v>
      </c>
      <c r="H109" s="1">
        <v>0.57945400000000002</v>
      </c>
      <c r="I109">
        <f t="shared" ref="I109:I140" si="11">IF(E109&lt;0.5,0,1)</f>
        <v>1</v>
      </c>
      <c r="J109">
        <f t="shared" ref="J109:L172" si="12">IF(F109&lt;0.5,0,1)</f>
        <v>1</v>
      </c>
      <c r="K109">
        <f t="shared" si="12"/>
        <v>1</v>
      </c>
      <c r="L109">
        <f t="shared" si="12"/>
        <v>1</v>
      </c>
      <c r="AE109" s="1"/>
      <c r="AF109" s="1"/>
      <c r="AG109" s="1"/>
      <c r="AH109" s="1"/>
    </row>
    <row r="110" spans="1:34" x14ac:dyDescent="0.2">
      <c r="A110">
        <v>1</v>
      </c>
      <c r="B110">
        <v>0</v>
      </c>
      <c r="C110">
        <v>0</v>
      </c>
      <c r="D110">
        <v>1</v>
      </c>
      <c r="E110" s="1">
        <v>0.40102500000000002</v>
      </c>
      <c r="F110" s="1">
        <v>0.39435599999999998</v>
      </c>
      <c r="G110" s="1">
        <v>0.409076</v>
      </c>
      <c r="H110" s="1">
        <v>0.44377800000000001</v>
      </c>
      <c r="I110">
        <f t="shared" si="11"/>
        <v>0</v>
      </c>
      <c r="J110">
        <f t="shared" si="12"/>
        <v>0</v>
      </c>
      <c r="K110">
        <f t="shared" si="12"/>
        <v>0</v>
      </c>
      <c r="L110">
        <f t="shared" si="12"/>
        <v>0</v>
      </c>
      <c r="AE110" s="1"/>
      <c r="AF110" s="1"/>
      <c r="AG110" s="1"/>
      <c r="AH110" s="1"/>
    </row>
    <row r="111" spans="1:34" x14ac:dyDescent="0.2">
      <c r="A111">
        <v>1</v>
      </c>
      <c r="B111">
        <v>0</v>
      </c>
      <c r="C111">
        <v>0</v>
      </c>
      <c r="D111">
        <v>1</v>
      </c>
      <c r="E111" s="1">
        <v>0.40103699999999998</v>
      </c>
      <c r="F111" s="1">
        <v>0.38543899999999998</v>
      </c>
      <c r="G111" s="1">
        <v>0.407136</v>
      </c>
      <c r="H111" s="1">
        <v>0.45294000000000001</v>
      </c>
      <c r="I111">
        <f t="shared" si="11"/>
        <v>0</v>
      </c>
      <c r="J111">
        <f t="shared" si="12"/>
        <v>0</v>
      </c>
      <c r="K111">
        <f t="shared" si="12"/>
        <v>0</v>
      </c>
      <c r="L111">
        <f t="shared" si="12"/>
        <v>0</v>
      </c>
      <c r="AE111" s="1"/>
      <c r="AF111" s="1"/>
      <c r="AG111" s="1"/>
      <c r="AH111" s="1"/>
    </row>
    <row r="112" spans="1:34" x14ac:dyDescent="0.2">
      <c r="A112">
        <v>1</v>
      </c>
      <c r="B112">
        <v>0</v>
      </c>
      <c r="C112">
        <v>0</v>
      </c>
      <c r="D112">
        <v>1</v>
      </c>
      <c r="E112" s="1">
        <v>0.96642399999999995</v>
      </c>
      <c r="F112" s="1">
        <v>0.58872199999999997</v>
      </c>
      <c r="G112" s="1">
        <v>0.64631499999999997</v>
      </c>
      <c r="H112" s="1">
        <v>0.56803099999999995</v>
      </c>
      <c r="I112">
        <f t="shared" si="11"/>
        <v>1</v>
      </c>
      <c r="J112">
        <f t="shared" si="12"/>
        <v>1</v>
      </c>
      <c r="K112">
        <f t="shared" si="12"/>
        <v>1</v>
      </c>
      <c r="L112">
        <f t="shared" si="12"/>
        <v>1</v>
      </c>
      <c r="AE112" s="1"/>
      <c r="AF112" s="1"/>
      <c r="AG112" s="1"/>
      <c r="AH112" s="1"/>
    </row>
    <row r="113" spans="1:34" x14ac:dyDescent="0.2">
      <c r="A113">
        <v>1</v>
      </c>
      <c r="B113">
        <v>0</v>
      </c>
      <c r="C113">
        <v>0</v>
      </c>
      <c r="D113">
        <v>1</v>
      </c>
      <c r="E113" s="1">
        <v>0.58921400000000002</v>
      </c>
      <c r="F113" s="1">
        <v>0.50121499999999997</v>
      </c>
      <c r="G113" s="1">
        <v>0.53871899999999995</v>
      </c>
      <c r="H113" s="1">
        <v>0.593634</v>
      </c>
      <c r="I113">
        <f t="shared" si="11"/>
        <v>1</v>
      </c>
      <c r="J113">
        <f t="shared" si="12"/>
        <v>1</v>
      </c>
      <c r="K113">
        <f t="shared" si="12"/>
        <v>1</v>
      </c>
      <c r="L113">
        <f t="shared" si="12"/>
        <v>1</v>
      </c>
      <c r="AE113" s="1"/>
      <c r="AF113" s="1"/>
      <c r="AG113" s="1"/>
      <c r="AH113" s="1"/>
    </row>
    <row r="114" spans="1:34" x14ac:dyDescent="0.2">
      <c r="A114">
        <v>1</v>
      </c>
      <c r="B114">
        <v>0</v>
      </c>
      <c r="C114">
        <v>0</v>
      </c>
      <c r="D114">
        <v>1</v>
      </c>
      <c r="E114" s="1">
        <v>0.62744999999999995</v>
      </c>
      <c r="F114" s="1">
        <v>0.493529</v>
      </c>
      <c r="G114" s="1">
        <v>0.492502</v>
      </c>
      <c r="H114" s="1">
        <v>0.69172299999999998</v>
      </c>
      <c r="I114">
        <f t="shared" si="11"/>
        <v>1</v>
      </c>
      <c r="J114">
        <f t="shared" si="12"/>
        <v>0</v>
      </c>
      <c r="K114">
        <f t="shared" si="12"/>
        <v>0</v>
      </c>
      <c r="L114">
        <f t="shared" si="12"/>
        <v>1</v>
      </c>
      <c r="AE114" s="1"/>
      <c r="AF114" s="1"/>
      <c r="AG114" s="1"/>
      <c r="AH114" s="1"/>
    </row>
    <row r="115" spans="1:34" x14ac:dyDescent="0.2">
      <c r="A115">
        <v>1</v>
      </c>
      <c r="B115">
        <v>0</v>
      </c>
      <c r="C115">
        <v>0</v>
      </c>
      <c r="D115">
        <v>1</v>
      </c>
      <c r="E115" s="1">
        <v>0.65236499999999997</v>
      </c>
      <c r="F115" s="1">
        <v>0.50446999999999997</v>
      </c>
      <c r="G115" s="1">
        <v>0.51193200000000005</v>
      </c>
      <c r="H115" s="1">
        <v>0.68052500000000005</v>
      </c>
      <c r="I115">
        <f t="shared" si="11"/>
        <v>1</v>
      </c>
      <c r="J115">
        <f t="shared" si="12"/>
        <v>1</v>
      </c>
      <c r="K115">
        <f t="shared" si="12"/>
        <v>1</v>
      </c>
      <c r="L115">
        <f t="shared" si="12"/>
        <v>1</v>
      </c>
      <c r="AE115" s="1"/>
      <c r="AF115" s="1"/>
      <c r="AG115" s="1"/>
      <c r="AH115" s="1"/>
    </row>
    <row r="116" spans="1:34" x14ac:dyDescent="0.2">
      <c r="A116">
        <v>1</v>
      </c>
      <c r="B116">
        <v>0</v>
      </c>
      <c r="C116">
        <v>0</v>
      </c>
      <c r="D116">
        <v>1</v>
      </c>
      <c r="E116" s="1">
        <v>0.377415</v>
      </c>
      <c r="F116" s="1">
        <v>0.36073699999999997</v>
      </c>
      <c r="G116" s="1">
        <v>0.384355</v>
      </c>
      <c r="H116" s="1">
        <v>0.43454599999999999</v>
      </c>
      <c r="I116">
        <f t="shared" si="11"/>
        <v>0</v>
      </c>
      <c r="J116">
        <f t="shared" si="12"/>
        <v>0</v>
      </c>
      <c r="K116">
        <f t="shared" si="12"/>
        <v>0</v>
      </c>
      <c r="L116">
        <f t="shared" si="12"/>
        <v>0</v>
      </c>
      <c r="AE116" s="1"/>
      <c r="AF116" s="1"/>
      <c r="AG116" s="1"/>
      <c r="AH116" s="1"/>
    </row>
    <row r="117" spans="1:34" x14ac:dyDescent="0.2">
      <c r="A117">
        <v>1</v>
      </c>
      <c r="B117">
        <v>0</v>
      </c>
      <c r="C117">
        <v>0</v>
      </c>
      <c r="D117">
        <v>1</v>
      </c>
      <c r="E117" s="1">
        <v>0.57877100000000004</v>
      </c>
      <c r="F117" s="1">
        <v>0.48551899999999998</v>
      </c>
      <c r="G117" s="1">
        <v>0.50123399999999996</v>
      </c>
      <c r="H117" s="1">
        <v>0.644038</v>
      </c>
      <c r="I117">
        <f t="shared" si="11"/>
        <v>1</v>
      </c>
      <c r="J117">
        <f t="shared" si="12"/>
        <v>0</v>
      </c>
      <c r="K117">
        <f t="shared" si="12"/>
        <v>1</v>
      </c>
      <c r="L117">
        <f t="shared" si="12"/>
        <v>1</v>
      </c>
      <c r="AE117" s="1"/>
      <c r="AF117" s="1"/>
      <c r="AG117" s="1"/>
      <c r="AH117" s="1"/>
    </row>
    <row r="118" spans="1:34" x14ac:dyDescent="0.2">
      <c r="A118">
        <v>1</v>
      </c>
      <c r="B118">
        <v>0</v>
      </c>
      <c r="C118">
        <v>0</v>
      </c>
      <c r="D118">
        <v>1</v>
      </c>
      <c r="E118" s="1">
        <v>0.94923199999999996</v>
      </c>
      <c r="F118" s="1">
        <v>0.58170299999999997</v>
      </c>
      <c r="G118" s="1">
        <v>0.649814</v>
      </c>
      <c r="H118" s="1">
        <v>0.56670200000000004</v>
      </c>
      <c r="I118">
        <f t="shared" si="11"/>
        <v>1</v>
      </c>
      <c r="J118">
        <f t="shared" si="12"/>
        <v>1</v>
      </c>
      <c r="K118">
        <f t="shared" si="12"/>
        <v>1</v>
      </c>
      <c r="L118">
        <f t="shared" si="12"/>
        <v>1</v>
      </c>
      <c r="AE118" s="1"/>
      <c r="AF118" s="1"/>
      <c r="AG118" s="1"/>
      <c r="AH118" s="1"/>
    </row>
    <row r="119" spans="1:34" x14ac:dyDescent="0.2">
      <c r="A119">
        <v>1</v>
      </c>
      <c r="B119">
        <v>0</v>
      </c>
      <c r="C119">
        <v>0</v>
      </c>
      <c r="D119">
        <v>1</v>
      </c>
      <c r="E119" s="1">
        <v>0.33262599999999998</v>
      </c>
      <c r="F119" s="1">
        <v>0.317635</v>
      </c>
      <c r="G119" s="1">
        <v>0.34408300000000003</v>
      </c>
      <c r="H119" s="1">
        <v>0.388407</v>
      </c>
      <c r="I119">
        <f t="shared" si="11"/>
        <v>0</v>
      </c>
      <c r="J119">
        <f t="shared" si="12"/>
        <v>0</v>
      </c>
      <c r="K119">
        <f t="shared" si="12"/>
        <v>0</v>
      </c>
      <c r="L119">
        <f t="shared" si="12"/>
        <v>0</v>
      </c>
      <c r="AE119" s="1"/>
      <c r="AF119" s="1"/>
      <c r="AG119" s="1"/>
      <c r="AH119" s="1"/>
    </row>
    <row r="120" spans="1:34" x14ac:dyDescent="0.2">
      <c r="A120">
        <v>1</v>
      </c>
      <c r="B120">
        <v>0</v>
      </c>
      <c r="C120">
        <v>0</v>
      </c>
      <c r="D120">
        <v>1</v>
      </c>
      <c r="E120" s="1">
        <v>0.56422099999999997</v>
      </c>
      <c r="F120" s="1">
        <v>0.50444900000000004</v>
      </c>
      <c r="G120" s="1">
        <v>0.54886299999999999</v>
      </c>
      <c r="H120" s="1">
        <v>0.54949899999999996</v>
      </c>
      <c r="I120">
        <f t="shared" si="11"/>
        <v>1</v>
      </c>
      <c r="J120">
        <f t="shared" si="12"/>
        <v>1</v>
      </c>
      <c r="K120">
        <f t="shared" si="12"/>
        <v>1</v>
      </c>
      <c r="L120">
        <f t="shared" si="12"/>
        <v>1</v>
      </c>
      <c r="AE120" s="1"/>
      <c r="AF120" s="1"/>
      <c r="AG120" s="1"/>
      <c r="AH120" s="1"/>
    </row>
    <row r="121" spans="1:34" x14ac:dyDescent="0.2">
      <c r="A121">
        <v>1</v>
      </c>
      <c r="B121">
        <v>0</v>
      </c>
      <c r="C121">
        <v>0</v>
      </c>
      <c r="D121">
        <v>1</v>
      </c>
      <c r="E121" s="1">
        <v>0.96096999999999999</v>
      </c>
      <c r="F121" s="1">
        <v>0.58612500000000001</v>
      </c>
      <c r="G121" s="1">
        <v>0.64776299999999998</v>
      </c>
      <c r="H121" s="1">
        <v>0.56754899999999997</v>
      </c>
      <c r="I121">
        <f t="shared" si="11"/>
        <v>1</v>
      </c>
      <c r="J121">
        <f t="shared" si="12"/>
        <v>1</v>
      </c>
      <c r="K121">
        <f t="shared" si="12"/>
        <v>1</v>
      </c>
      <c r="L121">
        <f t="shared" si="12"/>
        <v>1</v>
      </c>
      <c r="AE121" s="1"/>
      <c r="AF121" s="1"/>
      <c r="AG121" s="1"/>
      <c r="AH121" s="1"/>
    </row>
    <row r="122" spans="1:34" x14ac:dyDescent="0.2">
      <c r="A122">
        <v>1</v>
      </c>
      <c r="B122">
        <v>0</v>
      </c>
      <c r="C122">
        <v>0</v>
      </c>
      <c r="D122">
        <v>1</v>
      </c>
      <c r="E122" s="1">
        <v>0.614313</v>
      </c>
      <c r="F122" s="1">
        <v>0.50591399999999997</v>
      </c>
      <c r="G122" s="1">
        <v>0.54531499999999999</v>
      </c>
      <c r="H122" s="1">
        <v>0.613367</v>
      </c>
      <c r="I122">
        <f t="shared" si="11"/>
        <v>1</v>
      </c>
      <c r="J122">
        <f t="shared" si="12"/>
        <v>1</v>
      </c>
      <c r="K122">
        <f t="shared" si="12"/>
        <v>1</v>
      </c>
      <c r="L122">
        <f t="shared" si="12"/>
        <v>1</v>
      </c>
      <c r="AE122" s="1"/>
      <c r="AF122" s="1"/>
      <c r="AG122" s="1"/>
      <c r="AH122" s="1"/>
    </row>
    <row r="123" spans="1:34" x14ac:dyDescent="0.2">
      <c r="A123">
        <v>1</v>
      </c>
      <c r="B123">
        <v>0</v>
      </c>
      <c r="C123">
        <v>0</v>
      </c>
      <c r="D123">
        <v>1</v>
      </c>
      <c r="E123" s="1">
        <v>0.96646100000000001</v>
      </c>
      <c r="F123" s="1">
        <v>0.58874199999999999</v>
      </c>
      <c r="G123" s="1">
        <v>0.64630299999999996</v>
      </c>
      <c r="H123" s="1">
        <v>0.56803499999999996</v>
      </c>
      <c r="I123">
        <f t="shared" si="11"/>
        <v>1</v>
      </c>
      <c r="J123">
        <f t="shared" si="12"/>
        <v>1</v>
      </c>
      <c r="K123">
        <f t="shared" si="12"/>
        <v>1</v>
      </c>
      <c r="L123">
        <f t="shared" si="12"/>
        <v>1</v>
      </c>
      <c r="AE123" s="1"/>
      <c r="AF123" s="1"/>
      <c r="AG123" s="1"/>
      <c r="AH123" s="1"/>
    </row>
    <row r="124" spans="1:34" x14ac:dyDescent="0.2">
      <c r="A124">
        <v>1</v>
      </c>
      <c r="B124">
        <v>0</v>
      </c>
      <c r="C124">
        <v>0</v>
      </c>
      <c r="D124">
        <v>1</v>
      </c>
      <c r="E124" s="1">
        <v>0.67568799999999996</v>
      </c>
      <c r="F124" s="1">
        <v>0.51136400000000004</v>
      </c>
      <c r="G124" s="1">
        <v>0.52113799999999999</v>
      </c>
      <c r="H124" s="1">
        <v>0.67657999999999996</v>
      </c>
      <c r="I124">
        <f t="shared" si="11"/>
        <v>1</v>
      </c>
      <c r="J124">
        <f t="shared" si="12"/>
        <v>1</v>
      </c>
      <c r="K124">
        <f t="shared" si="12"/>
        <v>1</v>
      </c>
      <c r="L124">
        <f t="shared" si="12"/>
        <v>1</v>
      </c>
      <c r="AE124" s="1"/>
      <c r="AF124" s="1"/>
      <c r="AG124" s="1"/>
      <c r="AH124" s="1"/>
    </row>
    <row r="125" spans="1:34" x14ac:dyDescent="0.2">
      <c r="A125">
        <v>1</v>
      </c>
      <c r="B125">
        <v>0</v>
      </c>
      <c r="C125">
        <v>0</v>
      </c>
      <c r="D125">
        <v>1</v>
      </c>
      <c r="E125" s="1">
        <v>0.43007299999999998</v>
      </c>
      <c r="F125" s="1">
        <v>0.426483</v>
      </c>
      <c r="G125" s="1">
        <v>0.43655500000000003</v>
      </c>
      <c r="H125" s="1">
        <v>0.462613</v>
      </c>
      <c r="I125">
        <f t="shared" si="11"/>
        <v>0</v>
      </c>
      <c r="J125">
        <f t="shared" si="12"/>
        <v>0</v>
      </c>
      <c r="K125">
        <f t="shared" si="12"/>
        <v>0</v>
      </c>
      <c r="L125">
        <f t="shared" si="12"/>
        <v>0</v>
      </c>
      <c r="AE125" s="1"/>
      <c r="AF125" s="1"/>
      <c r="AG125" s="1"/>
      <c r="AH125" s="1"/>
    </row>
    <row r="126" spans="1:34" x14ac:dyDescent="0.2">
      <c r="A126">
        <v>1</v>
      </c>
      <c r="B126">
        <v>0</v>
      </c>
      <c r="C126">
        <v>0</v>
      </c>
      <c r="D126">
        <v>1</v>
      </c>
      <c r="E126" s="1">
        <v>0.60518099999999997</v>
      </c>
      <c r="F126" s="1">
        <v>0.50331999999999999</v>
      </c>
      <c r="G126" s="1">
        <v>0.54082600000000003</v>
      </c>
      <c r="H126" s="1">
        <v>0.60942700000000005</v>
      </c>
      <c r="I126">
        <f t="shared" si="11"/>
        <v>1</v>
      </c>
      <c r="J126">
        <f t="shared" si="12"/>
        <v>1</v>
      </c>
      <c r="K126">
        <f t="shared" si="12"/>
        <v>1</v>
      </c>
      <c r="L126">
        <f t="shared" si="12"/>
        <v>1</v>
      </c>
      <c r="AE126" s="1"/>
      <c r="AF126" s="1"/>
      <c r="AG126" s="1"/>
      <c r="AH126" s="1"/>
    </row>
    <row r="127" spans="1:34" x14ac:dyDescent="0.2">
      <c r="A127">
        <v>1</v>
      </c>
      <c r="B127">
        <v>0</v>
      </c>
      <c r="C127">
        <v>0</v>
      </c>
      <c r="D127">
        <v>1</v>
      </c>
      <c r="E127" s="1">
        <v>0.81029499999999999</v>
      </c>
      <c r="F127" s="1">
        <v>0.554894</v>
      </c>
      <c r="G127" s="1">
        <v>0.63366</v>
      </c>
      <c r="H127" s="1">
        <v>0.55976300000000001</v>
      </c>
      <c r="I127">
        <f t="shared" si="11"/>
        <v>1</v>
      </c>
      <c r="J127">
        <f t="shared" si="12"/>
        <v>1</v>
      </c>
      <c r="K127">
        <f t="shared" si="12"/>
        <v>1</v>
      </c>
      <c r="L127">
        <f t="shared" si="12"/>
        <v>1</v>
      </c>
      <c r="AE127" s="1"/>
      <c r="AF127" s="1"/>
      <c r="AG127" s="1"/>
      <c r="AH127" s="1"/>
    </row>
    <row r="128" spans="1:34" x14ac:dyDescent="0.2">
      <c r="A128">
        <v>1</v>
      </c>
      <c r="B128">
        <v>0</v>
      </c>
      <c r="C128">
        <v>0</v>
      </c>
      <c r="D128">
        <v>1</v>
      </c>
      <c r="E128" s="1">
        <v>0.66199399999999997</v>
      </c>
      <c r="F128" s="1">
        <v>0.50943799999999995</v>
      </c>
      <c r="G128" s="1">
        <v>0.52554699999999999</v>
      </c>
      <c r="H128" s="1">
        <v>0.66957699999999998</v>
      </c>
      <c r="I128">
        <f t="shared" si="11"/>
        <v>1</v>
      </c>
      <c r="J128">
        <f t="shared" si="12"/>
        <v>1</v>
      </c>
      <c r="K128">
        <f t="shared" si="12"/>
        <v>1</v>
      </c>
      <c r="L128">
        <f t="shared" si="12"/>
        <v>1</v>
      </c>
      <c r="AE128" s="1"/>
      <c r="AF128" s="1"/>
      <c r="AG128" s="1"/>
      <c r="AH128" s="1"/>
    </row>
    <row r="129" spans="1:34" x14ac:dyDescent="0.2">
      <c r="A129">
        <v>1</v>
      </c>
      <c r="B129">
        <v>0</v>
      </c>
      <c r="C129">
        <v>0</v>
      </c>
      <c r="D129">
        <v>1</v>
      </c>
      <c r="E129" s="1">
        <v>0.96010099999999998</v>
      </c>
      <c r="F129" s="1">
        <v>0.58575699999999997</v>
      </c>
      <c r="G129" s="1">
        <v>0.64793400000000001</v>
      </c>
      <c r="H129" s="1">
        <v>0.56747899999999996</v>
      </c>
      <c r="I129">
        <f t="shared" si="11"/>
        <v>1</v>
      </c>
      <c r="J129">
        <f t="shared" si="12"/>
        <v>1</v>
      </c>
      <c r="K129">
        <f t="shared" si="12"/>
        <v>1</v>
      </c>
      <c r="L129">
        <f t="shared" si="12"/>
        <v>1</v>
      </c>
      <c r="AE129" s="1"/>
      <c r="AF129" s="1"/>
      <c r="AG129" s="1"/>
      <c r="AH129" s="1"/>
    </row>
    <row r="130" spans="1:34" x14ac:dyDescent="0.2">
      <c r="A130">
        <v>1</v>
      </c>
      <c r="B130">
        <v>0</v>
      </c>
      <c r="C130">
        <v>0</v>
      </c>
      <c r="D130">
        <v>1</v>
      </c>
      <c r="E130" s="1">
        <v>0.66294699999999995</v>
      </c>
      <c r="F130" s="1">
        <v>0.51482499999999998</v>
      </c>
      <c r="G130" s="1">
        <v>0.55006100000000002</v>
      </c>
      <c r="H130" s="1">
        <v>0.64332999999999996</v>
      </c>
      <c r="I130">
        <f t="shared" si="11"/>
        <v>1</v>
      </c>
      <c r="J130">
        <f t="shared" si="12"/>
        <v>1</v>
      </c>
      <c r="K130">
        <f t="shared" si="12"/>
        <v>1</v>
      </c>
      <c r="L130">
        <f t="shared" si="12"/>
        <v>1</v>
      </c>
      <c r="AE130" s="1"/>
      <c r="AF130" s="1"/>
      <c r="AG130" s="1"/>
      <c r="AH130" s="1"/>
    </row>
    <row r="131" spans="1:34" x14ac:dyDescent="0.2">
      <c r="A131">
        <v>1</v>
      </c>
      <c r="B131">
        <v>0</v>
      </c>
      <c r="C131">
        <v>0</v>
      </c>
      <c r="D131">
        <v>1</v>
      </c>
      <c r="E131" s="1">
        <v>0.62129199999999996</v>
      </c>
      <c r="F131" s="1">
        <v>0.49504199999999998</v>
      </c>
      <c r="G131" s="1">
        <v>0.513679</v>
      </c>
      <c r="H131" s="1">
        <v>0.66971000000000003</v>
      </c>
      <c r="I131">
        <f t="shared" si="11"/>
        <v>1</v>
      </c>
      <c r="J131">
        <f t="shared" si="12"/>
        <v>0</v>
      </c>
      <c r="K131">
        <f t="shared" si="12"/>
        <v>1</v>
      </c>
      <c r="L131">
        <f t="shared" si="12"/>
        <v>1</v>
      </c>
      <c r="AE131" s="1"/>
      <c r="AF131" s="1"/>
      <c r="AG131" s="1"/>
      <c r="AH131" s="1"/>
    </row>
    <row r="132" spans="1:34" x14ac:dyDescent="0.2">
      <c r="A132">
        <v>1</v>
      </c>
      <c r="B132">
        <v>0</v>
      </c>
      <c r="C132">
        <v>0</v>
      </c>
      <c r="D132">
        <v>1</v>
      </c>
      <c r="E132" s="1">
        <v>0.63181699999999996</v>
      </c>
      <c r="F132" s="1">
        <v>0.51078699999999999</v>
      </c>
      <c r="G132" s="1">
        <v>0.551346</v>
      </c>
      <c r="H132" s="1">
        <v>0.62351500000000004</v>
      </c>
      <c r="I132">
        <f t="shared" si="11"/>
        <v>1</v>
      </c>
      <c r="J132">
        <f t="shared" si="12"/>
        <v>1</v>
      </c>
      <c r="K132">
        <f t="shared" si="12"/>
        <v>1</v>
      </c>
      <c r="L132">
        <f t="shared" si="12"/>
        <v>1</v>
      </c>
      <c r="AE132" s="1"/>
      <c r="AF132" s="1"/>
      <c r="AG132" s="1"/>
      <c r="AH132" s="1"/>
    </row>
    <row r="133" spans="1:34" x14ac:dyDescent="0.2">
      <c r="A133">
        <v>1</v>
      </c>
      <c r="B133">
        <v>0</v>
      </c>
      <c r="C133">
        <v>0</v>
      </c>
      <c r="D133">
        <v>1</v>
      </c>
      <c r="E133" s="1">
        <v>0.95878300000000005</v>
      </c>
      <c r="F133" s="1">
        <v>0.58521400000000001</v>
      </c>
      <c r="G133" s="1">
        <v>0.64818699999999996</v>
      </c>
      <c r="H133" s="1">
        <v>0.56737499999999996</v>
      </c>
      <c r="I133">
        <f t="shared" si="11"/>
        <v>1</v>
      </c>
      <c r="J133">
        <f t="shared" si="12"/>
        <v>1</v>
      </c>
      <c r="K133">
        <f t="shared" si="12"/>
        <v>1</v>
      </c>
      <c r="L133">
        <f t="shared" si="12"/>
        <v>1</v>
      </c>
      <c r="AE133" s="1"/>
      <c r="AF133" s="1"/>
      <c r="AG133" s="1"/>
      <c r="AH133" s="1"/>
    </row>
    <row r="134" spans="1:34" x14ac:dyDescent="0.2">
      <c r="A134">
        <v>1</v>
      </c>
      <c r="B134">
        <v>0</v>
      </c>
      <c r="C134">
        <v>0</v>
      </c>
      <c r="D134">
        <v>1</v>
      </c>
      <c r="E134" s="1">
        <v>0.76265499999999997</v>
      </c>
      <c r="F134" s="1">
        <v>0.52913600000000005</v>
      </c>
      <c r="G134" s="1">
        <v>0.48183199999999998</v>
      </c>
      <c r="H134" s="1">
        <v>0.69871899999999998</v>
      </c>
      <c r="I134">
        <f t="shared" si="11"/>
        <v>1</v>
      </c>
      <c r="J134">
        <f t="shared" si="12"/>
        <v>1</v>
      </c>
      <c r="K134">
        <f t="shared" si="12"/>
        <v>0</v>
      </c>
      <c r="L134">
        <f t="shared" si="12"/>
        <v>1</v>
      </c>
      <c r="AE134" s="1"/>
      <c r="AF134" s="1"/>
      <c r="AG134" s="1"/>
      <c r="AH134" s="1"/>
    </row>
    <row r="135" spans="1:34" x14ac:dyDescent="0.2">
      <c r="A135">
        <v>1</v>
      </c>
      <c r="B135">
        <v>0</v>
      </c>
      <c r="C135">
        <v>0</v>
      </c>
      <c r="D135">
        <v>1</v>
      </c>
      <c r="E135" s="1">
        <v>0.57723999999999998</v>
      </c>
      <c r="F135" s="1">
        <v>0.48100700000000002</v>
      </c>
      <c r="G135" s="1">
        <v>0.485373</v>
      </c>
      <c r="H135" s="1">
        <v>0.66500300000000001</v>
      </c>
      <c r="I135">
        <f t="shared" si="11"/>
        <v>1</v>
      </c>
      <c r="J135">
        <f t="shared" si="12"/>
        <v>0</v>
      </c>
      <c r="K135">
        <f t="shared" si="12"/>
        <v>0</v>
      </c>
      <c r="L135">
        <f t="shared" si="12"/>
        <v>1</v>
      </c>
      <c r="AE135" s="1"/>
      <c r="AF135" s="1"/>
      <c r="AG135" s="1"/>
      <c r="AH135" s="1"/>
    </row>
    <row r="136" spans="1:34" x14ac:dyDescent="0.2">
      <c r="A136">
        <v>1</v>
      </c>
      <c r="B136">
        <v>0</v>
      </c>
      <c r="C136">
        <v>0</v>
      </c>
      <c r="D136">
        <v>1</v>
      </c>
      <c r="E136" s="1">
        <v>0.96296300000000001</v>
      </c>
      <c r="F136" s="1">
        <v>0.58699900000000005</v>
      </c>
      <c r="G136" s="1">
        <v>0.64735600000000004</v>
      </c>
      <c r="H136" s="1">
        <v>0.56771700000000003</v>
      </c>
      <c r="I136">
        <f t="shared" si="11"/>
        <v>1</v>
      </c>
      <c r="J136">
        <f t="shared" si="12"/>
        <v>1</v>
      </c>
      <c r="K136">
        <f t="shared" si="12"/>
        <v>1</v>
      </c>
      <c r="L136">
        <f t="shared" si="12"/>
        <v>1</v>
      </c>
      <c r="AE136" s="1"/>
      <c r="AF136" s="1"/>
      <c r="AG136" s="1"/>
      <c r="AH136" s="1"/>
    </row>
    <row r="137" spans="1:34" x14ac:dyDescent="0.2">
      <c r="A137">
        <v>1</v>
      </c>
      <c r="B137">
        <v>0</v>
      </c>
      <c r="C137">
        <v>0</v>
      </c>
      <c r="D137">
        <v>1</v>
      </c>
      <c r="E137" s="1">
        <v>0.45606600000000003</v>
      </c>
      <c r="F137" s="1">
        <v>0.453768</v>
      </c>
      <c r="G137" s="1">
        <v>0.46252300000000002</v>
      </c>
      <c r="H137" s="1">
        <v>0.47465099999999999</v>
      </c>
      <c r="I137">
        <f t="shared" si="11"/>
        <v>0</v>
      </c>
      <c r="J137">
        <f t="shared" si="12"/>
        <v>0</v>
      </c>
      <c r="K137">
        <f t="shared" si="12"/>
        <v>0</v>
      </c>
      <c r="L137">
        <f t="shared" si="12"/>
        <v>0</v>
      </c>
      <c r="AE137" s="1"/>
      <c r="AF137" s="1"/>
      <c r="AG137" s="1"/>
      <c r="AH137" s="1"/>
    </row>
    <row r="138" spans="1:34" x14ac:dyDescent="0.2">
      <c r="A138">
        <v>1</v>
      </c>
      <c r="B138">
        <v>0</v>
      </c>
      <c r="C138">
        <v>0</v>
      </c>
      <c r="D138">
        <v>1</v>
      </c>
      <c r="E138" s="1">
        <v>0.96874700000000002</v>
      </c>
      <c r="F138" s="1">
        <v>0.58999100000000004</v>
      </c>
      <c r="G138" s="1">
        <v>0.64551099999999995</v>
      </c>
      <c r="H138" s="1">
        <v>0.56825999999999999</v>
      </c>
      <c r="I138">
        <f t="shared" si="11"/>
        <v>1</v>
      </c>
      <c r="J138">
        <f t="shared" si="12"/>
        <v>1</v>
      </c>
      <c r="K138">
        <f t="shared" si="12"/>
        <v>1</v>
      </c>
      <c r="L138">
        <f t="shared" si="12"/>
        <v>1</v>
      </c>
      <c r="AE138" s="1"/>
      <c r="AF138" s="1"/>
      <c r="AG138" s="1"/>
      <c r="AH138" s="1"/>
    </row>
    <row r="139" spans="1:34" x14ac:dyDescent="0.2">
      <c r="A139">
        <v>1</v>
      </c>
      <c r="B139">
        <v>0</v>
      </c>
      <c r="C139">
        <v>0</v>
      </c>
      <c r="D139">
        <v>1</v>
      </c>
      <c r="E139" s="1">
        <v>0.65857200000000005</v>
      </c>
      <c r="F139" s="1">
        <v>0.50598399999999999</v>
      </c>
      <c r="G139" s="1">
        <v>0.51269799999999999</v>
      </c>
      <c r="H139" s="1">
        <v>0.681091</v>
      </c>
      <c r="I139">
        <f t="shared" si="11"/>
        <v>1</v>
      </c>
      <c r="J139">
        <f t="shared" si="12"/>
        <v>1</v>
      </c>
      <c r="K139">
        <f t="shared" si="12"/>
        <v>1</v>
      </c>
      <c r="L139">
        <f t="shared" si="12"/>
        <v>1</v>
      </c>
      <c r="AE139" s="1"/>
      <c r="AF139" s="1"/>
      <c r="AG139" s="1"/>
      <c r="AH139" s="1"/>
    </row>
    <row r="140" spans="1:34" x14ac:dyDescent="0.2">
      <c r="A140">
        <v>1</v>
      </c>
      <c r="B140">
        <v>0</v>
      </c>
      <c r="C140">
        <v>0</v>
      </c>
      <c r="D140">
        <v>1</v>
      </c>
      <c r="E140" s="1">
        <v>0.96419299999999997</v>
      </c>
      <c r="F140" s="1">
        <v>0.58757999999999999</v>
      </c>
      <c r="G140" s="1">
        <v>0.64703699999999997</v>
      </c>
      <c r="H140" s="1">
        <v>0.56782500000000002</v>
      </c>
      <c r="I140">
        <f t="shared" si="11"/>
        <v>1</v>
      </c>
      <c r="J140">
        <f t="shared" si="12"/>
        <v>1</v>
      </c>
      <c r="K140">
        <f t="shared" si="12"/>
        <v>1</v>
      </c>
      <c r="L140">
        <f t="shared" si="12"/>
        <v>1</v>
      </c>
      <c r="AE140" s="1"/>
      <c r="AF140" s="1"/>
      <c r="AG140" s="1"/>
      <c r="AH140" s="1"/>
    </row>
    <row r="141" spans="1:34" x14ac:dyDescent="0.2">
      <c r="A141">
        <v>1</v>
      </c>
      <c r="B141">
        <v>0</v>
      </c>
      <c r="C141">
        <v>0</v>
      </c>
      <c r="D141">
        <v>1</v>
      </c>
      <c r="E141" s="1">
        <v>0.49747599999999997</v>
      </c>
      <c r="F141" s="1">
        <v>0.50101200000000001</v>
      </c>
      <c r="G141" s="1">
        <v>0.50797400000000004</v>
      </c>
      <c r="H141" s="1">
        <v>0.47247099999999997</v>
      </c>
      <c r="I141">
        <f t="shared" ref="I141:I172" si="13">IF(E141&lt;0.5,0,1)</f>
        <v>0</v>
      </c>
      <c r="J141">
        <f t="shared" si="12"/>
        <v>1</v>
      </c>
      <c r="K141">
        <f t="shared" si="12"/>
        <v>1</v>
      </c>
      <c r="L141">
        <f t="shared" si="12"/>
        <v>0</v>
      </c>
      <c r="AE141" s="1"/>
      <c r="AF141" s="1"/>
      <c r="AG141" s="1"/>
      <c r="AH141" s="1"/>
    </row>
    <row r="142" spans="1:34" x14ac:dyDescent="0.2">
      <c r="A142">
        <v>1</v>
      </c>
      <c r="B142">
        <v>0</v>
      </c>
      <c r="C142">
        <v>0</v>
      </c>
      <c r="D142">
        <v>1</v>
      </c>
      <c r="E142" s="1">
        <v>0.70893099999999998</v>
      </c>
      <c r="F142" s="1">
        <v>0.54364400000000002</v>
      </c>
      <c r="G142" s="1">
        <v>0.61389099999999996</v>
      </c>
      <c r="H142" s="1">
        <v>0.56693000000000005</v>
      </c>
      <c r="I142">
        <f t="shared" si="13"/>
        <v>1</v>
      </c>
      <c r="J142">
        <f t="shared" si="12"/>
        <v>1</v>
      </c>
      <c r="K142">
        <f t="shared" si="12"/>
        <v>1</v>
      </c>
      <c r="L142">
        <f t="shared" si="12"/>
        <v>1</v>
      </c>
      <c r="AE142" s="1"/>
      <c r="AF142" s="1"/>
      <c r="AG142" s="1"/>
      <c r="AH142" s="1"/>
    </row>
    <row r="143" spans="1:34" x14ac:dyDescent="0.2">
      <c r="A143">
        <v>1</v>
      </c>
      <c r="B143">
        <v>0</v>
      </c>
      <c r="C143">
        <v>0</v>
      </c>
      <c r="D143">
        <v>1</v>
      </c>
      <c r="E143" s="1">
        <v>0.96592599999999995</v>
      </c>
      <c r="F143" s="1">
        <v>0.58846200000000004</v>
      </c>
      <c r="G143" s="1">
        <v>0.64648000000000005</v>
      </c>
      <c r="H143" s="1">
        <v>0.56798400000000004</v>
      </c>
      <c r="I143">
        <f t="shared" si="13"/>
        <v>1</v>
      </c>
      <c r="J143">
        <f t="shared" si="12"/>
        <v>1</v>
      </c>
      <c r="K143">
        <f t="shared" si="12"/>
        <v>1</v>
      </c>
      <c r="L143">
        <f t="shared" si="12"/>
        <v>1</v>
      </c>
      <c r="AE143" s="1"/>
      <c r="AF143" s="1"/>
      <c r="AG143" s="1"/>
      <c r="AH143" s="1"/>
    </row>
    <row r="144" spans="1:34" x14ac:dyDescent="0.2">
      <c r="A144">
        <v>1</v>
      </c>
      <c r="B144">
        <v>0</v>
      </c>
      <c r="C144">
        <v>0</v>
      </c>
      <c r="D144">
        <v>1</v>
      </c>
      <c r="E144" s="1">
        <v>0.960144</v>
      </c>
      <c r="F144" s="1">
        <v>0.58577599999999996</v>
      </c>
      <c r="G144" s="1">
        <v>0.647926</v>
      </c>
      <c r="H144" s="1">
        <v>0.56748200000000004</v>
      </c>
      <c r="I144">
        <f t="shared" si="13"/>
        <v>1</v>
      </c>
      <c r="J144">
        <f t="shared" si="12"/>
        <v>1</v>
      </c>
      <c r="K144">
        <f t="shared" si="12"/>
        <v>1</v>
      </c>
      <c r="L144">
        <f t="shared" si="12"/>
        <v>1</v>
      </c>
      <c r="AE144" s="1"/>
      <c r="AF144" s="1"/>
      <c r="AG144" s="1"/>
      <c r="AH144" s="1"/>
    </row>
    <row r="145" spans="1:34" x14ac:dyDescent="0.2">
      <c r="A145">
        <v>1</v>
      </c>
      <c r="B145">
        <v>0</v>
      </c>
      <c r="C145">
        <v>0</v>
      </c>
      <c r="D145">
        <v>1</v>
      </c>
      <c r="E145" s="1">
        <v>0.70257400000000003</v>
      </c>
      <c r="F145" s="1">
        <v>0.54186999999999996</v>
      </c>
      <c r="G145" s="1">
        <v>0.60141999999999995</v>
      </c>
      <c r="H145" s="1">
        <v>0.58869300000000002</v>
      </c>
      <c r="I145">
        <f t="shared" si="13"/>
        <v>1</v>
      </c>
      <c r="J145">
        <f t="shared" si="12"/>
        <v>1</v>
      </c>
      <c r="K145">
        <f t="shared" si="12"/>
        <v>1</v>
      </c>
      <c r="L145">
        <f t="shared" si="12"/>
        <v>1</v>
      </c>
      <c r="AE145" s="1"/>
      <c r="AF145" s="1"/>
      <c r="AG145" s="1"/>
      <c r="AH145" s="1"/>
    </row>
    <row r="146" spans="1:34" x14ac:dyDescent="0.2">
      <c r="A146">
        <v>1</v>
      </c>
      <c r="B146">
        <v>0</v>
      </c>
      <c r="C146">
        <v>0</v>
      </c>
      <c r="D146">
        <v>1</v>
      </c>
      <c r="E146" s="1">
        <v>0.49301800000000001</v>
      </c>
      <c r="F146" s="1">
        <v>0.49681700000000001</v>
      </c>
      <c r="G146" s="1">
        <v>0.50240799999999997</v>
      </c>
      <c r="H146" s="1">
        <v>0.47401300000000002</v>
      </c>
      <c r="I146">
        <f t="shared" si="13"/>
        <v>0</v>
      </c>
      <c r="J146">
        <f t="shared" si="12"/>
        <v>0</v>
      </c>
      <c r="K146">
        <f t="shared" si="12"/>
        <v>1</v>
      </c>
      <c r="L146">
        <f t="shared" si="12"/>
        <v>0</v>
      </c>
      <c r="AE146" s="1"/>
      <c r="AF146" s="1"/>
      <c r="AG146" s="1"/>
      <c r="AH146" s="1"/>
    </row>
    <row r="147" spans="1:34" x14ac:dyDescent="0.2">
      <c r="A147">
        <v>1</v>
      </c>
      <c r="B147">
        <v>0</v>
      </c>
      <c r="C147">
        <v>0</v>
      </c>
      <c r="D147">
        <v>1</v>
      </c>
      <c r="E147" s="1">
        <v>0.63342600000000004</v>
      </c>
      <c r="F147" s="1">
        <v>0.49772899999999998</v>
      </c>
      <c r="G147" s="1">
        <v>0.50965800000000006</v>
      </c>
      <c r="H147" s="1">
        <v>0.67954499999999995</v>
      </c>
      <c r="I147">
        <f t="shared" si="13"/>
        <v>1</v>
      </c>
      <c r="J147">
        <f t="shared" si="12"/>
        <v>0</v>
      </c>
      <c r="K147">
        <f t="shared" si="12"/>
        <v>1</v>
      </c>
      <c r="L147">
        <f t="shared" si="12"/>
        <v>1</v>
      </c>
      <c r="AE147" s="1"/>
      <c r="AF147" s="1"/>
      <c r="AG147" s="1"/>
      <c r="AH147" s="1"/>
    </row>
    <row r="148" spans="1:34" x14ac:dyDescent="0.2">
      <c r="A148">
        <v>1</v>
      </c>
      <c r="B148">
        <v>0</v>
      </c>
      <c r="C148">
        <v>0</v>
      </c>
      <c r="D148">
        <v>1</v>
      </c>
      <c r="E148" s="1">
        <v>0.656694</v>
      </c>
      <c r="F148" s="1">
        <v>0.51515999999999995</v>
      </c>
      <c r="G148" s="1">
        <v>0.55342899999999995</v>
      </c>
      <c r="H148" s="1">
        <v>0.63652799999999998</v>
      </c>
      <c r="I148">
        <f t="shared" si="13"/>
        <v>1</v>
      </c>
      <c r="J148">
        <f t="shared" si="12"/>
        <v>1</v>
      </c>
      <c r="K148">
        <f t="shared" si="12"/>
        <v>1</v>
      </c>
      <c r="L148">
        <f t="shared" si="12"/>
        <v>1</v>
      </c>
      <c r="AE148" s="1"/>
      <c r="AF148" s="1"/>
      <c r="AG148" s="1"/>
      <c r="AH148" s="1"/>
    </row>
    <row r="149" spans="1:34" x14ac:dyDescent="0.2">
      <c r="A149">
        <v>1</v>
      </c>
      <c r="B149">
        <v>0</v>
      </c>
      <c r="C149">
        <v>0</v>
      </c>
      <c r="D149">
        <v>1</v>
      </c>
      <c r="E149" s="1">
        <v>0.66436899999999999</v>
      </c>
      <c r="F149" s="1">
        <v>0.51012199999999996</v>
      </c>
      <c r="G149" s="1">
        <v>0.526474</v>
      </c>
      <c r="H149" s="1">
        <v>0.66876100000000005</v>
      </c>
      <c r="I149">
        <f t="shared" si="13"/>
        <v>1</v>
      </c>
      <c r="J149">
        <f t="shared" si="12"/>
        <v>1</v>
      </c>
      <c r="K149">
        <f t="shared" si="12"/>
        <v>1</v>
      </c>
      <c r="L149">
        <f t="shared" si="12"/>
        <v>1</v>
      </c>
      <c r="AE149" s="1"/>
      <c r="AF149" s="1"/>
      <c r="AG149" s="1"/>
      <c r="AH149" s="1"/>
    </row>
    <row r="150" spans="1:34" x14ac:dyDescent="0.2">
      <c r="A150">
        <v>1</v>
      </c>
      <c r="B150">
        <v>0</v>
      </c>
      <c r="C150">
        <v>0</v>
      </c>
      <c r="D150">
        <v>1</v>
      </c>
      <c r="E150" s="1">
        <v>0.51649599999999996</v>
      </c>
      <c r="F150" s="1">
        <v>0.49620999999999998</v>
      </c>
      <c r="G150" s="1">
        <v>0.52270099999999997</v>
      </c>
      <c r="H150" s="1">
        <v>0.508799</v>
      </c>
      <c r="I150">
        <f t="shared" si="13"/>
        <v>1</v>
      </c>
      <c r="J150">
        <f t="shared" si="12"/>
        <v>0</v>
      </c>
      <c r="K150">
        <f t="shared" si="12"/>
        <v>1</v>
      </c>
      <c r="L150">
        <f t="shared" si="12"/>
        <v>1</v>
      </c>
      <c r="AE150" s="1"/>
      <c r="AF150" s="1"/>
      <c r="AG150" s="1"/>
      <c r="AH150" s="1"/>
    </row>
    <row r="151" spans="1:34" x14ac:dyDescent="0.2">
      <c r="A151">
        <v>1</v>
      </c>
      <c r="B151">
        <v>0</v>
      </c>
      <c r="C151">
        <v>0</v>
      </c>
      <c r="D151">
        <v>1</v>
      </c>
      <c r="E151" s="1">
        <v>0.62251000000000001</v>
      </c>
      <c r="F151" s="1">
        <v>0.50220100000000001</v>
      </c>
      <c r="G151" s="1">
        <v>0.53812099999999996</v>
      </c>
      <c r="H151" s="1">
        <v>0.63908399999999999</v>
      </c>
      <c r="I151">
        <f t="shared" si="13"/>
        <v>1</v>
      </c>
      <c r="J151">
        <f t="shared" si="12"/>
        <v>1</v>
      </c>
      <c r="K151">
        <f t="shared" si="12"/>
        <v>1</v>
      </c>
      <c r="L151">
        <f t="shared" si="12"/>
        <v>1</v>
      </c>
      <c r="AE151" s="1"/>
      <c r="AF151" s="1"/>
      <c r="AG151" s="1"/>
      <c r="AH151" s="1"/>
    </row>
    <row r="152" spans="1:34" x14ac:dyDescent="0.2">
      <c r="A152">
        <v>0</v>
      </c>
      <c r="B152">
        <v>0</v>
      </c>
      <c r="C152">
        <v>0</v>
      </c>
      <c r="D152">
        <v>0</v>
      </c>
      <c r="E152" s="1">
        <v>0.110134</v>
      </c>
      <c r="F152" s="1">
        <v>0.13121099999999999</v>
      </c>
      <c r="G152" s="1">
        <v>0.126891</v>
      </c>
      <c r="H152" s="1">
        <v>0.13306799999999999</v>
      </c>
      <c r="I152">
        <f t="shared" si="13"/>
        <v>0</v>
      </c>
      <c r="J152">
        <f t="shared" si="12"/>
        <v>0</v>
      </c>
      <c r="K152">
        <f t="shared" si="12"/>
        <v>0</v>
      </c>
      <c r="L152">
        <f t="shared" si="12"/>
        <v>0</v>
      </c>
      <c r="AE152" s="1"/>
      <c r="AF152" s="1"/>
      <c r="AG152" s="1"/>
      <c r="AH152" s="1"/>
    </row>
    <row r="153" spans="1:34" x14ac:dyDescent="0.2">
      <c r="A153">
        <v>0</v>
      </c>
      <c r="B153">
        <v>0</v>
      </c>
      <c r="C153">
        <v>0</v>
      </c>
      <c r="D153">
        <v>0</v>
      </c>
      <c r="E153" s="1">
        <v>0.40798499999999999</v>
      </c>
      <c r="F153" s="1">
        <v>0.39739400000000002</v>
      </c>
      <c r="G153" s="1">
        <v>0.41446100000000002</v>
      </c>
      <c r="H153" s="1">
        <v>0.45422600000000002</v>
      </c>
      <c r="I153">
        <f t="shared" si="13"/>
        <v>0</v>
      </c>
      <c r="J153">
        <f t="shared" si="12"/>
        <v>0</v>
      </c>
      <c r="K153">
        <f t="shared" si="12"/>
        <v>0</v>
      </c>
      <c r="L153">
        <f t="shared" si="12"/>
        <v>0</v>
      </c>
      <c r="AE153" s="1"/>
      <c r="AF153" s="1"/>
      <c r="AG153" s="1"/>
      <c r="AH153" s="1"/>
    </row>
    <row r="154" spans="1:34" x14ac:dyDescent="0.2">
      <c r="A154">
        <v>0</v>
      </c>
      <c r="B154">
        <v>0</v>
      </c>
      <c r="C154">
        <v>0</v>
      </c>
      <c r="D154">
        <v>0</v>
      </c>
      <c r="E154" s="1">
        <v>0.39117200000000002</v>
      </c>
      <c r="F154" s="1">
        <v>0.37763400000000003</v>
      </c>
      <c r="G154" s="1">
        <v>0.39554499999999998</v>
      </c>
      <c r="H154" s="1">
        <v>0.441695</v>
      </c>
      <c r="I154">
        <f t="shared" si="13"/>
        <v>0</v>
      </c>
      <c r="J154">
        <f t="shared" si="12"/>
        <v>0</v>
      </c>
      <c r="K154">
        <f t="shared" si="12"/>
        <v>0</v>
      </c>
      <c r="L154">
        <f t="shared" si="12"/>
        <v>0</v>
      </c>
      <c r="AE154" s="1"/>
      <c r="AF154" s="1"/>
      <c r="AG154" s="1"/>
      <c r="AH154" s="1"/>
    </row>
    <row r="155" spans="1:34" x14ac:dyDescent="0.2">
      <c r="A155">
        <v>0</v>
      </c>
      <c r="B155">
        <v>0</v>
      </c>
      <c r="C155">
        <v>0</v>
      </c>
      <c r="D155">
        <v>0</v>
      </c>
      <c r="E155" s="1">
        <v>0.461559</v>
      </c>
      <c r="F155" s="1">
        <v>0.46019599999999999</v>
      </c>
      <c r="G155" s="1">
        <v>0.46796500000000002</v>
      </c>
      <c r="H155" s="1">
        <v>0.475443</v>
      </c>
      <c r="I155">
        <f t="shared" si="13"/>
        <v>0</v>
      </c>
      <c r="J155">
        <f t="shared" si="12"/>
        <v>0</v>
      </c>
      <c r="K155">
        <f t="shared" si="12"/>
        <v>0</v>
      </c>
      <c r="L155">
        <f t="shared" si="12"/>
        <v>0</v>
      </c>
      <c r="AE155" s="1"/>
      <c r="AF155" s="1"/>
      <c r="AG155" s="1"/>
      <c r="AH155" s="1"/>
    </row>
    <row r="156" spans="1:34" x14ac:dyDescent="0.2">
      <c r="A156">
        <v>0</v>
      </c>
      <c r="B156">
        <v>0</v>
      </c>
      <c r="C156">
        <v>0</v>
      </c>
      <c r="D156">
        <v>0</v>
      </c>
      <c r="E156" s="1">
        <v>0.36920999999999998</v>
      </c>
      <c r="F156" s="1">
        <v>0.35235100000000003</v>
      </c>
      <c r="G156" s="1">
        <v>0.37693100000000002</v>
      </c>
      <c r="H156" s="1">
        <v>0.42660799999999999</v>
      </c>
      <c r="I156">
        <f t="shared" si="13"/>
        <v>0</v>
      </c>
      <c r="J156">
        <f t="shared" si="12"/>
        <v>0</v>
      </c>
      <c r="K156">
        <f t="shared" si="12"/>
        <v>0</v>
      </c>
      <c r="L156">
        <f t="shared" si="12"/>
        <v>0</v>
      </c>
      <c r="AE156" s="1"/>
      <c r="AF156" s="1"/>
      <c r="AG156" s="1"/>
      <c r="AH156" s="1"/>
    </row>
    <row r="157" spans="1:34" x14ac:dyDescent="0.2">
      <c r="A157">
        <v>0</v>
      </c>
      <c r="B157">
        <v>0</v>
      </c>
      <c r="C157">
        <v>0</v>
      </c>
      <c r="D157">
        <v>0</v>
      </c>
      <c r="E157" s="1">
        <v>0.190357</v>
      </c>
      <c r="F157" s="1">
        <v>0.19705900000000001</v>
      </c>
      <c r="G157" s="1">
        <v>0.213781</v>
      </c>
      <c r="H157" s="1">
        <v>0.23485200000000001</v>
      </c>
      <c r="I157">
        <f t="shared" si="13"/>
        <v>0</v>
      </c>
      <c r="J157">
        <f t="shared" si="12"/>
        <v>0</v>
      </c>
      <c r="K157">
        <f t="shared" si="12"/>
        <v>0</v>
      </c>
      <c r="L157">
        <f t="shared" si="12"/>
        <v>0</v>
      </c>
      <c r="AE157" s="1"/>
      <c r="AF157" s="1"/>
      <c r="AG157" s="1"/>
      <c r="AH157" s="1"/>
    </row>
    <row r="158" spans="1:34" x14ac:dyDescent="0.2">
      <c r="A158">
        <v>0</v>
      </c>
      <c r="B158">
        <v>0</v>
      </c>
      <c r="C158">
        <v>0</v>
      </c>
      <c r="D158">
        <v>0</v>
      </c>
      <c r="E158" s="1">
        <v>0.15649299999999999</v>
      </c>
      <c r="F158" s="1">
        <v>0.169907</v>
      </c>
      <c r="G158" s="1">
        <v>0.17680000000000001</v>
      </c>
      <c r="H158" s="1">
        <v>0.18873200000000001</v>
      </c>
      <c r="I158">
        <f t="shared" si="13"/>
        <v>0</v>
      </c>
      <c r="J158">
        <f t="shared" si="12"/>
        <v>0</v>
      </c>
      <c r="K158">
        <f t="shared" si="12"/>
        <v>0</v>
      </c>
      <c r="L158">
        <f t="shared" si="12"/>
        <v>0</v>
      </c>
      <c r="AE158" s="1"/>
      <c r="AF158" s="1"/>
      <c r="AG158" s="1"/>
      <c r="AH158" s="1"/>
    </row>
    <row r="159" spans="1:34" x14ac:dyDescent="0.2">
      <c r="A159">
        <v>0</v>
      </c>
      <c r="B159">
        <v>0</v>
      </c>
      <c r="C159">
        <v>0</v>
      </c>
      <c r="D159">
        <v>0</v>
      </c>
      <c r="E159" s="1">
        <v>0.18608</v>
      </c>
      <c r="F159" s="1">
        <v>0.196719</v>
      </c>
      <c r="G159" s="1">
        <v>0.20558199999999999</v>
      </c>
      <c r="H159" s="1">
        <v>0.22040000000000001</v>
      </c>
      <c r="I159">
        <f t="shared" si="13"/>
        <v>0</v>
      </c>
      <c r="J159">
        <f t="shared" si="12"/>
        <v>0</v>
      </c>
      <c r="K159">
        <f t="shared" si="12"/>
        <v>0</v>
      </c>
      <c r="L159">
        <f t="shared" si="12"/>
        <v>0</v>
      </c>
      <c r="AE159" s="1"/>
      <c r="AF159" s="1"/>
      <c r="AG159" s="1"/>
      <c r="AH159" s="1"/>
    </row>
    <row r="160" spans="1:34" x14ac:dyDescent="0.2">
      <c r="A160">
        <v>0</v>
      </c>
      <c r="B160">
        <v>0</v>
      </c>
      <c r="C160">
        <v>0</v>
      </c>
      <c r="D160">
        <v>0</v>
      </c>
      <c r="E160" s="1">
        <v>0.62109400000000003</v>
      </c>
      <c r="F160" s="1">
        <v>0.506135</v>
      </c>
      <c r="G160" s="1">
        <v>0.54327099999999995</v>
      </c>
      <c r="H160" s="1">
        <v>0.62428600000000001</v>
      </c>
      <c r="I160">
        <f t="shared" si="13"/>
        <v>1</v>
      </c>
      <c r="J160">
        <f t="shared" si="12"/>
        <v>1</v>
      </c>
      <c r="K160">
        <f t="shared" si="12"/>
        <v>1</v>
      </c>
      <c r="L160">
        <f t="shared" si="12"/>
        <v>1</v>
      </c>
      <c r="AE160" s="1"/>
      <c r="AF160" s="1"/>
      <c r="AG160" s="1"/>
      <c r="AH160" s="1"/>
    </row>
    <row r="161" spans="1:34" x14ac:dyDescent="0.2">
      <c r="A161">
        <v>0</v>
      </c>
      <c r="B161">
        <v>0</v>
      </c>
      <c r="C161">
        <v>0</v>
      </c>
      <c r="D161">
        <v>0</v>
      </c>
      <c r="E161" s="1">
        <v>0.46227699999999999</v>
      </c>
      <c r="F161" s="1">
        <v>0.44418400000000002</v>
      </c>
      <c r="G161" s="1">
        <v>0.47155999999999998</v>
      </c>
      <c r="H161" s="1">
        <v>0.47584300000000002</v>
      </c>
      <c r="I161">
        <f t="shared" si="13"/>
        <v>0</v>
      </c>
      <c r="J161">
        <f t="shared" si="12"/>
        <v>0</v>
      </c>
      <c r="K161">
        <f t="shared" si="12"/>
        <v>0</v>
      </c>
      <c r="L161">
        <f t="shared" si="12"/>
        <v>0</v>
      </c>
      <c r="AE161" s="1"/>
      <c r="AF161" s="1"/>
      <c r="AG161" s="1"/>
      <c r="AH161" s="1"/>
    </row>
    <row r="162" spans="1:34" x14ac:dyDescent="0.2">
      <c r="A162">
        <v>0</v>
      </c>
      <c r="B162">
        <v>0</v>
      </c>
      <c r="C162">
        <v>0</v>
      </c>
      <c r="D162">
        <v>0</v>
      </c>
      <c r="E162" s="1">
        <v>0.40614400000000001</v>
      </c>
      <c r="F162" s="1">
        <v>0.39940700000000001</v>
      </c>
      <c r="G162" s="1">
        <v>0.41367900000000002</v>
      </c>
      <c r="H162" s="1">
        <v>0.44732699999999997</v>
      </c>
      <c r="I162">
        <f t="shared" si="13"/>
        <v>0</v>
      </c>
      <c r="J162">
        <f t="shared" si="12"/>
        <v>0</v>
      </c>
      <c r="K162">
        <f t="shared" si="12"/>
        <v>0</v>
      </c>
      <c r="L162">
        <f t="shared" si="12"/>
        <v>0</v>
      </c>
      <c r="AE162" s="1"/>
      <c r="AF162" s="1"/>
      <c r="AG162" s="1"/>
      <c r="AH162" s="1"/>
    </row>
    <row r="163" spans="1:34" x14ac:dyDescent="0.2">
      <c r="A163">
        <v>0</v>
      </c>
      <c r="B163">
        <v>0</v>
      </c>
      <c r="C163">
        <v>0</v>
      </c>
      <c r="D163">
        <v>0</v>
      </c>
      <c r="E163" s="1">
        <v>0.22892000000000001</v>
      </c>
      <c r="F163" s="1">
        <v>0.229603</v>
      </c>
      <c r="G163" s="1">
        <v>0.25103599999999998</v>
      </c>
      <c r="H163" s="1">
        <v>0.27787099999999998</v>
      </c>
      <c r="I163">
        <f t="shared" si="13"/>
        <v>0</v>
      </c>
      <c r="J163">
        <f t="shared" si="12"/>
        <v>0</v>
      </c>
      <c r="K163">
        <f t="shared" si="12"/>
        <v>0</v>
      </c>
      <c r="L163">
        <f t="shared" si="12"/>
        <v>0</v>
      </c>
      <c r="AE163" s="1"/>
      <c r="AF163" s="1"/>
      <c r="AG163" s="1"/>
      <c r="AH163" s="1"/>
    </row>
    <row r="164" spans="1:34" x14ac:dyDescent="0.2">
      <c r="A164">
        <v>0</v>
      </c>
      <c r="B164">
        <v>0</v>
      </c>
      <c r="C164">
        <v>0</v>
      </c>
      <c r="D164">
        <v>0</v>
      </c>
      <c r="E164" s="1">
        <v>0.49747599999999997</v>
      </c>
      <c r="F164" s="1">
        <v>0.50101200000000001</v>
      </c>
      <c r="G164" s="1">
        <v>0.50797400000000004</v>
      </c>
      <c r="H164" s="1">
        <v>0.47247099999999997</v>
      </c>
      <c r="I164">
        <f t="shared" si="13"/>
        <v>0</v>
      </c>
      <c r="J164">
        <f t="shared" si="12"/>
        <v>1</v>
      </c>
      <c r="K164">
        <f t="shared" si="12"/>
        <v>1</v>
      </c>
      <c r="L164">
        <f t="shared" si="12"/>
        <v>0</v>
      </c>
      <c r="AE164" s="1"/>
      <c r="AF164" s="1"/>
      <c r="AG164" s="1"/>
      <c r="AH164" s="1"/>
    </row>
    <row r="165" spans="1:34" x14ac:dyDescent="0.2">
      <c r="A165">
        <v>0</v>
      </c>
      <c r="B165">
        <v>0</v>
      </c>
      <c r="C165">
        <v>0</v>
      </c>
      <c r="D165">
        <v>0</v>
      </c>
      <c r="E165" s="1">
        <v>0.497506</v>
      </c>
      <c r="F165" s="1">
        <v>0.50102999999999998</v>
      </c>
      <c r="G165" s="1">
        <v>0.50800500000000004</v>
      </c>
      <c r="H165" s="1">
        <v>0.47247400000000001</v>
      </c>
      <c r="I165">
        <f t="shared" si="13"/>
        <v>0</v>
      </c>
      <c r="J165">
        <f t="shared" si="12"/>
        <v>1</v>
      </c>
      <c r="K165">
        <f t="shared" si="12"/>
        <v>1</v>
      </c>
      <c r="L165">
        <f t="shared" si="12"/>
        <v>0</v>
      </c>
      <c r="AE165" s="1"/>
      <c r="AF165" s="1"/>
      <c r="AG165" s="1"/>
      <c r="AH165" s="1"/>
    </row>
    <row r="166" spans="1:34" x14ac:dyDescent="0.2">
      <c r="A166">
        <v>0</v>
      </c>
      <c r="B166">
        <v>0</v>
      </c>
      <c r="C166">
        <v>0</v>
      </c>
      <c r="D166">
        <v>0</v>
      </c>
      <c r="E166" s="1">
        <v>0.56949300000000003</v>
      </c>
      <c r="F166" s="1">
        <v>0.48938599999999999</v>
      </c>
      <c r="G166" s="1">
        <v>0.51729800000000004</v>
      </c>
      <c r="H166" s="1">
        <v>0.61397900000000005</v>
      </c>
      <c r="I166">
        <f t="shared" si="13"/>
        <v>1</v>
      </c>
      <c r="J166">
        <f t="shared" si="12"/>
        <v>0</v>
      </c>
      <c r="K166">
        <f t="shared" si="12"/>
        <v>1</v>
      </c>
      <c r="L166">
        <f t="shared" si="12"/>
        <v>1</v>
      </c>
      <c r="AE166" s="1"/>
      <c r="AF166" s="1"/>
      <c r="AG166" s="1"/>
      <c r="AH166" s="1"/>
    </row>
    <row r="167" spans="1:34" x14ac:dyDescent="0.2">
      <c r="A167">
        <v>0</v>
      </c>
      <c r="B167">
        <v>0</v>
      </c>
      <c r="C167">
        <v>0</v>
      </c>
      <c r="D167">
        <v>0</v>
      </c>
      <c r="E167" s="1">
        <v>0.27456000000000003</v>
      </c>
      <c r="F167" s="1">
        <v>0.26679199999999997</v>
      </c>
      <c r="G167" s="1">
        <v>0.293265</v>
      </c>
      <c r="H167" s="1">
        <v>0.32575399999999999</v>
      </c>
      <c r="I167">
        <f t="shared" si="13"/>
        <v>0</v>
      </c>
      <c r="J167">
        <f t="shared" si="12"/>
        <v>0</v>
      </c>
      <c r="K167">
        <f t="shared" si="12"/>
        <v>0</v>
      </c>
      <c r="L167">
        <f t="shared" si="12"/>
        <v>0</v>
      </c>
      <c r="AE167" s="1"/>
      <c r="AF167" s="1"/>
      <c r="AG167" s="1"/>
      <c r="AH167" s="1"/>
    </row>
    <row r="168" spans="1:34" x14ac:dyDescent="0.2">
      <c r="A168">
        <v>0</v>
      </c>
      <c r="B168">
        <v>0</v>
      </c>
      <c r="C168">
        <v>0</v>
      </c>
      <c r="D168">
        <v>0</v>
      </c>
      <c r="E168" s="1">
        <v>0.37719900000000001</v>
      </c>
      <c r="F168" s="1">
        <v>0.36068099999999997</v>
      </c>
      <c r="G168" s="1">
        <v>0.385104</v>
      </c>
      <c r="H168" s="1">
        <v>0.43356299999999998</v>
      </c>
      <c r="I168">
        <f t="shared" si="13"/>
        <v>0</v>
      </c>
      <c r="J168">
        <f t="shared" si="12"/>
        <v>0</v>
      </c>
      <c r="K168">
        <f t="shared" si="12"/>
        <v>0</v>
      </c>
      <c r="L168">
        <f t="shared" si="12"/>
        <v>0</v>
      </c>
      <c r="AE168" s="1"/>
      <c r="AF168" s="1"/>
      <c r="AG168" s="1"/>
      <c r="AH168" s="1"/>
    </row>
    <row r="169" spans="1:34" x14ac:dyDescent="0.2">
      <c r="A169">
        <v>0</v>
      </c>
      <c r="B169">
        <v>0</v>
      </c>
      <c r="C169">
        <v>0</v>
      </c>
      <c r="D169">
        <v>0</v>
      </c>
      <c r="E169" s="1">
        <v>0.42318299999999998</v>
      </c>
      <c r="F169" s="1">
        <v>0.40983399999999998</v>
      </c>
      <c r="G169" s="1">
        <v>0.430618</v>
      </c>
      <c r="H169" s="1">
        <v>0.462285</v>
      </c>
      <c r="I169">
        <f t="shared" si="13"/>
        <v>0</v>
      </c>
      <c r="J169">
        <f t="shared" si="12"/>
        <v>0</v>
      </c>
      <c r="K169">
        <f t="shared" si="12"/>
        <v>0</v>
      </c>
      <c r="L169">
        <f t="shared" si="12"/>
        <v>0</v>
      </c>
      <c r="AE169" s="1"/>
      <c r="AF169" s="1"/>
      <c r="AG169" s="1"/>
      <c r="AH169" s="1"/>
    </row>
    <row r="170" spans="1:34" x14ac:dyDescent="0.2">
      <c r="A170">
        <v>0</v>
      </c>
      <c r="B170">
        <v>0</v>
      </c>
      <c r="C170">
        <v>0</v>
      </c>
      <c r="D170">
        <v>0</v>
      </c>
      <c r="E170" s="1">
        <v>0.49747599999999997</v>
      </c>
      <c r="F170" s="1">
        <v>0.50101200000000001</v>
      </c>
      <c r="G170" s="1">
        <v>0.50797400000000004</v>
      </c>
      <c r="H170" s="1">
        <v>0.47247099999999997</v>
      </c>
      <c r="I170">
        <f t="shared" si="13"/>
        <v>0</v>
      </c>
      <c r="J170">
        <f t="shared" si="12"/>
        <v>1</v>
      </c>
      <c r="K170">
        <f t="shared" si="12"/>
        <v>1</v>
      </c>
      <c r="L170">
        <f t="shared" si="12"/>
        <v>0</v>
      </c>
      <c r="AE170" s="1"/>
      <c r="AF170" s="1"/>
      <c r="AG170" s="1"/>
      <c r="AH170" s="1"/>
    </row>
    <row r="171" spans="1:34" x14ac:dyDescent="0.2">
      <c r="A171">
        <v>0</v>
      </c>
      <c r="B171">
        <v>0</v>
      </c>
      <c r="C171">
        <v>0</v>
      </c>
      <c r="D171">
        <v>0</v>
      </c>
      <c r="E171" s="1">
        <v>0.49747599999999997</v>
      </c>
      <c r="F171" s="1">
        <v>0.50101200000000001</v>
      </c>
      <c r="G171" s="1">
        <v>0.50797400000000004</v>
      </c>
      <c r="H171" s="1">
        <v>0.47247099999999997</v>
      </c>
      <c r="I171">
        <f t="shared" si="13"/>
        <v>0</v>
      </c>
      <c r="J171">
        <f t="shared" si="12"/>
        <v>1</v>
      </c>
      <c r="K171">
        <f t="shared" si="12"/>
        <v>1</v>
      </c>
      <c r="L171">
        <f t="shared" si="12"/>
        <v>0</v>
      </c>
      <c r="AE171" s="1"/>
      <c r="AF171" s="1"/>
      <c r="AG171" s="1"/>
      <c r="AH171" s="1"/>
    </row>
    <row r="172" spans="1:34" x14ac:dyDescent="0.2">
      <c r="A172">
        <v>0</v>
      </c>
      <c r="B172">
        <v>0</v>
      </c>
      <c r="C172">
        <v>0</v>
      </c>
      <c r="D172">
        <v>0</v>
      </c>
      <c r="E172" s="1">
        <v>0.49747599999999997</v>
      </c>
      <c r="F172" s="1">
        <v>0.50101200000000001</v>
      </c>
      <c r="G172" s="1">
        <v>0.50797400000000004</v>
      </c>
      <c r="H172" s="1">
        <v>0.47247099999999997</v>
      </c>
      <c r="I172">
        <f t="shared" si="13"/>
        <v>0</v>
      </c>
      <c r="J172">
        <f t="shared" si="12"/>
        <v>1</v>
      </c>
      <c r="K172">
        <f t="shared" si="12"/>
        <v>1</v>
      </c>
      <c r="L172">
        <f t="shared" si="12"/>
        <v>0</v>
      </c>
      <c r="AE172" s="1"/>
      <c r="AF172" s="1"/>
      <c r="AG172" s="1"/>
      <c r="AH172" s="1"/>
    </row>
    <row r="173" spans="1:34" x14ac:dyDescent="0.2">
      <c r="A173">
        <v>0</v>
      </c>
      <c r="B173">
        <v>0</v>
      </c>
      <c r="C173">
        <v>0</v>
      </c>
      <c r="D173">
        <v>0</v>
      </c>
      <c r="E173" s="1">
        <v>0.45377800000000001</v>
      </c>
      <c r="F173" s="1">
        <v>0.44151000000000001</v>
      </c>
      <c r="G173" s="1">
        <v>0.46435599999999999</v>
      </c>
      <c r="H173" s="1">
        <v>0.47087899999999999</v>
      </c>
      <c r="I173">
        <f t="shared" ref="I173:I204" si="14">IF(E173&lt;0.5,0,1)</f>
        <v>0</v>
      </c>
      <c r="J173">
        <f t="shared" ref="J173:J215" si="15">IF(F173&lt;0.5,0,1)</f>
        <v>0</v>
      </c>
      <c r="K173">
        <f t="shared" ref="K173:K215" si="16">IF(G173&lt;0.5,0,1)</f>
        <v>0</v>
      </c>
      <c r="L173">
        <f t="shared" ref="L173:L215" si="17">IF(H173&lt;0.5,0,1)</f>
        <v>0</v>
      </c>
      <c r="AE173" s="1"/>
      <c r="AF173" s="1"/>
      <c r="AG173" s="1"/>
      <c r="AH173" s="1"/>
    </row>
    <row r="174" spans="1:34" x14ac:dyDescent="0.2">
      <c r="A174">
        <v>0</v>
      </c>
      <c r="B174">
        <v>0</v>
      </c>
      <c r="C174">
        <v>0</v>
      </c>
      <c r="D174">
        <v>0</v>
      </c>
      <c r="E174" s="1">
        <v>0.51332900000000004</v>
      </c>
      <c r="F174" s="1">
        <v>0.48576900000000001</v>
      </c>
      <c r="G174" s="1">
        <v>0.51911799999999997</v>
      </c>
      <c r="H174" s="1">
        <v>0.51193100000000002</v>
      </c>
      <c r="I174">
        <f t="shared" si="14"/>
        <v>1</v>
      </c>
      <c r="J174">
        <f t="shared" si="15"/>
        <v>0</v>
      </c>
      <c r="K174">
        <f t="shared" si="16"/>
        <v>1</v>
      </c>
      <c r="L174">
        <f t="shared" si="17"/>
        <v>1</v>
      </c>
      <c r="AE174" s="1"/>
      <c r="AF174" s="1"/>
      <c r="AG174" s="1"/>
      <c r="AH174" s="1"/>
    </row>
    <row r="175" spans="1:34" x14ac:dyDescent="0.2">
      <c r="A175">
        <v>0</v>
      </c>
      <c r="B175">
        <v>0</v>
      </c>
      <c r="C175">
        <v>0</v>
      </c>
      <c r="D175">
        <v>0</v>
      </c>
      <c r="E175" s="1">
        <v>0.43642599999999998</v>
      </c>
      <c r="F175" s="1">
        <v>0.42673899999999998</v>
      </c>
      <c r="G175" s="1">
        <v>0.44139800000000001</v>
      </c>
      <c r="H175" s="1">
        <v>0.47171000000000002</v>
      </c>
      <c r="I175">
        <f t="shared" si="14"/>
        <v>0</v>
      </c>
      <c r="J175">
        <f t="shared" si="15"/>
        <v>0</v>
      </c>
      <c r="K175">
        <f t="shared" si="16"/>
        <v>0</v>
      </c>
      <c r="L175">
        <f t="shared" si="17"/>
        <v>0</v>
      </c>
      <c r="AE175" s="1"/>
      <c r="AF175" s="1"/>
      <c r="AG175" s="1"/>
      <c r="AH175" s="1"/>
    </row>
    <row r="176" spans="1:34" x14ac:dyDescent="0.2">
      <c r="A176">
        <v>0</v>
      </c>
      <c r="B176">
        <v>0</v>
      </c>
      <c r="C176">
        <v>0</v>
      </c>
      <c r="D176">
        <v>0</v>
      </c>
      <c r="E176" s="1">
        <v>0.36126599999999998</v>
      </c>
      <c r="F176" s="1">
        <v>0.355821</v>
      </c>
      <c r="G176" s="1">
        <v>0.37445699999999998</v>
      </c>
      <c r="H176" s="1">
        <v>0.40345300000000001</v>
      </c>
      <c r="I176">
        <f t="shared" si="14"/>
        <v>0</v>
      </c>
      <c r="J176">
        <f t="shared" si="15"/>
        <v>0</v>
      </c>
      <c r="K176">
        <f t="shared" si="16"/>
        <v>0</v>
      </c>
      <c r="L176">
        <f t="shared" si="17"/>
        <v>0</v>
      </c>
      <c r="AE176" s="1"/>
      <c r="AF176" s="1"/>
      <c r="AG176" s="1"/>
      <c r="AH176" s="1"/>
    </row>
    <row r="177" spans="1:34" x14ac:dyDescent="0.2">
      <c r="A177">
        <v>0</v>
      </c>
      <c r="B177">
        <v>0</v>
      </c>
      <c r="C177">
        <v>0</v>
      </c>
      <c r="D177">
        <v>0</v>
      </c>
      <c r="E177" s="1">
        <v>0.46507900000000002</v>
      </c>
      <c r="F177" s="1">
        <v>0.459839</v>
      </c>
      <c r="G177" s="1">
        <v>0.47297400000000001</v>
      </c>
      <c r="H177" s="1">
        <v>0.47642899999999999</v>
      </c>
      <c r="I177">
        <f t="shared" si="14"/>
        <v>0</v>
      </c>
      <c r="J177">
        <f t="shared" si="15"/>
        <v>0</v>
      </c>
      <c r="K177">
        <f t="shared" si="16"/>
        <v>0</v>
      </c>
      <c r="L177">
        <f t="shared" si="17"/>
        <v>0</v>
      </c>
      <c r="AE177" s="1"/>
      <c r="AF177" s="1"/>
      <c r="AG177" s="1"/>
      <c r="AH177" s="1"/>
    </row>
    <row r="178" spans="1:34" x14ac:dyDescent="0.2">
      <c r="A178">
        <v>0</v>
      </c>
      <c r="B178">
        <v>0</v>
      </c>
      <c r="C178">
        <v>0</v>
      </c>
      <c r="D178">
        <v>0</v>
      </c>
      <c r="E178" s="1">
        <v>0.27916099999999999</v>
      </c>
      <c r="F178" s="1">
        <v>0.27049499999999999</v>
      </c>
      <c r="G178" s="1">
        <v>0.29733799999999999</v>
      </c>
      <c r="H178" s="1">
        <v>0.330428</v>
      </c>
      <c r="I178">
        <f t="shared" si="14"/>
        <v>0</v>
      </c>
      <c r="J178">
        <f t="shared" si="15"/>
        <v>0</v>
      </c>
      <c r="K178">
        <f t="shared" si="16"/>
        <v>0</v>
      </c>
      <c r="L178">
        <f t="shared" si="17"/>
        <v>0</v>
      </c>
      <c r="AE178" s="1"/>
      <c r="AF178" s="1"/>
      <c r="AG178" s="1"/>
      <c r="AH178" s="1"/>
    </row>
    <row r="179" spans="1:34" x14ac:dyDescent="0.2">
      <c r="A179">
        <v>0</v>
      </c>
      <c r="B179">
        <v>0</v>
      </c>
      <c r="C179">
        <v>0</v>
      </c>
      <c r="D179">
        <v>0</v>
      </c>
      <c r="E179" s="1">
        <v>0.107261</v>
      </c>
      <c r="F179" s="1">
        <v>0.12782299999999999</v>
      </c>
      <c r="G179" s="1">
        <v>0.124333</v>
      </c>
      <c r="H179" s="1">
        <v>0.13093199999999999</v>
      </c>
      <c r="I179">
        <f t="shared" si="14"/>
        <v>0</v>
      </c>
      <c r="J179">
        <f t="shared" si="15"/>
        <v>0</v>
      </c>
      <c r="K179">
        <f t="shared" si="16"/>
        <v>0</v>
      </c>
      <c r="L179">
        <f t="shared" si="17"/>
        <v>0</v>
      </c>
      <c r="AE179" s="1"/>
      <c r="AF179" s="1"/>
      <c r="AG179" s="1"/>
      <c r="AH179" s="1"/>
    </row>
    <row r="180" spans="1:34" x14ac:dyDescent="0.2">
      <c r="A180">
        <v>0</v>
      </c>
      <c r="B180">
        <v>0</v>
      </c>
      <c r="C180">
        <v>0</v>
      </c>
      <c r="D180">
        <v>0</v>
      </c>
      <c r="E180" s="1">
        <v>0.37476100000000001</v>
      </c>
      <c r="F180" s="1">
        <v>0.36175000000000002</v>
      </c>
      <c r="G180" s="1">
        <v>0.38040600000000002</v>
      </c>
      <c r="H180" s="1">
        <v>0.42641400000000002</v>
      </c>
      <c r="I180">
        <f t="shared" si="14"/>
        <v>0</v>
      </c>
      <c r="J180">
        <f t="shared" si="15"/>
        <v>0</v>
      </c>
      <c r="K180">
        <f t="shared" si="16"/>
        <v>0</v>
      </c>
      <c r="L180">
        <f t="shared" si="17"/>
        <v>0</v>
      </c>
      <c r="AE180" s="1"/>
      <c r="AF180" s="1"/>
      <c r="AG180" s="1"/>
      <c r="AH180" s="1"/>
    </row>
    <row r="181" spans="1:34" x14ac:dyDescent="0.2">
      <c r="A181">
        <v>0</v>
      </c>
      <c r="B181">
        <v>0</v>
      </c>
      <c r="C181">
        <v>0</v>
      </c>
      <c r="D181">
        <v>0</v>
      </c>
      <c r="E181" s="1">
        <v>0.49747599999999997</v>
      </c>
      <c r="F181" s="1">
        <v>0.50101200000000001</v>
      </c>
      <c r="G181" s="1">
        <v>0.50797400000000004</v>
      </c>
      <c r="H181" s="1">
        <v>0.47247099999999997</v>
      </c>
      <c r="I181">
        <f t="shared" si="14"/>
        <v>0</v>
      </c>
      <c r="J181">
        <f t="shared" si="15"/>
        <v>1</v>
      </c>
      <c r="K181">
        <f t="shared" si="16"/>
        <v>1</v>
      </c>
      <c r="L181">
        <f t="shared" si="17"/>
        <v>0</v>
      </c>
      <c r="AE181" s="1"/>
      <c r="AF181" s="1"/>
      <c r="AG181" s="1"/>
      <c r="AH181" s="1"/>
    </row>
    <row r="182" spans="1:34" x14ac:dyDescent="0.2">
      <c r="A182">
        <v>0</v>
      </c>
      <c r="B182">
        <v>0</v>
      </c>
      <c r="C182">
        <v>0</v>
      </c>
      <c r="D182">
        <v>0</v>
      </c>
      <c r="E182" s="1">
        <v>0.35446699999999998</v>
      </c>
      <c r="F182" s="1">
        <v>0.33846500000000002</v>
      </c>
      <c r="G182" s="1">
        <v>0.36275400000000002</v>
      </c>
      <c r="H182" s="1">
        <v>0.41033999999999998</v>
      </c>
      <c r="I182">
        <f t="shared" si="14"/>
        <v>0</v>
      </c>
      <c r="J182">
        <f t="shared" si="15"/>
        <v>0</v>
      </c>
      <c r="K182">
        <f t="shared" si="16"/>
        <v>0</v>
      </c>
      <c r="L182">
        <f t="shared" si="17"/>
        <v>0</v>
      </c>
      <c r="AE182" s="1"/>
      <c r="AF182" s="1"/>
      <c r="AG182" s="1"/>
      <c r="AH182" s="1"/>
    </row>
    <row r="183" spans="1:34" x14ac:dyDescent="0.2">
      <c r="A183">
        <v>0</v>
      </c>
      <c r="B183">
        <v>0</v>
      </c>
      <c r="C183">
        <v>0</v>
      </c>
      <c r="D183">
        <v>0</v>
      </c>
      <c r="E183" s="1">
        <v>0.37148500000000001</v>
      </c>
      <c r="F183" s="1">
        <v>0.35470000000000002</v>
      </c>
      <c r="G183" s="1">
        <v>0.37933</v>
      </c>
      <c r="H183" s="1">
        <v>0.42929800000000001</v>
      </c>
      <c r="I183">
        <f t="shared" si="14"/>
        <v>0</v>
      </c>
      <c r="J183">
        <f t="shared" si="15"/>
        <v>0</v>
      </c>
      <c r="K183">
        <f t="shared" si="16"/>
        <v>0</v>
      </c>
      <c r="L183">
        <f t="shared" si="17"/>
        <v>0</v>
      </c>
      <c r="AE183" s="1"/>
      <c r="AF183" s="1"/>
      <c r="AG183" s="1"/>
      <c r="AH183" s="1"/>
    </row>
    <row r="184" spans="1:34" x14ac:dyDescent="0.2">
      <c r="A184">
        <v>0</v>
      </c>
      <c r="B184">
        <v>0</v>
      </c>
      <c r="C184">
        <v>0</v>
      </c>
      <c r="D184">
        <v>0</v>
      </c>
      <c r="E184" s="1">
        <v>0.410547</v>
      </c>
      <c r="F184" s="1">
        <v>0.39637099999999997</v>
      </c>
      <c r="G184" s="1">
        <v>0.419761</v>
      </c>
      <c r="H184" s="1">
        <v>0.45192500000000002</v>
      </c>
      <c r="I184">
        <f t="shared" si="14"/>
        <v>0</v>
      </c>
      <c r="J184">
        <f t="shared" si="15"/>
        <v>0</v>
      </c>
      <c r="K184">
        <f t="shared" si="16"/>
        <v>0</v>
      </c>
      <c r="L184">
        <f t="shared" si="17"/>
        <v>0</v>
      </c>
      <c r="AE184" s="1"/>
      <c r="AF184" s="1"/>
      <c r="AG184" s="1"/>
      <c r="AH184" s="1"/>
    </row>
    <row r="185" spans="1:34" x14ac:dyDescent="0.2">
      <c r="A185">
        <v>0</v>
      </c>
      <c r="B185">
        <v>0</v>
      </c>
      <c r="C185">
        <v>0</v>
      </c>
      <c r="D185">
        <v>0</v>
      </c>
      <c r="E185" s="1">
        <v>0.40193099999999998</v>
      </c>
      <c r="F185" s="1">
        <v>0.38645200000000002</v>
      </c>
      <c r="G185" s="1">
        <v>0.40740599999999999</v>
      </c>
      <c r="H185" s="1">
        <v>0.45423599999999997</v>
      </c>
      <c r="I185">
        <f t="shared" si="14"/>
        <v>0</v>
      </c>
      <c r="J185">
        <f t="shared" si="15"/>
        <v>0</v>
      </c>
      <c r="K185">
        <f t="shared" si="16"/>
        <v>0</v>
      </c>
      <c r="L185">
        <f t="shared" si="17"/>
        <v>0</v>
      </c>
      <c r="AE185" s="1"/>
      <c r="AF185" s="1"/>
      <c r="AG185" s="1"/>
      <c r="AH185" s="1"/>
    </row>
    <row r="186" spans="1:34" x14ac:dyDescent="0.2">
      <c r="A186">
        <v>0</v>
      </c>
      <c r="B186">
        <v>0</v>
      </c>
      <c r="C186">
        <v>0</v>
      </c>
      <c r="D186">
        <v>0</v>
      </c>
      <c r="E186" s="1">
        <v>0.31924200000000003</v>
      </c>
      <c r="F186" s="1">
        <v>0.30485200000000001</v>
      </c>
      <c r="G186" s="1">
        <v>0.332758</v>
      </c>
      <c r="H186" s="1">
        <v>0.374859</v>
      </c>
      <c r="I186">
        <f t="shared" si="14"/>
        <v>0</v>
      </c>
      <c r="J186">
        <f t="shared" si="15"/>
        <v>0</v>
      </c>
      <c r="K186">
        <f t="shared" si="16"/>
        <v>0</v>
      </c>
      <c r="L186">
        <f t="shared" si="17"/>
        <v>0</v>
      </c>
      <c r="AE186" s="1"/>
      <c r="AF186" s="1"/>
      <c r="AG186" s="1"/>
      <c r="AH186" s="1"/>
    </row>
    <row r="187" spans="1:34" x14ac:dyDescent="0.2">
      <c r="A187">
        <v>0</v>
      </c>
      <c r="B187">
        <v>0</v>
      </c>
      <c r="C187">
        <v>0</v>
      </c>
      <c r="D187">
        <v>0</v>
      </c>
      <c r="E187" s="1">
        <v>0.37015199999999998</v>
      </c>
      <c r="F187" s="1">
        <v>0.36152299999999998</v>
      </c>
      <c r="G187" s="1">
        <v>0.38108999999999998</v>
      </c>
      <c r="H187" s="1">
        <v>0.41883700000000001</v>
      </c>
      <c r="I187">
        <f t="shared" si="14"/>
        <v>0</v>
      </c>
      <c r="J187">
        <f t="shared" si="15"/>
        <v>0</v>
      </c>
      <c r="K187">
        <f t="shared" si="16"/>
        <v>0</v>
      </c>
      <c r="L187">
        <f t="shared" si="17"/>
        <v>0</v>
      </c>
      <c r="AE187" s="1"/>
      <c r="AF187" s="1"/>
      <c r="AG187" s="1"/>
      <c r="AH187" s="1"/>
    </row>
    <row r="188" spans="1:34" x14ac:dyDescent="0.2">
      <c r="A188">
        <v>0</v>
      </c>
      <c r="B188">
        <v>0</v>
      </c>
      <c r="C188">
        <v>0</v>
      </c>
      <c r="D188">
        <v>0</v>
      </c>
      <c r="E188" s="1">
        <v>9.9006300000000005E-3</v>
      </c>
      <c r="F188" s="1">
        <v>2.1755400000000001E-2</v>
      </c>
      <c r="G188" s="1">
        <v>1.28932E-2</v>
      </c>
      <c r="H188" s="1">
        <v>1.14512E-2</v>
      </c>
      <c r="I188">
        <f t="shared" si="14"/>
        <v>0</v>
      </c>
      <c r="J188">
        <f t="shared" si="15"/>
        <v>0</v>
      </c>
      <c r="K188">
        <f t="shared" si="16"/>
        <v>0</v>
      </c>
      <c r="L188">
        <f t="shared" si="17"/>
        <v>0</v>
      </c>
      <c r="AE188" s="1"/>
      <c r="AF188" s="1"/>
      <c r="AG188" s="1"/>
      <c r="AH188" s="1"/>
    </row>
    <row r="189" spans="1:34" x14ac:dyDescent="0.2">
      <c r="A189">
        <v>0</v>
      </c>
      <c r="B189">
        <v>0</v>
      </c>
      <c r="C189">
        <v>0</v>
      </c>
      <c r="D189">
        <v>0</v>
      </c>
      <c r="E189" s="1">
        <v>5.4548399999999997E-2</v>
      </c>
      <c r="F189" s="1">
        <v>7.7761300000000005E-2</v>
      </c>
      <c r="G189" s="1">
        <v>6.5490199999999998E-2</v>
      </c>
      <c r="H189" s="1">
        <v>6.5757700000000002E-2</v>
      </c>
      <c r="I189">
        <f t="shared" si="14"/>
        <v>0</v>
      </c>
      <c r="J189">
        <f t="shared" si="15"/>
        <v>0</v>
      </c>
      <c r="K189">
        <f t="shared" si="16"/>
        <v>0</v>
      </c>
      <c r="L189">
        <f t="shared" si="17"/>
        <v>0</v>
      </c>
      <c r="AE189" s="1"/>
      <c r="AF189" s="1"/>
      <c r="AG189" s="1"/>
      <c r="AH189" s="1"/>
    </row>
    <row r="190" spans="1:34" x14ac:dyDescent="0.2">
      <c r="A190">
        <v>0</v>
      </c>
      <c r="B190">
        <v>0</v>
      </c>
      <c r="C190">
        <v>0</v>
      </c>
      <c r="D190">
        <v>0</v>
      </c>
      <c r="E190" s="1">
        <v>9.2333299999999997E-3</v>
      </c>
      <c r="F190" s="1">
        <v>2.0487399999999999E-2</v>
      </c>
      <c r="G190" s="1">
        <v>1.2134300000000001E-2</v>
      </c>
      <c r="H190" s="1">
        <v>1.08351E-2</v>
      </c>
      <c r="I190">
        <f t="shared" si="14"/>
        <v>0</v>
      </c>
      <c r="J190">
        <f t="shared" si="15"/>
        <v>0</v>
      </c>
      <c r="K190">
        <f t="shared" si="16"/>
        <v>0</v>
      </c>
      <c r="L190">
        <f t="shared" si="17"/>
        <v>0</v>
      </c>
      <c r="AE190" s="1"/>
      <c r="AF190" s="1"/>
      <c r="AG190" s="1"/>
      <c r="AH190" s="1"/>
    </row>
    <row r="191" spans="1:34" x14ac:dyDescent="0.2">
      <c r="A191">
        <v>0</v>
      </c>
      <c r="B191">
        <v>0</v>
      </c>
      <c r="C191">
        <v>0</v>
      </c>
      <c r="D191">
        <v>0</v>
      </c>
      <c r="E191" s="1">
        <v>0.37558599999999998</v>
      </c>
      <c r="F191" s="1">
        <v>0.35889399999999999</v>
      </c>
      <c r="G191" s="1">
        <v>0.38233600000000001</v>
      </c>
      <c r="H191" s="1">
        <v>0.43045800000000001</v>
      </c>
      <c r="I191">
        <f t="shared" si="14"/>
        <v>0</v>
      </c>
      <c r="J191">
        <f t="shared" si="15"/>
        <v>0</v>
      </c>
      <c r="K191">
        <f t="shared" si="16"/>
        <v>0</v>
      </c>
      <c r="L191">
        <f t="shared" si="17"/>
        <v>0</v>
      </c>
      <c r="AE191" s="1"/>
      <c r="AF191" s="1"/>
      <c r="AG191" s="1"/>
      <c r="AH191" s="1"/>
    </row>
    <row r="192" spans="1:34" x14ac:dyDescent="0.2">
      <c r="A192">
        <v>0</v>
      </c>
      <c r="B192">
        <v>0</v>
      </c>
      <c r="C192">
        <v>0</v>
      </c>
      <c r="D192">
        <v>0</v>
      </c>
      <c r="E192" s="1">
        <v>0.37586199999999997</v>
      </c>
      <c r="F192" s="1">
        <v>0.36551400000000001</v>
      </c>
      <c r="G192" s="1">
        <v>0.38586900000000002</v>
      </c>
      <c r="H192" s="1">
        <v>0.42629800000000001</v>
      </c>
      <c r="I192">
        <f t="shared" si="14"/>
        <v>0</v>
      </c>
      <c r="J192">
        <f t="shared" si="15"/>
        <v>0</v>
      </c>
      <c r="K192">
        <f t="shared" si="16"/>
        <v>0</v>
      </c>
      <c r="L192">
        <f t="shared" si="17"/>
        <v>0</v>
      </c>
      <c r="AE192" s="1"/>
      <c r="AF192" s="1"/>
      <c r="AG192" s="1"/>
      <c r="AH192" s="1"/>
    </row>
    <row r="193" spans="1:34" x14ac:dyDescent="0.2">
      <c r="A193">
        <v>0</v>
      </c>
      <c r="B193">
        <v>0</v>
      </c>
      <c r="C193">
        <v>0</v>
      </c>
      <c r="D193">
        <v>0</v>
      </c>
      <c r="E193" s="1">
        <v>0.49747599999999997</v>
      </c>
      <c r="F193" s="1">
        <v>0.50101200000000001</v>
      </c>
      <c r="G193" s="1">
        <v>0.50797400000000004</v>
      </c>
      <c r="H193" s="1">
        <v>0.47247099999999997</v>
      </c>
      <c r="I193">
        <f t="shared" si="14"/>
        <v>0</v>
      </c>
      <c r="J193">
        <f t="shared" si="15"/>
        <v>1</v>
      </c>
      <c r="K193">
        <f t="shared" si="16"/>
        <v>1</v>
      </c>
      <c r="L193">
        <f t="shared" si="17"/>
        <v>0</v>
      </c>
      <c r="AE193" s="1"/>
      <c r="AF193" s="1"/>
      <c r="AG193" s="1"/>
      <c r="AH193" s="1"/>
    </row>
    <row r="194" spans="1:34" x14ac:dyDescent="0.2">
      <c r="A194">
        <v>0</v>
      </c>
      <c r="B194">
        <v>0</v>
      </c>
      <c r="C194">
        <v>0</v>
      </c>
      <c r="D194">
        <v>0</v>
      </c>
      <c r="E194" s="1">
        <v>0.40779900000000002</v>
      </c>
      <c r="F194" s="1">
        <v>0.39275100000000002</v>
      </c>
      <c r="G194" s="1">
        <v>0.41251100000000002</v>
      </c>
      <c r="H194" s="1">
        <v>0.45920699999999998</v>
      </c>
      <c r="I194">
        <f t="shared" si="14"/>
        <v>0</v>
      </c>
      <c r="J194">
        <f t="shared" si="15"/>
        <v>0</v>
      </c>
      <c r="K194">
        <f t="shared" si="16"/>
        <v>0</v>
      </c>
      <c r="L194">
        <f t="shared" si="17"/>
        <v>0</v>
      </c>
      <c r="AE194" s="1"/>
      <c r="AF194" s="1"/>
      <c r="AG194" s="1"/>
      <c r="AH194" s="1"/>
    </row>
    <row r="195" spans="1:34" x14ac:dyDescent="0.2">
      <c r="A195">
        <v>0</v>
      </c>
      <c r="B195">
        <v>0</v>
      </c>
      <c r="C195">
        <v>0</v>
      </c>
      <c r="D195">
        <v>0</v>
      </c>
      <c r="E195" s="1">
        <v>0.49747599999999997</v>
      </c>
      <c r="F195" s="1">
        <v>0.50101200000000001</v>
      </c>
      <c r="G195" s="1">
        <v>0.50797400000000004</v>
      </c>
      <c r="H195" s="1">
        <v>0.47247099999999997</v>
      </c>
      <c r="I195">
        <f t="shared" si="14"/>
        <v>0</v>
      </c>
      <c r="J195">
        <f t="shared" si="15"/>
        <v>1</v>
      </c>
      <c r="K195">
        <f t="shared" si="16"/>
        <v>1</v>
      </c>
      <c r="L195">
        <f t="shared" si="17"/>
        <v>0</v>
      </c>
      <c r="AE195" s="1"/>
      <c r="AF195" s="1"/>
      <c r="AG195" s="1"/>
      <c r="AH195" s="1"/>
    </row>
    <row r="196" spans="1:34" x14ac:dyDescent="0.2">
      <c r="A196">
        <v>0</v>
      </c>
      <c r="B196">
        <v>0</v>
      </c>
      <c r="C196">
        <v>0</v>
      </c>
      <c r="D196">
        <v>0</v>
      </c>
      <c r="E196" s="1">
        <v>0.39843899999999999</v>
      </c>
      <c r="F196" s="1">
        <v>0.386824</v>
      </c>
      <c r="G196" s="1">
        <v>0.40548800000000002</v>
      </c>
      <c r="H196" s="1">
        <v>0.44771</v>
      </c>
      <c r="I196">
        <f t="shared" si="14"/>
        <v>0</v>
      </c>
      <c r="J196">
        <f t="shared" si="15"/>
        <v>0</v>
      </c>
      <c r="K196">
        <f t="shared" si="16"/>
        <v>0</v>
      </c>
      <c r="L196">
        <f t="shared" si="17"/>
        <v>0</v>
      </c>
      <c r="AE196" s="1"/>
      <c r="AF196" s="1"/>
      <c r="AG196" s="1"/>
      <c r="AH196" s="1"/>
    </row>
    <row r="197" spans="1:34" x14ac:dyDescent="0.2">
      <c r="A197">
        <v>0</v>
      </c>
      <c r="B197">
        <v>0</v>
      </c>
      <c r="C197">
        <v>0</v>
      </c>
      <c r="D197">
        <v>0</v>
      </c>
      <c r="E197" s="1">
        <v>0.13494400000000001</v>
      </c>
      <c r="F197" s="1">
        <v>0.14890300000000001</v>
      </c>
      <c r="G197" s="1">
        <v>0.15593899999999999</v>
      </c>
      <c r="H197" s="1">
        <v>0.167518</v>
      </c>
      <c r="I197">
        <f t="shared" si="14"/>
        <v>0</v>
      </c>
      <c r="J197">
        <f t="shared" si="15"/>
        <v>0</v>
      </c>
      <c r="K197">
        <f t="shared" si="16"/>
        <v>0</v>
      </c>
      <c r="L197">
        <f t="shared" si="17"/>
        <v>0</v>
      </c>
      <c r="AE197" s="1"/>
      <c r="AF197" s="1"/>
      <c r="AG197" s="1"/>
      <c r="AH197" s="1"/>
    </row>
    <row r="198" spans="1:34" x14ac:dyDescent="0.2">
      <c r="A198">
        <v>0</v>
      </c>
      <c r="B198">
        <v>0</v>
      </c>
      <c r="C198">
        <v>0</v>
      </c>
      <c r="D198">
        <v>0</v>
      </c>
      <c r="E198" s="1">
        <v>0.30490800000000001</v>
      </c>
      <c r="F198" s="1">
        <v>0.291406</v>
      </c>
      <c r="G198" s="1">
        <v>0.31955600000000001</v>
      </c>
      <c r="H198" s="1">
        <v>0.35826000000000002</v>
      </c>
      <c r="I198">
        <f t="shared" si="14"/>
        <v>0</v>
      </c>
      <c r="J198">
        <f t="shared" si="15"/>
        <v>0</v>
      </c>
      <c r="K198">
        <f t="shared" si="16"/>
        <v>0</v>
      </c>
      <c r="L198">
        <f t="shared" si="17"/>
        <v>0</v>
      </c>
      <c r="AE198" s="1"/>
      <c r="AF198" s="1"/>
      <c r="AG198" s="1"/>
      <c r="AH198" s="1"/>
    </row>
    <row r="199" spans="1:34" x14ac:dyDescent="0.2">
      <c r="A199">
        <v>0</v>
      </c>
      <c r="B199">
        <v>0</v>
      </c>
      <c r="C199">
        <v>0</v>
      </c>
      <c r="D199">
        <v>0</v>
      </c>
      <c r="E199" s="1">
        <v>0.64232</v>
      </c>
      <c r="F199" s="1">
        <v>0.53620199999999996</v>
      </c>
      <c r="G199" s="1">
        <v>0.59749600000000003</v>
      </c>
      <c r="H199" s="1">
        <v>0.54551300000000003</v>
      </c>
      <c r="I199">
        <f t="shared" si="14"/>
        <v>1</v>
      </c>
      <c r="J199">
        <f t="shared" si="15"/>
        <v>1</v>
      </c>
      <c r="K199">
        <f t="shared" si="16"/>
        <v>1</v>
      </c>
      <c r="L199">
        <f t="shared" si="17"/>
        <v>1</v>
      </c>
      <c r="AE199" s="1"/>
      <c r="AF199" s="1"/>
      <c r="AG199" s="1"/>
      <c r="AH199" s="1"/>
    </row>
    <row r="200" spans="1:34" x14ac:dyDescent="0.2">
      <c r="A200">
        <v>0</v>
      </c>
      <c r="B200">
        <v>0</v>
      </c>
      <c r="C200">
        <v>0</v>
      </c>
      <c r="D200">
        <v>0</v>
      </c>
      <c r="E200" s="1">
        <v>0.52471999999999996</v>
      </c>
      <c r="F200" s="1">
        <v>0.48918800000000001</v>
      </c>
      <c r="G200" s="1">
        <v>0.52263999999999999</v>
      </c>
      <c r="H200" s="1">
        <v>0.52903999999999995</v>
      </c>
      <c r="I200">
        <f t="shared" si="14"/>
        <v>1</v>
      </c>
      <c r="J200">
        <f t="shared" si="15"/>
        <v>0</v>
      </c>
      <c r="K200">
        <f t="shared" si="16"/>
        <v>1</v>
      </c>
      <c r="L200">
        <f t="shared" si="17"/>
        <v>1</v>
      </c>
      <c r="AE200" s="1"/>
      <c r="AF200" s="1"/>
      <c r="AG200" s="1"/>
      <c r="AH200" s="1"/>
    </row>
    <row r="201" spans="1:34" x14ac:dyDescent="0.2">
      <c r="A201">
        <v>0</v>
      </c>
      <c r="B201">
        <v>0</v>
      </c>
      <c r="C201">
        <v>0</v>
      </c>
      <c r="D201">
        <v>0</v>
      </c>
      <c r="E201" s="1">
        <v>0.63408399999999998</v>
      </c>
      <c r="F201" s="1">
        <v>0.53496200000000005</v>
      </c>
      <c r="G201" s="1">
        <v>0.59464499999999998</v>
      </c>
      <c r="H201" s="1">
        <v>0.54175099999999998</v>
      </c>
      <c r="I201">
        <f t="shared" si="14"/>
        <v>1</v>
      </c>
      <c r="J201">
        <f t="shared" si="15"/>
        <v>1</v>
      </c>
      <c r="K201">
        <f t="shared" si="16"/>
        <v>1</v>
      </c>
      <c r="L201">
        <f t="shared" si="17"/>
        <v>1</v>
      </c>
      <c r="AE201" s="1"/>
      <c r="AF201" s="1"/>
      <c r="AG201" s="1"/>
      <c r="AH201" s="1"/>
    </row>
    <row r="202" spans="1:34" x14ac:dyDescent="0.2">
      <c r="A202">
        <v>0</v>
      </c>
      <c r="B202">
        <v>0</v>
      </c>
      <c r="C202">
        <v>0</v>
      </c>
      <c r="D202">
        <v>0</v>
      </c>
      <c r="E202" s="1">
        <v>0.35233199999999998</v>
      </c>
      <c r="F202" s="1">
        <v>0.33657999999999999</v>
      </c>
      <c r="G202" s="1">
        <v>0.36071700000000001</v>
      </c>
      <c r="H202" s="1">
        <v>0.40790100000000001</v>
      </c>
      <c r="I202">
        <f t="shared" si="14"/>
        <v>0</v>
      </c>
      <c r="J202">
        <f t="shared" si="15"/>
        <v>0</v>
      </c>
      <c r="K202">
        <f t="shared" si="16"/>
        <v>0</v>
      </c>
      <c r="L202">
        <f t="shared" si="17"/>
        <v>0</v>
      </c>
      <c r="AE202" s="1"/>
      <c r="AF202" s="1"/>
      <c r="AG202" s="1"/>
      <c r="AH202" s="1"/>
    </row>
    <row r="203" spans="1:34" x14ac:dyDescent="0.2">
      <c r="A203">
        <v>0</v>
      </c>
      <c r="B203">
        <v>0</v>
      </c>
      <c r="C203">
        <v>0</v>
      </c>
      <c r="D203">
        <v>0</v>
      </c>
      <c r="E203" s="1">
        <v>0.24967200000000001</v>
      </c>
      <c r="F203" s="1">
        <v>0.24693899999999999</v>
      </c>
      <c r="G203" s="1">
        <v>0.26793299999999998</v>
      </c>
      <c r="H203" s="1">
        <v>0.29540699999999998</v>
      </c>
      <c r="I203">
        <f t="shared" si="14"/>
        <v>0</v>
      </c>
      <c r="J203">
        <f t="shared" si="15"/>
        <v>0</v>
      </c>
      <c r="K203">
        <f t="shared" si="16"/>
        <v>0</v>
      </c>
      <c r="L203">
        <f t="shared" si="17"/>
        <v>0</v>
      </c>
      <c r="AE203" s="1"/>
      <c r="AF203" s="1"/>
      <c r="AG203" s="1"/>
      <c r="AH203" s="1"/>
    </row>
    <row r="204" spans="1:34" x14ac:dyDescent="0.2">
      <c r="A204">
        <v>0</v>
      </c>
      <c r="B204">
        <v>0</v>
      </c>
      <c r="C204">
        <v>0</v>
      </c>
      <c r="D204">
        <v>0</v>
      </c>
      <c r="E204" s="1">
        <v>0.12950999999999999</v>
      </c>
      <c r="F204" s="1">
        <v>0.14480100000000001</v>
      </c>
      <c r="G204" s="1">
        <v>0.149614</v>
      </c>
      <c r="H204" s="1">
        <v>0.16008700000000001</v>
      </c>
      <c r="I204">
        <f t="shared" si="14"/>
        <v>0</v>
      </c>
      <c r="J204">
        <f t="shared" si="15"/>
        <v>0</v>
      </c>
      <c r="K204">
        <f t="shared" si="16"/>
        <v>0</v>
      </c>
      <c r="L204">
        <f t="shared" si="17"/>
        <v>0</v>
      </c>
      <c r="AE204" s="1"/>
      <c r="AF204" s="1"/>
      <c r="AG204" s="1"/>
      <c r="AH204" s="1"/>
    </row>
    <row r="205" spans="1:34" x14ac:dyDescent="0.2">
      <c r="A205">
        <v>0</v>
      </c>
      <c r="B205">
        <v>0</v>
      </c>
      <c r="C205">
        <v>0</v>
      </c>
      <c r="D205">
        <v>0</v>
      </c>
      <c r="E205" s="1">
        <v>0.44289800000000001</v>
      </c>
      <c r="F205" s="1">
        <v>0.44104399999999999</v>
      </c>
      <c r="G205" s="1">
        <v>0.44960800000000001</v>
      </c>
      <c r="H205" s="1">
        <v>0.468084</v>
      </c>
      <c r="I205">
        <f t="shared" ref="I205:I236" si="18">IF(E205&lt;0.5,0,1)</f>
        <v>0</v>
      </c>
      <c r="J205">
        <f t="shared" si="15"/>
        <v>0</v>
      </c>
      <c r="K205">
        <f t="shared" si="16"/>
        <v>0</v>
      </c>
      <c r="L205">
        <f t="shared" si="17"/>
        <v>0</v>
      </c>
      <c r="AE205" s="1"/>
      <c r="AF205" s="1"/>
      <c r="AG205" s="1"/>
      <c r="AH205" s="1"/>
    </row>
    <row r="206" spans="1:34" x14ac:dyDescent="0.2">
      <c r="A206">
        <v>0</v>
      </c>
      <c r="B206">
        <v>0</v>
      </c>
      <c r="C206">
        <v>0</v>
      </c>
      <c r="D206">
        <v>0</v>
      </c>
      <c r="E206" s="1">
        <v>0.33533200000000002</v>
      </c>
      <c r="F206" s="1">
        <v>0.32163399999999998</v>
      </c>
      <c r="G206" s="1">
        <v>0.34436600000000001</v>
      </c>
      <c r="H206" s="1">
        <v>0.388401</v>
      </c>
      <c r="I206">
        <f t="shared" si="18"/>
        <v>0</v>
      </c>
      <c r="J206">
        <f t="shared" si="15"/>
        <v>0</v>
      </c>
      <c r="K206">
        <f t="shared" si="16"/>
        <v>0</v>
      </c>
      <c r="L206">
        <f t="shared" si="17"/>
        <v>0</v>
      </c>
      <c r="AE206" s="1"/>
      <c r="AF206" s="1"/>
      <c r="AG206" s="1"/>
      <c r="AH206" s="1"/>
    </row>
    <row r="207" spans="1:34" x14ac:dyDescent="0.2">
      <c r="A207">
        <v>0</v>
      </c>
      <c r="B207">
        <v>0</v>
      </c>
      <c r="C207">
        <v>0</v>
      </c>
      <c r="D207">
        <v>0</v>
      </c>
      <c r="E207" s="1">
        <v>0.37922299999999998</v>
      </c>
      <c r="F207" s="1">
        <v>0.362622</v>
      </c>
      <c r="G207" s="1">
        <v>0.385654</v>
      </c>
      <c r="H207" s="1">
        <v>0.434226</v>
      </c>
      <c r="I207">
        <f t="shared" si="18"/>
        <v>0</v>
      </c>
      <c r="J207">
        <f t="shared" si="15"/>
        <v>0</v>
      </c>
      <c r="K207">
        <f t="shared" si="16"/>
        <v>0</v>
      </c>
      <c r="L207">
        <f t="shared" si="17"/>
        <v>0</v>
      </c>
      <c r="AE207" s="1"/>
      <c r="AF207" s="1"/>
      <c r="AG207" s="1"/>
      <c r="AH207" s="1"/>
    </row>
    <row r="208" spans="1:34" x14ac:dyDescent="0.2">
      <c r="A208">
        <v>0</v>
      </c>
      <c r="B208">
        <v>0</v>
      </c>
      <c r="C208">
        <v>0</v>
      </c>
      <c r="D208">
        <v>0</v>
      </c>
      <c r="E208" s="1">
        <v>0.491504</v>
      </c>
      <c r="F208" s="1">
        <v>0.46888600000000002</v>
      </c>
      <c r="G208" s="1">
        <v>0.499004</v>
      </c>
      <c r="H208" s="1">
        <v>0.49773200000000001</v>
      </c>
      <c r="I208">
        <f t="shared" si="18"/>
        <v>0</v>
      </c>
      <c r="J208">
        <f t="shared" si="15"/>
        <v>0</v>
      </c>
      <c r="K208">
        <f t="shared" si="16"/>
        <v>0</v>
      </c>
      <c r="L208">
        <f t="shared" si="17"/>
        <v>0</v>
      </c>
      <c r="AE208" s="1"/>
      <c r="AF208" s="1"/>
      <c r="AG208" s="1"/>
      <c r="AH208" s="1"/>
    </row>
    <row r="209" spans="1:34" x14ac:dyDescent="0.2">
      <c r="A209">
        <v>0</v>
      </c>
      <c r="B209">
        <v>0</v>
      </c>
      <c r="C209">
        <v>0</v>
      </c>
      <c r="D209">
        <v>0</v>
      </c>
      <c r="E209" s="1">
        <v>0.412993</v>
      </c>
      <c r="F209" s="1">
        <v>0.391426</v>
      </c>
      <c r="G209" s="1">
        <v>0.413831</v>
      </c>
      <c r="H209" s="1">
        <v>0.44877</v>
      </c>
      <c r="I209">
        <f t="shared" si="18"/>
        <v>0</v>
      </c>
      <c r="J209">
        <f t="shared" si="15"/>
        <v>0</v>
      </c>
      <c r="K209">
        <f t="shared" si="16"/>
        <v>0</v>
      </c>
      <c r="L209">
        <f t="shared" si="17"/>
        <v>0</v>
      </c>
      <c r="AE209" s="1"/>
      <c r="AF209" s="1"/>
      <c r="AG209" s="1"/>
      <c r="AH209" s="1"/>
    </row>
    <row r="210" spans="1:34" x14ac:dyDescent="0.2">
      <c r="A210">
        <v>0</v>
      </c>
      <c r="B210">
        <v>0</v>
      </c>
      <c r="C210">
        <v>0</v>
      </c>
      <c r="D210">
        <v>0</v>
      </c>
      <c r="E210" s="1">
        <v>0.59656500000000001</v>
      </c>
      <c r="F210" s="1">
        <v>0.50460000000000005</v>
      </c>
      <c r="G210" s="1">
        <v>0.54754999999999998</v>
      </c>
      <c r="H210" s="1">
        <v>0.58857099999999996</v>
      </c>
      <c r="I210">
        <f t="shared" si="18"/>
        <v>1</v>
      </c>
      <c r="J210">
        <f t="shared" si="15"/>
        <v>1</v>
      </c>
      <c r="K210">
        <f t="shared" si="16"/>
        <v>1</v>
      </c>
      <c r="L210">
        <f t="shared" si="17"/>
        <v>1</v>
      </c>
      <c r="AE210" s="1"/>
      <c r="AF210" s="1"/>
      <c r="AG210" s="1"/>
      <c r="AH210" s="1"/>
    </row>
    <row r="211" spans="1:34" x14ac:dyDescent="0.2">
      <c r="A211">
        <v>0</v>
      </c>
      <c r="B211">
        <v>0</v>
      </c>
      <c r="C211">
        <v>0</v>
      </c>
      <c r="D211">
        <v>0</v>
      </c>
      <c r="E211" s="1">
        <v>0.42320999999999998</v>
      </c>
      <c r="F211" s="1">
        <v>0.40932200000000002</v>
      </c>
      <c r="G211" s="1">
        <v>0.42770000000000002</v>
      </c>
      <c r="H211" s="1">
        <v>0.468026</v>
      </c>
      <c r="I211">
        <f t="shared" si="18"/>
        <v>0</v>
      </c>
      <c r="J211">
        <f t="shared" si="15"/>
        <v>0</v>
      </c>
      <c r="K211">
        <f t="shared" si="16"/>
        <v>0</v>
      </c>
      <c r="L211">
        <f t="shared" si="17"/>
        <v>0</v>
      </c>
      <c r="AE211" s="1"/>
      <c r="AF211" s="1"/>
      <c r="AG211" s="1"/>
      <c r="AH211" s="1"/>
    </row>
    <row r="212" spans="1:34" x14ac:dyDescent="0.2">
      <c r="A212">
        <v>0</v>
      </c>
      <c r="B212">
        <v>0</v>
      </c>
      <c r="C212">
        <v>0</v>
      </c>
      <c r="D212">
        <v>0</v>
      </c>
      <c r="E212" s="1">
        <v>0.35895199999999999</v>
      </c>
      <c r="F212" s="1">
        <v>0.34642499999999998</v>
      </c>
      <c r="G212" s="1">
        <v>0.370172</v>
      </c>
      <c r="H212" s="1">
        <v>0.41170400000000001</v>
      </c>
      <c r="I212">
        <f t="shared" si="18"/>
        <v>0</v>
      </c>
      <c r="J212">
        <f t="shared" si="15"/>
        <v>0</v>
      </c>
      <c r="K212">
        <f t="shared" si="16"/>
        <v>0</v>
      </c>
      <c r="L212">
        <f t="shared" si="17"/>
        <v>0</v>
      </c>
      <c r="AE212" s="1"/>
      <c r="AF212" s="1"/>
      <c r="AG212" s="1"/>
      <c r="AH212" s="1"/>
    </row>
    <row r="213" spans="1:34" x14ac:dyDescent="0.2">
      <c r="A213">
        <v>0</v>
      </c>
      <c r="B213">
        <v>0</v>
      </c>
      <c r="C213">
        <v>0</v>
      </c>
      <c r="D213">
        <v>0</v>
      </c>
      <c r="E213" s="1">
        <v>0.43453999999999998</v>
      </c>
      <c r="F213" s="1">
        <v>0.423647</v>
      </c>
      <c r="G213" s="1">
        <v>0.43870700000000001</v>
      </c>
      <c r="H213" s="1">
        <v>0.471636</v>
      </c>
      <c r="I213">
        <f t="shared" si="18"/>
        <v>0</v>
      </c>
      <c r="J213">
        <f t="shared" si="15"/>
        <v>0</v>
      </c>
      <c r="K213">
        <f t="shared" si="16"/>
        <v>0</v>
      </c>
      <c r="L213">
        <f t="shared" si="17"/>
        <v>0</v>
      </c>
      <c r="AE213" s="1"/>
      <c r="AF213" s="1"/>
      <c r="AG213" s="1"/>
      <c r="AH213" s="1"/>
    </row>
    <row r="214" spans="1:34" x14ac:dyDescent="0.2">
      <c r="A214">
        <v>0</v>
      </c>
      <c r="B214">
        <v>0</v>
      </c>
      <c r="C214">
        <v>0</v>
      </c>
      <c r="D214">
        <v>0</v>
      </c>
      <c r="E214" s="1">
        <v>0.49747599999999997</v>
      </c>
      <c r="F214" s="1">
        <v>0.50101200000000001</v>
      </c>
      <c r="G214" s="1">
        <v>0.50797400000000004</v>
      </c>
      <c r="H214" s="1">
        <v>0.47247099999999997</v>
      </c>
      <c r="I214">
        <f t="shared" si="18"/>
        <v>0</v>
      </c>
      <c r="J214">
        <f t="shared" si="15"/>
        <v>1</v>
      </c>
      <c r="K214">
        <f t="shared" si="16"/>
        <v>1</v>
      </c>
      <c r="L214">
        <f t="shared" si="17"/>
        <v>0</v>
      </c>
      <c r="AE214" s="1"/>
      <c r="AF214" s="1"/>
      <c r="AG214" s="1"/>
      <c r="AH214" s="1"/>
    </row>
    <row r="215" spans="1:34" x14ac:dyDescent="0.2">
      <c r="A215">
        <v>0</v>
      </c>
      <c r="B215">
        <v>0</v>
      </c>
      <c r="C215">
        <v>0</v>
      </c>
      <c r="D215">
        <v>0</v>
      </c>
      <c r="E215" s="1">
        <v>0.497944</v>
      </c>
      <c r="F215" s="1">
        <v>0.50129500000000005</v>
      </c>
      <c r="G215" s="1">
        <v>0.50844900000000004</v>
      </c>
      <c r="H215" s="1">
        <v>0.47250799999999998</v>
      </c>
      <c r="I215">
        <f t="shared" si="18"/>
        <v>0</v>
      </c>
      <c r="J215">
        <f t="shared" si="15"/>
        <v>1</v>
      </c>
      <c r="K215">
        <f t="shared" si="16"/>
        <v>1</v>
      </c>
      <c r="L215">
        <f t="shared" si="17"/>
        <v>0</v>
      </c>
      <c r="AE215" s="1"/>
      <c r="AF215" s="1"/>
      <c r="AG215" s="1"/>
      <c r="AH215" s="1"/>
    </row>
    <row r="216" spans="1:34" x14ac:dyDescent="0.2">
      <c r="A216">
        <v>0</v>
      </c>
      <c r="B216">
        <v>0</v>
      </c>
      <c r="C216">
        <v>0</v>
      </c>
      <c r="D216">
        <v>0</v>
      </c>
      <c r="E216" s="1">
        <v>0.60911899999999997</v>
      </c>
      <c r="F216" s="1">
        <v>0.49228699999999997</v>
      </c>
      <c r="G216" s="1">
        <v>0.51516899999999999</v>
      </c>
      <c r="H216" s="1">
        <v>0.65956999999999999</v>
      </c>
      <c r="I216">
        <f t="shared" si="18"/>
        <v>1</v>
      </c>
      <c r="J216">
        <f t="shared" ref="J216:L279" si="19">IF(F216&lt;0.5,0,1)</f>
        <v>0</v>
      </c>
      <c r="K216">
        <f t="shared" si="19"/>
        <v>1</v>
      </c>
      <c r="L216">
        <f t="shared" si="19"/>
        <v>1</v>
      </c>
      <c r="AE216" s="1"/>
      <c r="AF216" s="1"/>
      <c r="AG216" s="1"/>
      <c r="AH216" s="1"/>
    </row>
    <row r="217" spans="1:34" x14ac:dyDescent="0.2">
      <c r="A217">
        <v>0</v>
      </c>
      <c r="B217">
        <v>0</v>
      </c>
      <c r="C217">
        <v>0</v>
      </c>
      <c r="D217">
        <v>0</v>
      </c>
      <c r="E217" s="1">
        <v>0.36863499999999999</v>
      </c>
      <c r="F217" s="1">
        <v>0.35503000000000001</v>
      </c>
      <c r="G217" s="1">
        <v>0.37875300000000001</v>
      </c>
      <c r="H217" s="1">
        <v>0.422342</v>
      </c>
      <c r="I217">
        <f t="shared" si="18"/>
        <v>0</v>
      </c>
      <c r="J217">
        <f t="shared" si="19"/>
        <v>0</v>
      </c>
      <c r="K217">
        <f t="shared" si="19"/>
        <v>0</v>
      </c>
      <c r="L217">
        <f t="shared" si="19"/>
        <v>0</v>
      </c>
      <c r="AE217" s="1"/>
      <c r="AF217" s="1"/>
      <c r="AG217" s="1"/>
      <c r="AH217" s="1"/>
    </row>
    <row r="218" spans="1:34" x14ac:dyDescent="0.2">
      <c r="A218">
        <v>0</v>
      </c>
      <c r="B218">
        <v>0</v>
      </c>
      <c r="C218">
        <v>0</v>
      </c>
      <c r="D218">
        <v>0</v>
      </c>
      <c r="E218" s="1">
        <v>0.20497399999999999</v>
      </c>
      <c r="F218" s="1">
        <v>0.20955199999999999</v>
      </c>
      <c r="G218" s="1">
        <v>0.226022</v>
      </c>
      <c r="H218" s="1">
        <v>0.24527599999999999</v>
      </c>
      <c r="I218">
        <f t="shared" si="18"/>
        <v>0</v>
      </c>
      <c r="J218">
        <f t="shared" si="19"/>
        <v>0</v>
      </c>
      <c r="K218">
        <f t="shared" si="19"/>
        <v>0</v>
      </c>
      <c r="L218">
        <f t="shared" si="19"/>
        <v>0</v>
      </c>
      <c r="AE218" s="1"/>
      <c r="AF218" s="1"/>
      <c r="AG218" s="1"/>
      <c r="AH218" s="1"/>
    </row>
    <row r="219" spans="1:34" x14ac:dyDescent="0.2">
      <c r="A219">
        <v>0</v>
      </c>
      <c r="B219">
        <v>0</v>
      </c>
      <c r="C219">
        <v>0</v>
      </c>
      <c r="D219">
        <v>0</v>
      </c>
      <c r="E219" s="1">
        <v>0.43279499999999999</v>
      </c>
      <c r="F219" s="1">
        <v>0.42655900000000002</v>
      </c>
      <c r="G219" s="1">
        <v>0.43845899999999999</v>
      </c>
      <c r="H219" s="1">
        <v>0.46761399999999997</v>
      </c>
      <c r="I219">
        <f t="shared" si="18"/>
        <v>0</v>
      </c>
      <c r="J219">
        <f t="shared" si="19"/>
        <v>0</v>
      </c>
      <c r="K219">
        <f t="shared" si="19"/>
        <v>0</v>
      </c>
      <c r="L219">
        <f t="shared" si="19"/>
        <v>0</v>
      </c>
      <c r="AE219" s="1"/>
      <c r="AF219" s="1"/>
      <c r="AG219" s="1"/>
      <c r="AH219" s="1"/>
    </row>
    <row r="220" spans="1:34" x14ac:dyDescent="0.2">
      <c r="A220">
        <v>0</v>
      </c>
      <c r="B220">
        <v>0</v>
      </c>
      <c r="C220">
        <v>0</v>
      </c>
      <c r="D220">
        <v>0</v>
      </c>
      <c r="E220" s="1">
        <v>0.42044399999999998</v>
      </c>
      <c r="F220" s="1">
        <v>0.406918</v>
      </c>
      <c r="G220" s="1">
        <v>0.42636099999999999</v>
      </c>
      <c r="H220" s="1">
        <v>0.46469100000000002</v>
      </c>
      <c r="I220">
        <f t="shared" si="18"/>
        <v>0</v>
      </c>
      <c r="J220">
        <f t="shared" si="19"/>
        <v>0</v>
      </c>
      <c r="K220">
        <f t="shared" si="19"/>
        <v>0</v>
      </c>
      <c r="L220">
        <f t="shared" si="19"/>
        <v>0</v>
      </c>
      <c r="AE220" s="1"/>
      <c r="AF220" s="1"/>
      <c r="AG220" s="1"/>
      <c r="AH220" s="1"/>
    </row>
    <row r="221" spans="1:34" x14ac:dyDescent="0.2">
      <c r="A221">
        <v>0</v>
      </c>
      <c r="B221">
        <v>0</v>
      </c>
      <c r="C221">
        <v>0</v>
      </c>
      <c r="D221">
        <v>0</v>
      </c>
      <c r="E221" s="1">
        <v>0.33693099999999998</v>
      </c>
      <c r="F221" s="1">
        <v>0.32151400000000002</v>
      </c>
      <c r="G221" s="1">
        <v>0.34890900000000002</v>
      </c>
      <c r="H221" s="1">
        <v>0.39356799999999997</v>
      </c>
      <c r="I221">
        <f t="shared" si="18"/>
        <v>0</v>
      </c>
      <c r="J221">
        <f t="shared" si="19"/>
        <v>0</v>
      </c>
      <c r="K221">
        <f t="shared" si="19"/>
        <v>0</v>
      </c>
      <c r="L221">
        <f t="shared" si="19"/>
        <v>0</v>
      </c>
      <c r="AE221" s="1"/>
      <c r="AF221" s="1"/>
      <c r="AG221" s="1"/>
      <c r="AH221" s="1"/>
    </row>
    <row r="222" spans="1:34" x14ac:dyDescent="0.2">
      <c r="A222">
        <v>0</v>
      </c>
      <c r="B222">
        <v>0</v>
      </c>
      <c r="C222">
        <v>0</v>
      </c>
      <c r="D222">
        <v>0</v>
      </c>
      <c r="E222" s="1">
        <v>0.47864000000000001</v>
      </c>
      <c r="F222" s="1">
        <v>0.47915799999999997</v>
      </c>
      <c r="G222" s="1">
        <v>0.48525800000000002</v>
      </c>
      <c r="H222" s="1">
        <v>0.47720400000000002</v>
      </c>
      <c r="I222">
        <f t="shared" si="18"/>
        <v>0</v>
      </c>
      <c r="J222">
        <f t="shared" si="19"/>
        <v>0</v>
      </c>
      <c r="K222">
        <f t="shared" si="19"/>
        <v>0</v>
      </c>
      <c r="L222">
        <f t="shared" si="19"/>
        <v>0</v>
      </c>
      <c r="AE222" s="1"/>
      <c r="AF222" s="1"/>
      <c r="AG222" s="1"/>
      <c r="AH222" s="1"/>
    </row>
    <row r="223" spans="1:34" x14ac:dyDescent="0.2">
      <c r="A223">
        <v>0</v>
      </c>
      <c r="B223">
        <v>0</v>
      </c>
      <c r="C223">
        <v>0</v>
      </c>
      <c r="D223">
        <v>0</v>
      </c>
      <c r="E223" s="1">
        <v>0.429477</v>
      </c>
      <c r="F223" s="1">
        <v>0.425811</v>
      </c>
      <c r="G223" s="1">
        <v>0.435948</v>
      </c>
      <c r="H223" s="1">
        <v>0.46235799999999999</v>
      </c>
      <c r="I223">
        <f t="shared" si="18"/>
        <v>0</v>
      </c>
      <c r="J223">
        <f t="shared" si="19"/>
        <v>0</v>
      </c>
      <c r="K223">
        <f t="shared" si="19"/>
        <v>0</v>
      </c>
      <c r="L223">
        <f t="shared" si="19"/>
        <v>0</v>
      </c>
      <c r="AE223" s="1"/>
      <c r="AF223" s="1"/>
      <c r="AG223" s="1"/>
      <c r="AH223" s="1"/>
    </row>
    <row r="224" spans="1:34" x14ac:dyDescent="0.2">
      <c r="A224">
        <v>0</v>
      </c>
      <c r="B224">
        <v>0</v>
      </c>
      <c r="C224">
        <v>0</v>
      </c>
      <c r="D224">
        <v>0</v>
      </c>
      <c r="E224" s="1">
        <v>0.51665000000000005</v>
      </c>
      <c r="F224" s="1">
        <v>0.48494300000000001</v>
      </c>
      <c r="G224" s="1">
        <v>0.515818</v>
      </c>
      <c r="H224" s="1">
        <v>0.52978400000000003</v>
      </c>
      <c r="I224">
        <f t="shared" si="18"/>
        <v>1</v>
      </c>
      <c r="J224">
        <f t="shared" si="19"/>
        <v>0</v>
      </c>
      <c r="K224">
        <f t="shared" si="19"/>
        <v>1</v>
      </c>
      <c r="L224">
        <f t="shared" si="19"/>
        <v>1</v>
      </c>
      <c r="AE224" s="1"/>
      <c r="AF224" s="1"/>
      <c r="AG224" s="1"/>
      <c r="AH224" s="1"/>
    </row>
    <row r="225" spans="1:34" x14ac:dyDescent="0.2">
      <c r="A225">
        <v>0</v>
      </c>
      <c r="B225">
        <v>0</v>
      </c>
      <c r="C225">
        <v>0</v>
      </c>
      <c r="D225">
        <v>0</v>
      </c>
      <c r="E225" s="1">
        <v>0.234489</v>
      </c>
      <c r="F225" s="1">
        <v>0.23419200000000001</v>
      </c>
      <c r="G225" s="1">
        <v>0.25636900000000001</v>
      </c>
      <c r="H225" s="1">
        <v>0.28386400000000001</v>
      </c>
      <c r="I225">
        <f t="shared" si="18"/>
        <v>0</v>
      </c>
      <c r="J225">
        <f t="shared" si="19"/>
        <v>0</v>
      </c>
      <c r="K225">
        <f t="shared" si="19"/>
        <v>0</v>
      </c>
      <c r="L225">
        <f t="shared" si="19"/>
        <v>0</v>
      </c>
      <c r="AE225" s="1"/>
      <c r="AF225" s="1"/>
      <c r="AG225" s="1"/>
      <c r="AH225" s="1"/>
    </row>
    <row r="226" spans="1:34" x14ac:dyDescent="0.2">
      <c r="A226">
        <v>0</v>
      </c>
      <c r="B226">
        <v>0</v>
      </c>
      <c r="C226">
        <v>0</v>
      </c>
      <c r="D226">
        <v>0</v>
      </c>
      <c r="E226" s="1">
        <v>0.33787899999999998</v>
      </c>
      <c r="F226" s="1">
        <v>0.32296799999999998</v>
      </c>
      <c r="G226" s="1">
        <v>0.34792099999999998</v>
      </c>
      <c r="H226" s="1">
        <v>0.39307700000000001</v>
      </c>
      <c r="I226">
        <f t="shared" si="18"/>
        <v>0</v>
      </c>
      <c r="J226">
        <f t="shared" si="19"/>
        <v>0</v>
      </c>
      <c r="K226">
        <f t="shared" si="19"/>
        <v>0</v>
      </c>
      <c r="L226">
        <f t="shared" si="19"/>
        <v>0</v>
      </c>
      <c r="AE226" s="1"/>
      <c r="AF226" s="1"/>
      <c r="AG226" s="1"/>
      <c r="AH226" s="1"/>
    </row>
    <row r="227" spans="1:34" x14ac:dyDescent="0.2">
      <c r="A227">
        <v>0</v>
      </c>
      <c r="B227">
        <v>0</v>
      </c>
      <c r="C227">
        <v>0</v>
      </c>
      <c r="D227">
        <v>0</v>
      </c>
      <c r="E227" s="1">
        <v>0.212898</v>
      </c>
      <c r="F227" s="1">
        <v>0.21635599999999999</v>
      </c>
      <c r="G227" s="1">
        <v>0.236064</v>
      </c>
      <c r="H227" s="1">
        <v>0.26149600000000001</v>
      </c>
      <c r="I227">
        <f t="shared" si="18"/>
        <v>0</v>
      </c>
      <c r="J227">
        <f t="shared" si="19"/>
        <v>0</v>
      </c>
      <c r="K227">
        <f t="shared" si="19"/>
        <v>0</v>
      </c>
      <c r="L227">
        <f t="shared" si="19"/>
        <v>0</v>
      </c>
      <c r="AE227" s="1"/>
      <c r="AF227" s="1"/>
      <c r="AG227" s="1"/>
      <c r="AH227" s="1"/>
    </row>
    <row r="228" spans="1:34" x14ac:dyDescent="0.2">
      <c r="A228">
        <v>0</v>
      </c>
      <c r="B228">
        <v>0</v>
      </c>
      <c r="C228">
        <v>0</v>
      </c>
      <c r="D228">
        <v>0</v>
      </c>
      <c r="E228" s="1">
        <v>0.68014399999999997</v>
      </c>
      <c r="F228" s="1">
        <v>0.54062900000000003</v>
      </c>
      <c r="G228" s="1">
        <v>0.60806199999999999</v>
      </c>
      <c r="H228" s="1">
        <v>0.55798999999999999</v>
      </c>
      <c r="I228">
        <f t="shared" si="18"/>
        <v>1</v>
      </c>
      <c r="J228">
        <f t="shared" si="19"/>
        <v>1</v>
      </c>
      <c r="K228">
        <f t="shared" si="19"/>
        <v>1</v>
      </c>
      <c r="L228">
        <f t="shared" si="19"/>
        <v>1</v>
      </c>
      <c r="AE228" s="1"/>
      <c r="AF228" s="1"/>
      <c r="AG228" s="1"/>
      <c r="AH228" s="1"/>
    </row>
    <row r="229" spans="1:34" x14ac:dyDescent="0.2">
      <c r="A229">
        <v>0</v>
      </c>
      <c r="B229">
        <v>0</v>
      </c>
      <c r="C229">
        <v>0</v>
      </c>
      <c r="D229">
        <v>0</v>
      </c>
      <c r="E229" s="1">
        <v>0.116768</v>
      </c>
      <c r="F229" s="1">
        <v>0.136268</v>
      </c>
      <c r="G229" s="1">
        <v>0.13458200000000001</v>
      </c>
      <c r="H229" s="1">
        <v>0.142176</v>
      </c>
      <c r="I229">
        <f t="shared" si="18"/>
        <v>0</v>
      </c>
      <c r="J229">
        <f t="shared" si="19"/>
        <v>0</v>
      </c>
      <c r="K229">
        <f t="shared" si="19"/>
        <v>0</v>
      </c>
      <c r="L229">
        <f t="shared" si="19"/>
        <v>0</v>
      </c>
      <c r="AE229" s="1"/>
      <c r="AF229" s="1"/>
      <c r="AG229" s="1"/>
      <c r="AH229" s="1"/>
    </row>
    <row r="230" spans="1:34" x14ac:dyDescent="0.2">
      <c r="A230">
        <v>0</v>
      </c>
      <c r="B230">
        <v>0</v>
      </c>
      <c r="C230">
        <v>0</v>
      </c>
      <c r="D230">
        <v>0</v>
      </c>
      <c r="E230" s="1">
        <v>0.35969400000000001</v>
      </c>
      <c r="F230" s="1">
        <v>0.34325</v>
      </c>
      <c r="G230" s="1">
        <v>0.368307</v>
      </c>
      <c r="H230" s="1">
        <v>0.41807</v>
      </c>
      <c r="I230">
        <f t="shared" si="18"/>
        <v>0</v>
      </c>
      <c r="J230">
        <f t="shared" si="19"/>
        <v>0</v>
      </c>
      <c r="K230">
        <f t="shared" si="19"/>
        <v>0</v>
      </c>
      <c r="L230">
        <f t="shared" si="19"/>
        <v>0</v>
      </c>
      <c r="AE230" s="1"/>
      <c r="AF230" s="1"/>
      <c r="AG230" s="1"/>
      <c r="AH230" s="1"/>
    </row>
    <row r="231" spans="1:34" x14ac:dyDescent="0.2">
      <c r="A231">
        <v>0</v>
      </c>
      <c r="B231">
        <v>0</v>
      </c>
      <c r="C231">
        <v>0</v>
      </c>
      <c r="D231">
        <v>0</v>
      </c>
      <c r="E231" s="1">
        <v>0.17006599999999999</v>
      </c>
      <c r="F231" s="1">
        <v>0.18546799999999999</v>
      </c>
      <c r="G231" s="1">
        <v>0.18884899999999999</v>
      </c>
      <c r="H231" s="1">
        <v>0.199879</v>
      </c>
      <c r="I231">
        <f t="shared" si="18"/>
        <v>0</v>
      </c>
      <c r="J231">
        <f t="shared" si="19"/>
        <v>0</v>
      </c>
      <c r="K231">
        <f t="shared" si="19"/>
        <v>0</v>
      </c>
      <c r="L231">
        <f t="shared" si="19"/>
        <v>0</v>
      </c>
      <c r="AE231" s="1"/>
      <c r="AF231" s="1"/>
      <c r="AG231" s="1"/>
      <c r="AH231" s="1"/>
    </row>
    <row r="232" spans="1:34" x14ac:dyDescent="0.2">
      <c r="A232">
        <v>0</v>
      </c>
      <c r="B232">
        <v>0</v>
      </c>
      <c r="C232">
        <v>0</v>
      </c>
      <c r="D232">
        <v>0</v>
      </c>
      <c r="E232" s="1">
        <v>0.61912299999999998</v>
      </c>
      <c r="F232" s="1">
        <v>0.53262699999999996</v>
      </c>
      <c r="G232" s="1">
        <v>0.58921900000000005</v>
      </c>
      <c r="H232" s="1">
        <v>0.53447900000000004</v>
      </c>
      <c r="I232">
        <f t="shared" si="18"/>
        <v>1</v>
      </c>
      <c r="J232">
        <f t="shared" si="19"/>
        <v>1</v>
      </c>
      <c r="K232">
        <f t="shared" si="19"/>
        <v>1</v>
      </c>
      <c r="L232">
        <f t="shared" si="19"/>
        <v>1</v>
      </c>
      <c r="AE232" s="1"/>
      <c r="AF232" s="1"/>
      <c r="AG232" s="1"/>
      <c r="AH232" s="1"/>
    </row>
    <row r="233" spans="1:34" x14ac:dyDescent="0.2">
      <c r="A233">
        <v>0</v>
      </c>
      <c r="B233">
        <v>0</v>
      </c>
      <c r="C233">
        <v>0</v>
      </c>
      <c r="D233">
        <v>0</v>
      </c>
      <c r="E233" s="1">
        <v>0.53370600000000001</v>
      </c>
      <c r="F233" s="1">
        <v>0.48826999999999998</v>
      </c>
      <c r="G233" s="1">
        <v>0.51929999999999998</v>
      </c>
      <c r="H233" s="1">
        <v>0.55828500000000003</v>
      </c>
      <c r="I233">
        <f t="shared" si="18"/>
        <v>1</v>
      </c>
      <c r="J233">
        <f t="shared" si="19"/>
        <v>0</v>
      </c>
      <c r="K233">
        <f t="shared" si="19"/>
        <v>1</v>
      </c>
      <c r="L233">
        <f t="shared" si="19"/>
        <v>1</v>
      </c>
      <c r="AE233" s="1"/>
      <c r="AF233" s="1"/>
      <c r="AG233" s="1"/>
      <c r="AH233" s="1"/>
    </row>
    <row r="234" spans="1:34" x14ac:dyDescent="0.2">
      <c r="A234">
        <v>0</v>
      </c>
      <c r="B234">
        <v>0</v>
      </c>
      <c r="C234">
        <v>0</v>
      </c>
      <c r="D234">
        <v>0</v>
      </c>
      <c r="E234" s="1">
        <v>0.29711700000000002</v>
      </c>
      <c r="F234" s="1">
        <v>0.28551399999999999</v>
      </c>
      <c r="G234" s="1">
        <v>0.311392</v>
      </c>
      <c r="H234" s="1">
        <v>0.34814600000000001</v>
      </c>
      <c r="I234">
        <f t="shared" si="18"/>
        <v>0</v>
      </c>
      <c r="J234">
        <f t="shared" si="19"/>
        <v>0</v>
      </c>
      <c r="K234">
        <f t="shared" si="19"/>
        <v>0</v>
      </c>
      <c r="L234">
        <f t="shared" si="19"/>
        <v>0</v>
      </c>
      <c r="AE234" s="1"/>
      <c r="AF234" s="1"/>
      <c r="AG234" s="1"/>
      <c r="AH234" s="1"/>
    </row>
    <row r="235" spans="1:34" x14ac:dyDescent="0.2">
      <c r="A235">
        <v>0</v>
      </c>
      <c r="B235">
        <v>0</v>
      </c>
      <c r="C235">
        <v>0</v>
      </c>
      <c r="D235">
        <v>0</v>
      </c>
      <c r="E235" s="1">
        <v>0.31214500000000001</v>
      </c>
      <c r="F235" s="1">
        <v>0.298429</v>
      </c>
      <c r="G235" s="1">
        <v>0.32513399999999998</v>
      </c>
      <c r="H235" s="1">
        <v>0.36452499999999999</v>
      </c>
      <c r="I235">
        <f t="shared" si="18"/>
        <v>0</v>
      </c>
      <c r="J235">
        <f t="shared" si="19"/>
        <v>0</v>
      </c>
      <c r="K235">
        <f t="shared" si="19"/>
        <v>0</v>
      </c>
      <c r="L235">
        <f t="shared" si="19"/>
        <v>0</v>
      </c>
      <c r="AE235" s="1"/>
      <c r="AF235" s="1"/>
      <c r="AG235" s="1"/>
      <c r="AH235" s="1"/>
    </row>
    <row r="236" spans="1:34" x14ac:dyDescent="0.2">
      <c r="A236">
        <v>0</v>
      </c>
      <c r="B236">
        <v>0</v>
      </c>
      <c r="C236">
        <v>0</v>
      </c>
      <c r="D236">
        <v>0</v>
      </c>
      <c r="E236" s="1">
        <v>0.49747599999999997</v>
      </c>
      <c r="F236" s="1">
        <v>0.50101200000000001</v>
      </c>
      <c r="G236" s="1">
        <v>0.50797400000000004</v>
      </c>
      <c r="H236" s="1">
        <v>0.47247099999999997</v>
      </c>
      <c r="I236">
        <f t="shared" si="18"/>
        <v>0</v>
      </c>
      <c r="J236">
        <f t="shared" si="19"/>
        <v>1</v>
      </c>
      <c r="K236">
        <f t="shared" si="19"/>
        <v>1</v>
      </c>
      <c r="L236">
        <f t="shared" si="19"/>
        <v>0</v>
      </c>
      <c r="AE236" s="1"/>
      <c r="AF236" s="1"/>
      <c r="AG236" s="1"/>
      <c r="AH236" s="1"/>
    </row>
    <row r="237" spans="1:34" x14ac:dyDescent="0.2">
      <c r="A237">
        <v>0</v>
      </c>
      <c r="B237">
        <v>0</v>
      </c>
      <c r="C237">
        <v>0</v>
      </c>
      <c r="D237">
        <v>0</v>
      </c>
      <c r="E237" s="1">
        <v>0.134741</v>
      </c>
      <c r="F237" s="1">
        <v>0.15898999999999999</v>
      </c>
      <c r="G237" s="1">
        <v>0.15040000000000001</v>
      </c>
      <c r="H237" s="1">
        <v>0.15396399999999999</v>
      </c>
      <c r="I237">
        <f t="shared" ref="I237:I268" si="20">IF(E237&lt;0.5,0,1)</f>
        <v>0</v>
      </c>
      <c r="J237">
        <f t="shared" si="19"/>
        <v>0</v>
      </c>
      <c r="K237">
        <f t="shared" si="19"/>
        <v>0</v>
      </c>
      <c r="L237">
        <f t="shared" si="19"/>
        <v>0</v>
      </c>
      <c r="AE237" s="1"/>
      <c r="AF237" s="1"/>
      <c r="AG237" s="1"/>
      <c r="AH237" s="1"/>
    </row>
    <row r="238" spans="1:34" x14ac:dyDescent="0.2">
      <c r="A238">
        <v>0</v>
      </c>
      <c r="B238">
        <v>0</v>
      </c>
      <c r="C238">
        <v>0</v>
      </c>
      <c r="D238">
        <v>0</v>
      </c>
      <c r="E238" s="1">
        <v>0.441386</v>
      </c>
      <c r="F238" s="1">
        <v>0.43932300000000002</v>
      </c>
      <c r="G238" s="1">
        <v>0.44807000000000002</v>
      </c>
      <c r="H238" s="1">
        <v>0.46744000000000002</v>
      </c>
      <c r="I238">
        <f t="shared" si="20"/>
        <v>0</v>
      </c>
      <c r="J238">
        <f t="shared" si="19"/>
        <v>0</v>
      </c>
      <c r="K238">
        <f t="shared" si="19"/>
        <v>0</v>
      </c>
      <c r="L238">
        <f t="shared" si="19"/>
        <v>0</v>
      </c>
      <c r="AE238" s="1"/>
      <c r="AF238" s="1"/>
      <c r="AG238" s="1"/>
      <c r="AH238" s="1"/>
    </row>
    <row r="239" spans="1:34" x14ac:dyDescent="0.2">
      <c r="A239">
        <v>0</v>
      </c>
      <c r="B239">
        <v>0</v>
      </c>
      <c r="C239">
        <v>0</v>
      </c>
      <c r="D239">
        <v>0</v>
      </c>
      <c r="E239" s="1">
        <v>0.59005300000000005</v>
      </c>
      <c r="F239" s="1">
        <v>0.48998000000000003</v>
      </c>
      <c r="G239" s="1">
        <v>0.51432299999999997</v>
      </c>
      <c r="H239" s="1">
        <v>0.64178599999999997</v>
      </c>
      <c r="I239">
        <f t="shared" si="20"/>
        <v>1</v>
      </c>
      <c r="J239">
        <f t="shared" si="19"/>
        <v>0</v>
      </c>
      <c r="K239">
        <f t="shared" si="19"/>
        <v>1</v>
      </c>
      <c r="L239">
        <f t="shared" si="19"/>
        <v>1</v>
      </c>
      <c r="AE239" s="1"/>
      <c r="AF239" s="1"/>
      <c r="AG239" s="1"/>
      <c r="AH239" s="1"/>
    </row>
    <row r="240" spans="1:34" x14ac:dyDescent="0.2">
      <c r="A240">
        <v>0</v>
      </c>
      <c r="B240">
        <v>0</v>
      </c>
      <c r="C240">
        <v>0</v>
      </c>
      <c r="D240">
        <v>0</v>
      </c>
      <c r="E240" s="1">
        <v>0.15471399999999999</v>
      </c>
      <c r="F240" s="1">
        <v>0.16677400000000001</v>
      </c>
      <c r="G240" s="1">
        <v>0.17550499999999999</v>
      </c>
      <c r="H240" s="1">
        <v>0.18812400000000001</v>
      </c>
      <c r="I240">
        <f t="shared" si="20"/>
        <v>0</v>
      </c>
      <c r="J240">
        <f t="shared" si="19"/>
        <v>0</v>
      </c>
      <c r="K240">
        <f t="shared" si="19"/>
        <v>0</v>
      </c>
      <c r="L240">
        <f t="shared" si="19"/>
        <v>0</v>
      </c>
      <c r="AE240" s="1"/>
      <c r="AF240" s="1"/>
      <c r="AG240" s="1"/>
      <c r="AH240" s="1"/>
    </row>
    <row r="241" spans="1:34" x14ac:dyDescent="0.2">
      <c r="A241">
        <v>0</v>
      </c>
      <c r="B241">
        <v>0</v>
      </c>
      <c r="C241">
        <v>0</v>
      </c>
      <c r="D241">
        <v>0</v>
      </c>
      <c r="E241" s="1">
        <v>0.31146200000000002</v>
      </c>
      <c r="F241" s="1">
        <v>0.29760700000000001</v>
      </c>
      <c r="G241" s="1">
        <v>0.32494899999999999</v>
      </c>
      <c r="H241" s="1">
        <v>0.36440800000000001</v>
      </c>
      <c r="I241">
        <f t="shared" si="20"/>
        <v>0</v>
      </c>
      <c r="J241">
        <f t="shared" si="19"/>
        <v>0</v>
      </c>
      <c r="K241">
        <f t="shared" si="19"/>
        <v>0</v>
      </c>
      <c r="L241">
        <f t="shared" si="19"/>
        <v>0</v>
      </c>
      <c r="AE241" s="1"/>
      <c r="AF241" s="1"/>
      <c r="AG241" s="1"/>
      <c r="AH241" s="1"/>
    </row>
    <row r="242" spans="1:34" x14ac:dyDescent="0.2">
      <c r="A242">
        <v>0</v>
      </c>
      <c r="B242">
        <v>0</v>
      </c>
      <c r="C242">
        <v>0</v>
      </c>
      <c r="D242">
        <v>0</v>
      </c>
      <c r="E242" s="1">
        <v>0.375496</v>
      </c>
      <c r="F242" s="1">
        <v>0.36227999999999999</v>
      </c>
      <c r="G242" s="1">
        <v>0.38812200000000002</v>
      </c>
      <c r="H242" s="1">
        <v>0.41898299999999999</v>
      </c>
      <c r="I242">
        <f t="shared" si="20"/>
        <v>0</v>
      </c>
      <c r="J242">
        <f t="shared" si="19"/>
        <v>0</v>
      </c>
      <c r="K242">
        <f t="shared" si="19"/>
        <v>0</v>
      </c>
      <c r="L242">
        <f t="shared" si="19"/>
        <v>0</v>
      </c>
      <c r="AE242" s="1"/>
      <c r="AF242" s="1"/>
      <c r="AG242" s="1"/>
      <c r="AH242" s="1"/>
    </row>
    <row r="243" spans="1:34" x14ac:dyDescent="0.2">
      <c r="A243">
        <v>0</v>
      </c>
      <c r="B243">
        <v>0</v>
      </c>
      <c r="C243">
        <v>0</v>
      </c>
      <c r="D243">
        <v>0</v>
      </c>
      <c r="E243" s="1">
        <v>0.47312900000000002</v>
      </c>
      <c r="F243" s="1">
        <v>0.46279599999999999</v>
      </c>
      <c r="G243" s="1">
        <v>0.48273700000000003</v>
      </c>
      <c r="H243" s="1">
        <v>0.47772799999999999</v>
      </c>
      <c r="I243">
        <f t="shared" si="20"/>
        <v>0</v>
      </c>
      <c r="J243">
        <f t="shared" si="19"/>
        <v>0</v>
      </c>
      <c r="K243">
        <f t="shared" si="19"/>
        <v>0</v>
      </c>
      <c r="L243">
        <f t="shared" si="19"/>
        <v>0</v>
      </c>
      <c r="AE243" s="1"/>
      <c r="AF243" s="1"/>
      <c r="AG243" s="1"/>
      <c r="AH243" s="1"/>
    </row>
    <row r="244" spans="1:34" x14ac:dyDescent="0.2">
      <c r="A244">
        <v>0</v>
      </c>
      <c r="B244">
        <v>0</v>
      </c>
      <c r="C244">
        <v>0</v>
      </c>
      <c r="D244">
        <v>0</v>
      </c>
      <c r="E244" s="1">
        <v>0.49747599999999997</v>
      </c>
      <c r="F244" s="1">
        <v>0.50101200000000001</v>
      </c>
      <c r="G244" s="1">
        <v>0.50797400000000004</v>
      </c>
      <c r="H244" s="1">
        <v>0.47247099999999997</v>
      </c>
      <c r="I244">
        <f t="shared" si="20"/>
        <v>0</v>
      </c>
      <c r="J244">
        <f t="shared" si="19"/>
        <v>1</v>
      </c>
      <c r="K244">
        <f t="shared" si="19"/>
        <v>1</v>
      </c>
      <c r="L244">
        <f t="shared" si="19"/>
        <v>0</v>
      </c>
      <c r="AE244" s="1"/>
      <c r="AF244" s="1"/>
      <c r="AG244" s="1"/>
      <c r="AH244" s="1"/>
    </row>
    <row r="245" spans="1:34" x14ac:dyDescent="0.2">
      <c r="A245">
        <v>0</v>
      </c>
      <c r="B245">
        <v>0</v>
      </c>
      <c r="C245">
        <v>0</v>
      </c>
      <c r="D245">
        <v>0</v>
      </c>
      <c r="E245" s="1">
        <v>0.46904299999999999</v>
      </c>
      <c r="F245" s="1">
        <v>0.46461799999999998</v>
      </c>
      <c r="G245" s="1">
        <v>0.47649000000000002</v>
      </c>
      <c r="H245" s="1">
        <v>0.47721400000000003</v>
      </c>
      <c r="I245">
        <f t="shared" si="20"/>
        <v>0</v>
      </c>
      <c r="J245">
        <f t="shared" si="19"/>
        <v>0</v>
      </c>
      <c r="K245">
        <f t="shared" si="19"/>
        <v>0</v>
      </c>
      <c r="L245">
        <f t="shared" si="19"/>
        <v>0</v>
      </c>
      <c r="AE245" s="1"/>
      <c r="AF245" s="1"/>
      <c r="AG245" s="1"/>
      <c r="AH245" s="1"/>
    </row>
    <row r="246" spans="1:34" x14ac:dyDescent="0.2">
      <c r="A246">
        <v>0</v>
      </c>
      <c r="B246">
        <v>0</v>
      </c>
      <c r="C246">
        <v>0</v>
      </c>
      <c r="D246">
        <v>0</v>
      </c>
      <c r="E246" s="1">
        <v>0.33044400000000002</v>
      </c>
      <c r="F246" s="1">
        <v>0.31694600000000001</v>
      </c>
      <c r="G246" s="1">
        <v>0.34090500000000001</v>
      </c>
      <c r="H246" s="1">
        <v>0.38181100000000001</v>
      </c>
      <c r="I246">
        <f t="shared" si="20"/>
        <v>0</v>
      </c>
      <c r="J246">
        <f t="shared" si="19"/>
        <v>0</v>
      </c>
      <c r="K246">
        <f t="shared" si="19"/>
        <v>0</v>
      </c>
      <c r="L246">
        <f t="shared" si="19"/>
        <v>0</v>
      </c>
      <c r="AE246" s="1"/>
      <c r="AF246" s="1"/>
      <c r="AG246" s="1"/>
      <c r="AH246" s="1"/>
    </row>
    <row r="247" spans="1:34" x14ac:dyDescent="0.2">
      <c r="A247">
        <v>0</v>
      </c>
      <c r="B247">
        <v>0</v>
      </c>
      <c r="C247">
        <v>0</v>
      </c>
      <c r="D247">
        <v>0</v>
      </c>
      <c r="E247" s="1">
        <v>0.226053</v>
      </c>
      <c r="F247" s="1">
        <v>0.22633800000000001</v>
      </c>
      <c r="G247" s="1">
        <v>0.247476</v>
      </c>
      <c r="H247" s="1">
        <v>0.27559899999999998</v>
      </c>
      <c r="I247">
        <f t="shared" si="20"/>
        <v>0</v>
      </c>
      <c r="J247">
        <f t="shared" si="19"/>
        <v>0</v>
      </c>
      <c r="K247">
        <f t="shared" si="19"/>
        <v>0</v>
      </c>
      <c r="L247">
        <f t="shared" si="19"/>
        <v>0</v>
      </c>
      <c r="AE247" s="1"/>
      <c r="AF247" s="1"/>
      <c r="AG247" s="1"/>
      <c r="AH247" s="1"/>
    </row>
    <row r="248" spans="1:34" x14ac:dyDescent="0.2">
      <c r="A248">
        <v>0</v>
      </c>
      <c r="B248">
        <v>0</v>
      </c>
      <c r="C248">
        <v>0</v>
      </c>
      <c r="D248">
        <v>0</v>
      </c>
      <c r="E248" s="1">
        <v>0.64934099999999995</v>
      </c>
      <c r="F248" s="1">
        <v>0.507741</v>
      </c>
      <c r="G248" s="1">
        <v>0.53013500000000002</v>
      </c>
      <c r="H248" s="1">
        <v>0.65934099999999995</v>
      </c>
      <c r="I248">
        <f t="shared" si="20"/>
        <v>1</v>
      </c>
      <c r="J248">
        <f t="shared" si="19"/>
        <v>1</v>
      </c>
      <c r="K248">
        <f t="shared" si="19"/>
        <v>1</v>
      </c>
      <c r="L248">
        <f t="shared" si="19"/>
        <v>1</v>
      </c>
      <c r="AE248" s="1"/>
      <c r="AF248" s="1"/>
      <c r="AG248" s="1"/>
      <c r="AH248" s="1"/>
    </row>
    <row r="249" spans="1:34" x14ac:dyDescent="0.2">
      <c r="A249">
        <v>0</v>
      </c>
      <c r="B249">
        <v>0</v>
      </c>
      <c r="C249">
        <v>0</v>
      </c>
      <c r="D249">
        <v>0</v>
      </c>
      <c r="E249" s="1">
        <v>0.41524299999999997</v>
      </c>
      <c r="F249" s="1">
        <v>0.39279199999999997</v>
      </c>
      <c r="G249" s="1">
        <v>0.42262300000000003</v>
      </c>
      <c r="H249" s="1">
        <v>0.44252599999999997</v>
      </c>
      <c r="I249">
        <f t="shared" si="20"/>
        <v>0</v>
      </c>
      <c r="J249">
        <f t="shared" si="19"/>
        <v>0</v>
      </c>
      <c r="K249">
        <f t="shared" si="19"/>
        <v>0</v>
      </c>
      <c r="L249">
        <f t="shared" si="19"/>
        <v>0</v>
      </c>
      <c r="AE249" s="1"/>
      <c r="AF249" s="1"/>
      <c r="AG249" s="1"/>
      <c r="AH249" s="1"/>
    </row>
    <row r="250" spans="1:34" x14ac:dyDescent="0.2">
      <c r="A250">
        <v>0</v>
      </c>
      <c r="B250">
        <v>0</v>
      </c>
      <c r="C250">
        <v>0</v>
      </c>
      <c r="D250">
        <v>0</v>
      </c>
      <c r="E250" s="1">
        <v>0.49747599999999997</v>
      </c>
      <c r="F250" s="1">
        <v>0.50101200000000001</v>
      </c>
      <c r="G250" s="1">
        <v>0.50797400000000004</v>
      </c>
      <c r="H250" s="1">
        <v>0.47247099999999997</v>
      </c>
      <c r="I250">
        <f t="shared" si="20"/>
        <v>0</v>
      </c>
      <c r="J250">
        <f t="shared" si="19"/>
        <v>1</v>
      </c>
      <c r="K250">
        <f t="shared" si="19"/>
        <v>1</v>
      </c>
      <c r="L250">
        <f t="shared" si="19"/>
        <v>0</v>
      </c>
      <c r="AE250" s="1"/>
      <c r="AF250" s="1"/>
      <c r="AG250" s="1"/>
      <c r="AH250" s="1"/>
    </row>
    <row r="251" spans="1:34" x14ac:dyDescent="0.2">
      <c r="A251">
        <v>0</v>
      </c>
      <c r="B251">
        <v>0</v>
      </c>
      <c r="C251">
        <v>0</v>
      </c>
      <c r="D251">
        <v>0</v>
      </c>
      <c r="E251" s="1">
        <v>0.30453200000000002</v>
      </c>
      <c r="F251" s="1">
        <v>0.29198099999999999</v>
      </c>
      <c r="G251" s="1">
        <v>0.31851400000000002</v>
      </c>
      <c r="H251" s="1">
        <v>0.35634500000000002</v>
      </c>
      <c r="I251">
        <f t="shared" si="20"/>
        <v>0</v>
      </c>
      <c r="J251">
        <f t="shared" si="19"/>
        <v>0</v>
      </c>
      <c r="K251">
        <f t="shared" si="19"/>
        <v>0</v>
      </c>
      <c r="L251">
        <f t="shared" si="19"/>
        <v>0</v>
      </c>
      <c r="AE251" s="1"/>
      <c r="AF251" s="1"/>
      <c r="AG251" s="1"/>
      <c r="AH251" s="1"/>
    </row>
    <row r="252" spans="1:34" x14ac:dyDescent="0.2">
      <c r="A252">
        <v>0</v>
      </c>
      <c r="B252">
        <v>0</v>
      </c>
      <c r="C252">
        <v>0</v>
      </c>
      <c r="D252">
        <v>0</v>
      </c>
      <c r="E252" s="1">
        <v>0.49747599999999997</v>
      </c>
      <c r="F252" s="1">
        <v>0.50101200000000001</v>
      </c>
      <c r="G252" s="1">
        <v>0.50797400000000004</v>
      </c>
      <c r="H252" s="1">
        <v>0.47247099999999997</v>
      </c>
      <c r="I252">
        <f t="shared" si="20"/>
        <v>0</v>
      </c>
      <c r="J252">
        <f t="shared" si="19"/>
        <v>1</v>
      </c>
      <c r="K252">
        <f t="shared" si="19"/>
        <v>1</v>
      </c>
      <c r="L252">
        <f t="shared" si="19"/>
        <v>0</v>
      </c>
      <c r="AE252" s="1"/>
      <c r="AF252" s="1"/>
      <c r="AG252" s="1"/>
      <c r="AH252" s="1"/>
    </row>
    <row r="253" spans="1:34" x14ac:dyDescent="0.2">
      <c r="A253">
        <v>0</v>
      </c>
      <c r="B253">
        <v>0</v>
      </c>
      <c r="C253">
        <v>0</v>
      </c>
      <c r="D253">
        <v>0</v>
      </c>
      <c r="E253" s="1">
        <v>0.163883</v>
      </c>
      <c r="F253" s="1">
        <v>0.17339099999999999</v>
      </c>
      <c r="G253" s="1">
        <v>0.18598400000000001</v>
      </c>
      <c r="H253" s="1">
        <v>0.201186</v>
      </c>
      <c r="I253">
        <f t="shared" si="20"/>
        <v>0</v>
      </c>
      <c r="J253">
        <f t="shared" si="19"/>
        <v>0</v>
      </c>
      <c r="K253">
        <f t="shared" si="19"/>
        <v>0</v>
      </c>
      <c r="L253">
        <f t="shared" si="19"/>
        <v>0</v>
      </c>
      <c r="AE253" s="1"/>
      <c r="AF253" s="1"/>
      <c r="AG253" s="1"/>
      <c r="AH253" s="1"/>
    </row>
    <row r="254" spans="1:34" x14ac:dyDescent="0.2">
      <c r="A254">
        <v>0</v>
      </c>
      <c r="B254">
        <v>0</v>
      </c>
      <c r="C254">
        <v>0</v>
      </c>
      <c r="D254">
        <v>0</v>
      </c>
      <c r="E254" s="1">
        <v>0.24417</v>
      </c>
      <c r="F254" s="1">
        <v>0.242671</v>
      </c>
      <c r="G254" s="1">
        <v>0.26284000000000002</v>
      </c>
      <c r="H254" s="1">
        <v>0.288912</v>
      </c>
      <c r="I254">
        <f t="shared" si="20"/>
        <v>0</v>
      </c>
      <c r="J254">
        <f t="shared" si="19"/>
        <v>0</v>
      </c>
      <c r="K254">
        <f t="shared" si="19"/>
        <v>0</v>
      </c>
      <c r="L254">
        <f t="shared" si="19"/>
        <v>0</v>
      </c>
      <c r="AE254" s="1"/>
      <c r="AF254" s="1"/>
      <c r="AG254" s="1"/>
      <c r="AH254" s="1"/>
    </row>
    <row r="255" spans="1:34" x14ac:dyDescent="0.2">
      <c r="A255">
        <v>0</v>
      </c>
      <c r="B255">
        <v>0</v>
      </c>
      <c r="C255">
        <v>0</v>
      </c>
      <c r="D255">
        <v>0</v>
      </c>
      <c r="E255" s="1">
        <v>0.27382200000000001</v>
      </c>
      <c r="F255" s="1">
        <v>0.26568399999999998</v>
      </c>
      <c r="G255" s="1">
        <v>0.292518</v>
      </c>
      <c r="H255" s="1">
        <v>0.32497399999999999</v>
      </c>
      <c r="I255">
        <f t="shared" si="20"/>
        <v>0</v>
      </c>
      <c r="J255">
        <f t="shared" si="19"/>
        <v>0</v>
      </c>
      <c r="K255">
        <f t="shared" si="19"/>
        <v>0</v>
      </c>
      <c r="L255">
        <f t="shared" si="19"/>
        <v>0</v>
      </c>
      <c r="AE255" s="1"/>
      <c r="AF255" s="1"/>
      <c r="AG255" s="1"/>
      <c r="AH255" s="1"/>
    </row>
    <row r="256" spans="1:34" x14ac:dyDescent="0.2">
      <c r="A256">
        <v>0</v>
      </c>
      <c r="B256">
        <v>0</v>
      </c>
      <c r="C256">
        <v>0</v>
      </c>
      <c r="D256">
        <v>0</v>
      </c>
      <c r="E256" s="1">
        <v>0.159609</v>
      </c>
      <c r="F256" s="1">
        <v>0.17008400000000001</v>
      </c>
      <c r="G256" s="1">
        <v>0.18104600000000001</v>
      </c>
      <c r="H256" s="1">
        <v>0.19453500000000001</v>
      </c>
      <c r="I256">
        <f t="shared" si="20"/>
        <v>0</v>
      </c>
      <c r="J256">
        <f t="shared" si="19"/>
        <v>0</v>
      </c>
      <c r="K256">
        <f t="shared" si="19"/>
        <v>0</v>
      </c>
      <c r="L256">
        <f t="shared" si="19"/>
        <v>0</v>
      </c>
      <c r="AE256" s="1"/>
      <c r="AF256" s="1"/>
      <c r="AG256" s="1"/>
      <c r="AH256" s="1"/>
    </row>
    <row r="257" spans="1:34" x14ac:dyDescent="0.2">
      <c r="A257">
        <v>0</v>
      </c>
      <c r="B257">
        <v>0</v>
      </c>
      <c r="C257">
        <v>0</v>
      </c>
      <c r="D257">
        <v>0</v>
      </c>
      <c r="E257" s="1">
        <v>0.45885100000000001</v>
      </c>
      <c r="F257" s="1">
        <v>0.457897</v>
      </c>
      <c r="G257" s="1">
        <v>0.46554800000000002</v>
      </c>
      <c r="H257" s="1">
        <v>0.47471099999999999</v>
      </c>
      <c r="I257">
        <f t="shared" si="20"/>
        <v>0</v>
      </c>
      <c r="J257">
        <f t="shared" si="19"/>
        <v>0</v>
      </c>
      <c r="K257">
        <f t="shared" si="19"/>
        <v>0</v>
      </c>
      <c r="L257">
        <f t="shared" si="19"/>
        <v>0</v>
      </c>
      <c r="AE257" s="1"/>
      <c r="AF257" s="1"/>
      <c r="AG257" s="1"/>
      <c r="AH257" s="1"/>
    </row>
    <row r="258" spans="1:34" x14ac:dyDescent="0.2">
      <c r="A258">
        <v>0</v>
      </c>
      <c r="B258">
        <v>0</v>
      </c>
      <c r="C258">
        <v>0</v>
      </c>
      <c r="D258">
        <v>0</v>
      </c>
      <c r="E258" s="1">
        <v>0.25341799999999998</v>
      </c>
      <c r="F258" s="1">
        <v>0.24962899999999999</v>
      </c>
      <c r="G258" s="1">
        <v>0.27401199999999998</v>
      </c>
      <c r="H258" s="1">
        <v>0.30382599999999998</v>
      </c>
      <c r="I258">
        <f t="shared" si="20"/>
        <v>0</v>
      </c>
      <c r="J258">
        <f t="shared" si="19"/>
        <v>0</v>
      </c>
      <c r="K258">
        <f t="shared" si="19"/>
        <v>0</v>
      </c>
      <c r="L258">
        <f t="shared" si="19"/>
        <v>0</v>
      </c>
      <c r="AE258" s="1"/>
      <c r="AF258" s="1"/>
      <c r="AG258" s="1"/>
      <c r="AH258" s="1"/>
    </row>
    <row r="259" spans="1:34" x14ac:dyDescent="0.2">
      <c r="A259">
        <v>0</v>
      </c>
      <c r="B259">
        <v>0</v>
      </c>
      <c r="C259">
        <v>0</v>
      </c>
      <c r="D259">
        <v>0</v>
      </c>
      <c r="E259" s="1">
        <v>0.102975</v>
      </c>
      <c r="F259" s="1">
        <v>0.122114</v>
      </c>
      <c r="G259" s="1">
        <v>0.120477</v>
      </c>
      <c r="H259" s="1">
        <v>0.127469</v>
      </c>
      <c r="I259">
        <f t="shared" si="20"/>
        <v>0</v>
      </c>
      <c r="J259">
        <f t="shared" si="19"/>
        <v>0</v>
      </c>
      <c r="K259">
        <f t="shared" si="19"/>
        <v>0</v>
      </c>
      <c r="L259">
        <f t="shared" si="19"/>
        <v>0</v>
      </c>
      <c r="AE259" s="1"/>
      <c r="AF259" s="1"/>
      <c r="AG259" s="1"/>
      <c r="AH259" s="1"/>
    </row>
    <row r="260" spans="1:34" x14ac:dyDescent="0.2">
      <c r="A260">
        <v>0</v>
      </c>
      <c r="B260">
        <v>0</v>
      </c>
      <c r="C260">
        <v>0</v>
      </c>
      <c r="D260">
        <v>0</v>
      </c>
      <c r="E260" s="1">
        <v>0.50529800000000002</v>
      </c>
      <c r="F260" s="1">
        <v>0.50485500000000005</v>
      </c>
      <c r="G260" s="1">
        <v>0.51437500000000003</v>
      </c>
      <c r="H260" s="1">
        <v>0.47319699999999998</v>
      </c>
      <c r="I260">
        <f t="shared" si="20"/>
        <v>1</v>
      </c>
      <c r="J260">
        <f t="shared" si="19"/>
        <v>1</v>
      </c>
      <c r="K260">
        <f t="shared" si="19"/>
        <v>1</v>
      </c>
      <c r="L260">
        <f t="shared" si="19"/>
        <v>0</v>
      </c>
      <c r="AE260" s="1"/>
      <c r="AF260" s="1"/>
      <c r="AG260" s="1"/>
      <c r="AH260" s="1"/>
    </row>
    <row r="261" spans="1:34" x14ac:dyDescent="0.2">
      <c r="A261">
        <v>0</v>
      </c>
      <c r="B261">
        <v>0</v>
      </c>
      <c r="C261">
        <v>0</v>
      </c>
      <c r="D261">
        <v>0</v>
      </c>
      <c r="E261" s="1">
        <v>0.62038499999999996</v>
      </c>
      <c r="F261" s="1">
        <v>0.50934999999999997</v>
      </c>
      <c r="G261" s="1">
        <v>0.55366400000000004</v>
      </c>
      <c r="H261" s="1">
        <v>0.61380400000000002</v>
      </c>
      <c r="I261">
        <f t="shared" si="20"/>
        <v>1</v>
      </c>
      <c r="J261">
        <f t="shared" si="19"/>
        <v>1</v>
      </c>
      <c r="K261">
        <f t="shared" si="19"/>
        <v>1</v>
      </c>
      <c r="L261">
        <f t="shared" si="19"/>
        <v>1</v>
      </c>
      <c r="AE261" s="1"/>
      <c r="AF261" s="1"/>
      <c r="AG261" s="1"/>
      <c r="AH261" s="1"/>
    </row>
    <row r="262" spans="1:34" x14ac:dyDescent="0.2">
      <c r="A262">
        <v>0</v>
      </c>
      <c r="B262">
        <v>0</v>
      </c>
      <c r="C262">
        <v>0</v>
      </c>
      <c r="D262">
        <v>0</v>
      </c>
      <c r="E262" s="1">
        <v>0.181843</v>
      </c>
      <c r="F262" s="1">
        <v>0.190743</v>
      </c>
      <c r="G262" s="1">
        <v>0.202649</v>
      </c>
      <c r="H262" s="1">
        <v>0.217727</v>
      </c>
      <c r="I262">
        <f t="shared" si="20"/>
        <v>0</v>
      </c>
      <c r="J262">
        <f t="shared" si="19"/>
        <v>0</v>
      </c>
      <c r="K262">
        <f t="shared" si="19"/>
        <v>0</v>
      </c>
      <c r="L262">
        <f t="shared" si="19"/>
        <v>0</v>
      </c>
      <c r="AE262" s="1"/>
      <c r="AF262" s="1"/>
      <c r="AG262" s="1"/>
      <c r="AH262" s="1"/>
    </row>
    <row r="263" spans="1:34" x14ac:dyDescent="0.2">
      <c r="A263">
        <v>0</v>
      </c>
      <c r="B263">
        <v>0</v>
      </c>
      <c r="C263">
        <v>0</v>
      </c>
      <c r="D263">
        <v>0</v>
      </c>
      <c r="E263" s="1">
        <v>0.54833699999999996</v>
      </c>
      <c r="F263" s="1">
        <v>0.51076900000000003</v>
      </c>
      <c r="G263" s="1">
        <v>0.54883000000000004</v>
      </c>
      <c r="H263" s="1">
        <v>0.51816700000000004</v>
      </c>
      <c r="I263">
        <f t="shared" si="20"/>
        <v>1</v>
      </c>
      <c r="J263">
        <f t="shared" si="19"/>
        <v>1</v>
      </c>
      <c r="K263">
        <f t="shared" si="19"/>
        <v>1</v>
      </c>
      <c r="L263">
        <f t="shared" si="19"/>
        <v>1</v>
      </c>
      <c r="AE263" s="1"/>
      <c r="AF263" s="1"/>
      <c r="AG263" s="1"/>
      <c r="AH263" s="1"/>
    </row>
    <row r="264" spans="1:34" x14ac:dyDescent="0.2">
      <c r="A264">
        <v>0</v>
      </c>
      <c r="B264">
        <v>0</v>
      </c>
      <c r="C264">
        <v>0</v>
      </c>
      <c r="D264">
        <v>0</v>
      </c>
      <c r="E264" s="1">
        <v>1.8664500000000001E-2</v>
      </c>
      <c r="F264" s="1">
        <v>3.5430099999999999E-2</v>
      </c>
      <c r="G264" s="1">
        <v>2.3465300000000001E-2</v>
      </c>
      <c r="H264" s="1">
        <v>2.1509899999999998E-2</v>
      </c>
      <c r="I264">
        <f t="shared" si="20"/>
        <v>0</v>
      </c>
      <c r="J264">
        <f t="shared" si="19"/>
        <v>0</v>
      </c>
      <c r="K264">
        <f t="shared" si="19"/>
        <v>0</v>
      </c>
      <c r="L264">
        <f t="shared" si="19"/>
        <v>0</v>
      </c>
      <c r="AE264" s="1"/>
      <c r="AF264" s="1"/>
      <c r="AG264" s="1"/>
      <c r="AH264" s="1"/>
    </row>
    <row r="265" spans="1:34" x14ac:dyDescent="0.2">
      <c r="A265">
        <v>0</v>
      </c>
      <c r="B265">
        <v>0</v>
      </c>
      <c r="C265">
        <v>0</v>
      </c>
      <c r="D265">
        <v>0</v>
      </c>
      <c r="E265" s="1">
        <v>0.32389299999999999</v>
      </c>
      <c r="F265" s="1">
        <v>0.30990200000000001</v>
      </c>
      <c r="G265" s="1">
        <v>0.334754</v>
      </c>
      <c r="H265" s="1">
        <v>0.37723499999999999</v>
      </c>
      <c r="I265">
        <f t="shared" si="20"/>
        <v>0</v>
      </c>
      <c r="J265">
        <f t="shared" si="19"/>
        <v>0</v>
      </c>
      <c r="K265">
        <f t="shared" si="19"/>
        <v>0</v>
      </c>
      <c r="L265">
        <f t="shared" si="19"/>
        <v>0</v>
      </c>
      <c r="AE265" s="1"/>
      <c r="AF265" s="1"/>
      <c r="AG265" s="1"/>
      <c r="AH265" s="1"/>
    </row>
    <row r="266" spans="1:34" x14ac:dyDescent="0.2">
      <c r="A266">
        <v>0</v>
      </c>
      <c r="B266">
        <v>0</v>
      </c>
      <c r="C266">
        <v>0</v>
      </c>
      <c r="D266">
        <v>0</v>
      </c>
      <c r="E266" s="1">
        <v>0.32073600000000002</v>
      </c>
      <c r="F266" s="1">
        <v>0.30746800000000002</v>
      </c>
      <c r="G266" s="1">
        <v>0.33475500000000002</v>
      </c>
      <c r="H266" s="1">
        <v>0.36815599999999998</v>
      </c>
      <c r="I266">
        <f t="shared" si="20"/>
        <v>0</v>
      </c>
      <c r="J266">
        <f t="shared" si="19"/>
        <v>0</v>
      </c>
      <c r="K266">
        <f t="shared" si="19"/>
        <v>0</v>
      </c>
      <c r="L266">
        <f t="shared" si="19"/>
        <v>0</v>
      </c>
      <c r="AE266" s="1"/>
      <c r="AF266" s="1"/>
      <c r="AG266" s="1"/>
      <c r="AH266" s="1"/>
    </row>
    <row r="267" spans="1:34" x14ac:dyDescent="0.2">
      <c r="A267">
        <v>0</v>
      </c>
      <c r="B267">
        <v>0</v>
      </c>
      <c r="C267">
        <v>0</v>
      </c>
      <c r="D267">
        <v>0</v>
      </c>
      <c r="E267" s="1">
        <v>0.49747599999999997</v>
      </c>
      <c r="F267" s="1">
        <v>0.50101200000000001</v>
      </c>
      <c r="G267" s="1">
        <v>0.50797400000000004</v>
      </c>
      <c r="H267" s="1">
        <v>0.47247099999999997</v>
      </c>
      <c r="I267">
        <f t="shared" si="20"/>
        <v>0</v>
      </c>
      <c r="J267">
        <f t="shared" si="19"/>
        <v>1</v>
      </c>
      <c r="K267">
        <f t="shared" si="19"/>
        <v>1</v>
      </c>
      <c r="L267">
        <f t="shared" si="19"/>
        <v>0</v>
      </c>
      <c r="AE267" s="1"/>
      <c r="AF267" s="1"/>
      <c r="AG267" s="1"/>
      <c r="AH267" s="1"/>
    </row>
    <row r="268" spans="1:34" x14ac:dyDescent="0.2">
      <c r="A268">
        <v>0</v>
      </c>
      <c r="B268">
        <v>0</v>
      </c>
      <c r="C268">
        <v>0</v>
      </c>
      <c r="D268">
        <v>0</v>
      </c>
      <c r="E268" s="1">
        <v>0.495838</v>
      </c>
      <c r="F268" s="1">
        <v>0.46610499999999999</v>
      </c>
      <c r="G268" s="1">
        <v>0.49622300000000003</v>
      </c>
      <c r="H268" s="1">
        <v>0.50626099999999996</v>
      </c>
      <c r="I268">
        <f t="shared" si="20"/>
        <v>0</v>
      </c>
      <c r="J268">
        <f t="shared" si="19"/>
        <v>0</v>
      </c>
      <c r="K268">
        <f t="shared" si="19"/>
        <v>0</v>
      </c>
      <c r="L268">
        <f t="shared" si="19"/>
        <v>1</v>
      </c>
      <c r="AE268" s="1"/>
      <c r="AF268" s="1"/>
      <c r="AG268" s="1"/>
      <c r="AH268" s="1"/>
    </row>
    <row r="269" spans="1:34" x14ac:dyDescent="0.2">
      <c r="A269">
        <v>0</v>
      </c>
      <c r="B269">
        <v>0</v>
      </c>
      <c r="C269">
        <v>0</v>
      </c>
      <c r="D269">
        <v>0</v>
      </c>
      <c r="E269" s="1">
        <v>0.34626299999999999</v>
      </c>
      <c r="F269" s="1">
        <v>0.331955</v>
      </c>
      <c r="G269" s="1">
        <v>0.35455100000000001</v>
      </c>
      <c r="H269" s="1">
        <v>0.39873199999999998</v>
      </c>
      <c r="I269">
        <f t="shared" ref="I269:I301" si="21">IF(E269&lt;0.5,0,1)</f>
        <v>0</v>
      </c>
      <c r="J269">
        <f t="shared" si="19"/>
        <v>0</v>
      </c>
      <c r="K269">
        <f t="shared" si="19"/>
        <v>0</v>
      </c>
      <c r="L269">
        <f t="shared" si="19"/>
        <v>0</v>
      </c>
      <c r="AE269" s="1"/>
      <c r="AF269" s="1"/>
      <c r="AG269" s="1"/>
      <c r="AH269" s="1"/>
    </row>
    <row r="270" spans="1:34" x14ac:dyDescent="0.2">
      <c r="A270">
        <v>0</v>
      </c>
      <c r="B270">
        <v>0</v>
      </c>
      <c r="C270">
        <v>0</v>
      </c>
      <c r="D270">
        <v>0</v>
      </c>
      <c r="E270" s="1">
        <v>0.60140300000000002</v>
      </c>
      <c r="F270" s="1">
        <v>0.483987</v>
      </c>
      <c r="G270" s="1">
        <v>0.49160500000000001</v>
      </c>
      <c r="H270" s="1">
        <v>0.68074599999999996</v>
      </c>
      <c r="I270">
        <f t="shared" si="21"/>
        <v>1</v>
      </c>
      <c r="J270">
        <f t="shared" si="19"/>
        <v>0</v>
      </c>
      <c r="K270">
        <f t="shared" si="19"/>
        <v>0</v>
      </c>
      <c r="L270">
        <f t="shared" si="19"/>
        <v>1</v>
      </c>
      <c r="AE270" s="1"/>
      <c r="AF270" s="1"/>
      <c r="AG270" s="1"/>
      <c r="AH270" s="1"/>
    </row>
    <row r="271" spans="1:34" x14ac:dyDescent="0.2">
      <c r="A271">
        <v>0</v>
      </c>
      <c r="B271">
        <v>0</v>
      </c>
      <c r="C271">
        <v>0</v>
      </c>
      <c r="D271">
        <v>0</v>
      </c>
      <c r="E271" s="1">
        <v>0.26972499999999999</v>
      </c>
      <c r="F271" s="1">
        <v>0.26300499999999999</v>
      </c>
      <c r="G271" s="1">
        <v>0.28670400000000001</v>
      </c>
      <c r="H271" s="1">
        <v>0.31882100000000002</v>
      </c>
      <c r="I271">
        <f t="shared" si="21"/>
        <v>0</v>
      </c>
      <c r="J271">
        <f t="shared" si="19"/>
        <v>0</v>
      </c>
      <c r="K271">
        <f t="shared" si="19"/>
        <v>0</v>
      </c>
      <c r="L271">
        <f t="shared" si="19"/>
        <v>0</v>
      </c>
      <c r="AE271" s="1"/>
      <c r="AF271" s="1"/>
      <c r="AG271" s="1"/>
      <c r="AH271" s="1"/>
    </row>
    <row r="272" spans="1:34" x14ac:dyDescent="0.2">
      <c r="A272">
        <v>0</v>
      </c>
      <c r="B272">
        <v>0</v>
      </c>
      <c r="C272">
        <v>0</v>
      </c>
      <c r="D272">
        <v>0</v>
      </c>
      <c r="E272" s="1">
        <v>0.56783799999999995</v>
      </c>
      <c r="F272" s="1">
        <v>0.52395599999999998</v>
      </c>
      <c r="G272" s="1">
        <v>0.56541699999999995</v>
      </c>
      <c r="H272" s="1">
        <v>0.51065499999999997</v>
      </c>
      <c r="I272">
        <f t="shared" si="21"/>
        <v>1</v>
      </c>
      <c r="J272">
        <f t="shared" si="19"/>
        <v>1</v>
      </c>
      <c r="K272">
        <f t="shared" si="19"/>
        <v>1</v>
      </c>
      <c r="L272">
        <f t="shared" si="19"/>
        <v>1</v>
      </c>
      <c r="AE272" s="1"/>
      <c r="AF272" s="1"/>
      <c r="AG272" s="1"/>
      <c r="AH272" s="1"/>
    </row>
    <row r="273" spans="1:34" x14ac:dyDescent="0.2">
      <c r="A273">
        <v>0</v>
      </c>
      <c r="B273">
        <v>0</v>
      </c>
      <c r="C273">
        <v>0</v>
      </c>
      <c r="D273">
        <v>0</v>
      </c>
      <c r="E273" s="1">
        <v>0.49747599999999997</v>
      </c>
      <c r="F273" s="1">
        <v>0.50101200000000001</v>
      </c>
      <c r="G273" s="1">
        <v>0.50797400000000004</v>
      </c>
      <c r="H273" s="1">
        <v>0.47247099999999997</v>
      </c>
      <c r="I273">
        <f t="shared" si="21"/>
        <v>0</v>
      </c>
      <c r="J273">
        <f t="shared" si="19"/>
        <v>1</v>
      </c>
      <c r="K273">
        <f t="shared" si="19"/>
        <v>1</v>
      </c>
      <c r="L273">
        <f t="shared" si="19"/>
        <v>0</v>
      </c>
      <c r="AE273" s="1"/>
      <c r="AF273" s="1"/>
      <c r="AG273" s="1"/>
      <c r="AH273" s="1"/>
    </row>
    <row r="274" spans="1:34" x14ac:dyDescent="0.2">
      <c r="A274">
        <v>0</v>
      </c>
      <c r="B274">
        <v>0</v>
      </c>
      <c r="C274">
        <v>0</v>
      </c>
      <c r="D274">
        <v>0</v>
      </c>
      <c r="E274" s="1">
        <v>0.43022100000000002</v>
      </c>
      <c r="F274" s="1">
        <v>0.41767199999999999</v>
      </c>
      <c r="G274" s="1">
        <v>0.43478600000000001</v>
      </c>
      <c r="H274" s="1">
        <v>0.47034500000000001</v>
      </c>
      <c r="I274">
        <f t="shared" si="21"/>
        <v>0</v>
      </c>
      <c r="J274">
        <f t="shared" si="19"/>
        <v>0</v>
      </c>
      <c r="K274">
        <f t="shared" si="19"/>
        <v>0</v>
      </c>
      <c r="L274">
        <f t="shared" si="19"/>
        <v>0</v>
      </c>
      <c r="AE274" s="1"/>
      <c r="AF274" s="1"/>
      <c r="AG274" s="1"/>
      <c r="AH274" s="1"/>
    </row>
    <row r="275" spans="1:34" x14ac:dyDescent="0.2">
      <c r="A275">
        <v>0</v>
      </c>
      <c r="B275">
        <v>0</v>
      </c>
      <c r="C275">
        <v>0</v>
      </c>
      <c r="D275">
        <v>0</v>
      </c>
      <c r="E275" s="1">
        <v>0.26614500000000002</v>
      </c>
      <c r="F275" s="1">
        <v>0.26087500000000002</v>
      </c>
      <c r="G275" s="1">
        <v>0.28266000000000002</v>
      </c>
      <c r="H275" s="1">
        <v>0.31235299999999999</v>
      </c>
      <c r="I275">
        <f t="shared" si="21"/>
        <v>0</v>
      </c>
      <c r="J275">
        <f t="shared" si="19"/>
        <v>0</v>
      </c>
      <c r="K275">
        <f t="shared" si="19"/>
        <v>0</v>
      </c>
      <c r="L275">
        <f t="shared" si="19"/>
        <v>0</v>
      </c>
      <c r="AE275" s="1"/>
      <c r="AF275" s="1"/>
      <c r="AG275" s="1"/>
      <c r="AH275" s="1"/>
    </row>
    <row r="276" spans="1:34" x14ac:dyDescent="0.2">
      <c r="A276">
        <v>0</v>
      </c>
      <c r="B276">
        <v>0</v>
      </c>
      <c r="C276">
        <v>0</v>
      </c>
      <c r="D276">
        <v>0</v>
      </c>
      <c r="E276" s="1">
        <v>0.449988</v>
      </c>
      <c r="F276" s="1">
        <v>0.44375399999999998</v>
      </c>
      <c r="G276" s="1">
        <v>0.45461699999999999</v>
      </c>
      <c r="H276" s="1">
        <v>0.47367300000000001</v>
      </c>
      <c r="I276">
        <f t="shared" si="21"/>
        <v>0</v>
      </c>
      <c r="J276">
        <f t="shared" si="19"/>
        <v>0</v>
      </c>
      <c r="K276">
        <f t="shared" si="19"/>
        <v>0</v>
      </c>
      <c r="L276">
        <f t="shared" si="19"/>
        <v>0</v>
      </c>
      <c r="AE276" s="1"/>
      <c r="AF276" s="1"/>
      <c r="AG276" s="1"/>
      <c r="AH276" s="1"/>
    </row>
    <row r="277" spans="1:34" x14ac:dyDescent="0.2">
      <c r="A277">
        <v>0</v>
      </c>
      <c r="B277">
        <v>0</v>
      </c>
      <c r="C277">
        <v>0</v>
      </c>
      <c r="D277">
        <v>0</v>
      </c>
      <c r="E277" s="1">
        <v>0.53710800000000003</v>
      </c>
      <c r="F277" s="1">
        <v>0.47274699999999997</v>
      </c>
      <c r="G277" s="1">
        <v>0.49190499999999998</v>
      </c>
      <c r="H277" s="1">
        <v>0.59024900000000002</v>
      </c>
      <c r="I277">
        <f t="shared" si="21"/>
        <v>1</v>
      </c>
      <c r="J277">
        <f t="shared" si="19"/>
        <v>0</v>
      </c>
      <c r="K277">
        <f t="shared" si="19"/>
        <v>0</v>
      </c>
      <c r="L277">
        <f t="shared" si="19"/>
        <v>1</v>
      </c>
      <c r="AE277" s="1"/>
      <c r="AF277" s="1"/>
      <c r="AG277" s="1"/>
      <c r="AH277" s="1"/>
    </row>
    <row r="278" spans="1:34" x14ac:dyDescent="0.2">
      <c r="A278">
        <v>0</v>
      </c>
      <c r="B278">
        <v>0</v>
      </c>
      <c r="C278">
        <v>0</v>
      </c>
      <c r="D278">
        <v>0</v>
      </c>
      <c r="E278" s="1">
        <v>0.44262299999999999</v>
      </c>
      <c r="F278" s="1">
        <v>0.42834699999999998</v>
      </c>
      <c r="G278" s="1">
        <v>0.45424500000000001</v>
      </c>
      <c r="H278" s="1">
        <v>0.463891</v>
      </c>
      <c r="I278">
        <f t="shared" si="21"/>
        <v>0</v>
      </c>
      <c r="J278">
        <f t="shared" si="19"/>
        <v>0</v>
      </c>
      <c r="K278">
        <f t="shared" si="19"/>
        <v>0</v>
      </c>
      <c r="L278">
        <f t="shared" si="19"/>
        <v>0</v>
      </c>
      <c r="AE278" s="1"/>
      <c r="AF278" s="1"/>
      <c r="AG278" s="1"/>
      <c r="AH278" s="1"/>
    </row>
    <row r="279" spans="1:34" x14ac:dyDescent="0.2">
      <c r="A279">
        <v>0</v>
      </c>
      <c r="B279">
        <v>0</v>
      </c>
      <c r="C279">
        <v>0</v>
      </c>
      <c r="D279">
        <v>0</v>
      </c>
      <c r="E279" s="1">
        <v>0.51113299999999995</v>
      </c>
      <c r="F279" s="1">
        <v>0.50686100000000001</v>
      </c>
      <c r="G279" s="1">
        <v>0.51963800000000004</v>
      </c>
      <c r="H279" s="1">
        <v>0.47532999999999997</v>
      </c>
      <c r="I279">
        <f t="shared" si="21"/>
        <v>1</v>
      </c>
      <c r="J279">
        <f t="shared" si="19"/>
        <v>1</v>
      </c>
      <c r="K279">
        <f t="shared" si="19"/>
        <v>1</v>
      </c>
      <c r="L279">
        <f t="shared" si="19"/>
        <v>0</v>
      </c>
      <c r="AE279" s="1"/>
      <c r="AF279" s="1"/>
      <c r="AG279" s="1"/>
      <c r="AH279" s="1"/>
    </row>
    <row r="280" spans="1:34" x14ac:dyDescent="0.2">
      <c r="A280">
        <v>0</v>
      </c>
      <c r="B280">
        <v>0</v>
      </c>
      <c r="C280">
        <v>0</v>
      </c>
      <c r="D280">
        <v>0</v>
      </c>
      <c r="E280" s="1">
        <v>0.117533</v>
      </c>
      <c r="F280" s="1">
        <v>0.13806399999999999</v>
      </c>
      <c r="G280" s="1">
        <v>0.13470499999999999</v>
      </c>
      <c r="H280" s="1">
        <v>0.14144799999999999</v>
      </c>
      <c r="I280">
        <f t="shared" si="21"/>
        <v>0</v>
      </c>
      <c r="J280">
        <f t="shared" ref="J280:J301" si="22">IF(F280&lt;0.5,0,1)</f>
        <v>0</v>
      </c>
      <c r="K280">
        <f t="shared" ref="K280:K301" si="23">IF(G280&lt;0.5,0,1)</f>
        <v>0</v>
      </c>
      <c r="L280">
        <f t="shared" ref="L280:L301" si="24">IF(H280&lt;0.5,0,1)</f>
        <v>0</v>
      </c>
      <c r="AE280" s="1"/>
      <c r="AF280" s="1"/>
      <c r="AG280" s="1"/>
      <c r="AH280" s="1"/>
    </row>
    <row r="281" spans="1:34" x14ac:dyDescent="0.2">
      <c r="A281">
        <v>0</v>
      </c>
      <c r="B281">
        <v>0</v>
      </c>
      <c r="C281">
        <v>0</v>
      </c>
      <c r="D281">
        <v>0</v>
      </c>
      <c r="E281" s="1">
        <v>0.48617500000000002</v>
      </c>
      <c r="F281" s="1">
        <v>0.474352</v>
      </c>
      <c r="G281" s="1">
        <v>0.49484099999999998</v>
      </c>
      <c r="H281" s="1">
        <v>0.48194300000000001</v>
      </c>
      <c r="I281">
        <f t="shared" si="21"/>
        <v>0</v>
      </c>
      <c r="J281">
        <f t="shared" si="22"/>
        <v>0</v>
      </c>
      <c r="K281">
        <f t="shared" si="23"/>
        <v>0</v>
      </c>
      <c r="L281">
        <f t="shared" si="24"/>
        <v>0</v>
      </c>
      <c r="AE281" s="1"/>
      <c r="AF281" s="1"/>
      <c r="AG281" s="1"/>
      <c r="AH281" s="1"/>
    </row>
    <row r="282" spans="1:34" x14ac:dyDescent="0.2">
      <c r="A282">
        <v>0</v>
      </c>
      <c r="B282">
        <v>0</v>
      </c>
      <c r="C282">
        <v>0</v>
      </c>
      <c r="D282">
        <v>0</v>
      </c>
      <c r="E282" s="1">
        <v>0.24781900000000001</v>
      </c>
      <c r="F282" s="1">
        <v>0.24507200000000001</v>
      </c>
      <c r="G282" s="1">
        <v>0.26895799999999997</v>
      </c>
      <c r="H282" s="1">
        <v>0.29801800000000001</v>
      </c>
      <c r="I282">
        <f t="shared" si="21"/>
        <v>0</v>
      </c>
      <c r="J282">
        <f t="shared" si="22"/>
        <v>0</v>
      </c>
      <c r="K282">
        <f t="shared" si="23"/>
        <v>0</v>
      </c>
      <c r="L282">
        <f t="shared" si="24"/>
        <v>0</v>
      </c>
      <c r="AE282" s="1"/>
      <c r="AF282" s="1"/>
      <c r="AG282" s="1"/>
      <c r="AH282" s="1"/>
    </row>
    <row r="283" spans="1:34" x14ac:dyDescent="0.2">
      <c r="A283">
        <v>0</v>
      </c>
      <c r="B283">
        <v>0</v>
      </c>
      <c r="C283">
        <v>0</v>
      </c>
      <c r="D283">
        <v>0</v>
      </c>
      <c r="E283" s="1">
        <v>0.61840300000000004</v>
      </c>
      <c r="F283" s="1">
        <v>0.493502</v>
      </c>
      <c r="G283" s="1">
        <v>0.51253400000000005</v>
      </c>
      <c r="H283" s="1">
        <v>0.67038399999999998</v>
      </c>
      <c r="I283">
        <f t="shared" si="21"/>
        <v>1</v>
      </c>
      <c r="J283">
        <f t="shared" si="22"/>
        <v>0</v>
      </c>
      <c r="K283">
        <f t="shared" si="23"/>
        <v>1</v>
      </c>
      <c r="L283">
        <f t="shared" si="24"/>
        <v>1</v>
      </c>
      <c r="AE283" s="1"/>
      <c r="AF283" s="1"/>
      <c r="AG283" s="1"/>
      <c r="AH283" s="1"/>
    </row>
    <row r="284" spans="1:34" x14ac:dyDescent="0.2">
      <c r="A284">
        <v>0</v>
      </c>
      <c r="B284">
        <v>0</v>
      </c>
      <c r="C284">
        <v>0</v>
      </c>
      <c r="D284">
        <v>0</v>
      </c>
      <c r="E284" s="1">
        <v>2.1158900000000001E-2</v>
      </c>
      <c r="F284" s="1">
        <v>3.8682399999999999E-2</v>
      </c>
      <c r="G284" s="1">
        <v>2.6601900000000001E-2</v>
      </c>
      <c r="H284" s="1">
        <v>2.4832099999999999E-2</v>
      </c>
      <c r="I284">
        <f t="shared" si="21"/>
        <v>0</v>
      </c>
      <c r="J284">
        <f t="shared" si="22"/>
        <v>0</v>
      </c>
      <c r="K284">
        <f t="shared" si="23"/>
        <v>0</v>
      </c>
      <c r="L284">
        <f t="shared" si="24"/>
        <v>0</v>
      </c>
      <c r="AE284" s="1"/>
      <c r="AF284" s="1"/>
      <c r="AG284" s="1"/>
      <c r="AH284" s="1"/>
    </row>
    <row r="285" spans="1:34" x14ac:dyDescent="0.2">
      <c r="A285">
        <v>0</v>
      </c>
      <c r="B285">
        <v>0</v>
      </c>
      <c r="C285">
        <v>0</v>
      </c>
      <c r="D285">
        <v>0</v>
      </c>
      <c r="E285" s="1">
        <v>0.26833200000000001</v>
      </c>
      <c r="F285" s="1">
        <v>0.261272</v>
      </c>
      <c r="G285" s="1">
        <v>0.28755599999999998</v>
      </c>
      <c r="H285" s="1">
        <v>0.31931700000000002</v>
      </c>
      <c r="I285">
        <f t="shared" si="21"/>
        <v>0</v>
      </c>
      <c r="J285">
        <f t="shared" si="22"/>
        <v>0</v>
      </c>
      <c r="K285">
        <f t="shared" si="23"/>
        <v>0</v>
      </c>
      <c r="L285">
        <f t="shared" si="24"/>
        <v>0</v>
      </c>
      <c r="AE285" s="1"/>
      <c r="AF285" s="1"/>
      <c r="AG285" s="1"/>
      <c r="AH285" s="1"/>
    </row>
    <row r="286" spans="1:34" x14ac:dyDescent="0.2">
      <c r="A286">
        <v>0</v>
      </c>
      <c r="B286">
        <v>0</v>
      </c>
      <c r="C286">
        <v>0</v>
      </c>
      <c r="D286">
        <v>0</v>
      </c>
      <c r="E286" s="1">
        <v>0.29112900000000003</v>
      </c>
      <c r="F286" s="1">
        <v>0.28057900000000002</v>
      </c>
      <c r="G286" s="1">
        <v>0.30703900000000001</v>
      </c>
      <c r="H286" s="1">
        <v>0.34247499999999997</v>
      </c>
      <c r="I286">
        <f t="shared" si="21"/>
        <v>0</v>
      </c>
      <c r="J286">
        <f t="shared" si="22"/>
        <v>0</v>
      </c>
      <c r="K286">
        <f t="shared" si="23"/>
        <v>0</v>
      </c>
      <c r="L286">
        <f t="shared" si="24"/>
        <v>0</v>
      </c>
      <c r="AE286" s="1"/>
      <c r="AF286" s="1"/>
      <c r="AG286" s="1"/>
      <c r="AH286" s="1"/>
    </row>
    <row r="287" spans="1:34" x14ac:dyDescent="0.2">
      <c r="A287">
        <v>0</v>
      </c>
      <c r="B287">
        <v>0</v>
      </c>
      <c r="C287">
        <v>0</v>
      </c>
      <c r="D287">
        <v>0</v>
      </c>
      <c r="E287" s="1">
        <v>0.37179899999999999</v>
      </c>
      <c r="F287" s="1">
        <v>0.35499799999999998</v>
      </c>
      <c r="G287" s="1">
        <v>0.37889899999999999</v>
      </c>
      <c r="H287" s="1">
        <v>0.42744900000000002</v>
      </c>
      <c r="I287">
        <f t="shared" si="21"/>
        <v>0</v>
      </c>
      <c r="J287">
        <f t="shared" si="22"/>
        <v>0</v>
      </c>
      <c r="K287">
        <f t="shared" si="23"/>
        <v>0</v>
      </c>
      <c r="L287">
        <f t="shared" si="24"/>
        <v>0</v>
      </c>
      <c r="AE287" s="1"/>
      <c r="AF287" s="1"/>
      <c r="AG287" s="1"/>
      <c r="AH287" s="1"/>
    </row>
    <row r="288" spans="1:34" x14ac:dyDescent="0.2">
      <c r="A288">
        <v>0</v>
      </c>
      <c r="B288">
        <v>0</v>
      </c>
      <c r="C288">
        <v>0</v>
      </c>
      <c r="D288">
        <v>0</v>
      </c>
      <c r="E288" s="1">
        <v>0.54394500000000001</v>
      </c>
      <c r="F288" s="1">
        <v>0.49501800000000001</v>
      </c>
      <c r="G288" s="1">
        <v>0.53154900000000005</v>
      </c>
      <c r="H288" s="1">
        <v>0.55010700000000001</v>
      </c>
      <c r="I288">
        <f t="shared" si="21"/>
        <v>1</v>
      </c>
      <c r="J288">
        <f t="shared" si="22"/>
        <v>0</v>
      </c>
      <c r="K288">
        <f t="shared" si="23"/>
        <v>1</v>
      </c>
      <c r="L288">
        <f t="shared" si="24"/>
        <v>1</v>
      </c>
      <c r="AE288" s="1"/>
      <c r="AF288" s="1"/>
      <c r="AG288" s="1"/>
      <c r="AH288" s="1"/>
    </row>
    <row r="289" spans="1:34" x14ac:dyDescent="0.2">
      <c r="A289">
        <v>0</v>
      </c>
      <c r="B289">
        <v>0</v>
      </c>
      <c r="C289">
        <v>0</v>
      </c>
      <c r="D289">
        <v>0</v>
      </c>
      <c r="E289" s="1">
        <v>0.20401</v>
      </c>
      <c r="F289" s="1">
        <v>0.207424</v>
      </c>
      <c r="G289" s="1">
        <v>0.22587499999999999</v>
      </c>
      <c r="H289" s="1">
        <v>0.25245299999999998</v>
      </c>
      <c r="I289">
        <f t="shared" si="21"/>
        <v>0</v>
      </c>
      <c r="J289">
        <f t="shared" si="22"/>
        <v>0</v>
      </c>
      <c r="K289">
        <f t="shared" si="23"/>
        <v>0</v>
      </c>
      <c r="L289">
        <f t="shared" si="24"/>
        <v>0</v>
      </c>
      <c r="AE289" s="1"/>
      <c r="AF289" s="1"/>
      <c r="AG289" s="1"/>
      <c r="AH289" s="1"/>
    </row>
    <row r="290" spans="1:34" x14ac:dyDescent="0.2">
      <c r="A290">
        <v>0</v>
      </c>
      <c r="B290">
        <v>0</v>
      </c>
      <c r="C290">
        <v>0</v>
      </c>
      <c r="D290">
        <v>0</v>
      </c>
      <c r="E290" s="1">
        <v>0.331594</v>
      </c>
      <c r="F290" s="1">
        <v>0.31711299999999998</v>
      </c>
      <c r="G290" s="1">
        <v>0.34195300000000001</v>
      </c>
      <c r="H290" s="1">
        <v>0.385961</v>
      </c>
      <c r="I290">
        <f t="shared" si="21"/>
        <v>0</v>
      </c>
      <c r="J290">
        <f t="shared" si="22"/>
        <v>0</v>
      </c>
      <c r="K290">
        <f t="shared" si="23"/>
        <v>0</v>
      </c>
      <c r="L290">
        <f t="shared" si="24"/>
        <v>0</v>
      </c>
      <c r="AE290" s="1"/>
      <c r="AF290" s="1"/>
      <c r="AG290" s="1"/>
      <c r="AH290" s="1"/>
    </row>
    <row r="291" spans="1:34" x14ac:dyDescent="0.2">
      <c r="A291">
        <v>0</v>
      </c>
      <c r="B291">
        <v>0</v>
      </c>
      <c r="C291">
        <v>0</v>
      </c>
      <c r="D291">
        <v>0</v>
      </c>
      <c r="E291" s="1">
        <v>0.23658999999999999</v>
      </c>
      <c r="F291" s="1">
        <v>0.23616999999999999</v>
      </c>
      <c r="G291" s="1">
        <v>0.25589400000000001</v>
      </c>
      <c r="H291" s="1">
        <v>0.28091300000000002</v>
      </c>
      <c r="I291">
        <f t="shared" si="21"/>
        <v>0</v>
      </c>
      <c r="J291">
        <f t="shared" si="22"/>
        <v>0</v>
      </c>
      <c r="K291">
        <f t="shared" si="23"/>
        <v>0</v>
      </c>
      <c r="L291">
        <f t="shared" si="24"/>
        <v>0</v>
      </c>
      <c r="AE291" s="1"/>
      <c r="AF291" s="1"/>
      <c r="AG291" s="1"/>
      <c r="AH291" s="1"/>
    </row>
    <row r="292" spans="1:34" x14ac:dyDescent="0.2">
      <c r="A292">
        <v>0</v>
      </c>
      <c r="B292">
        <v>0</v>
      </c>
      <c r="C292">
        <v>0</v>
      </c>
      <c r="D292">
        <v>0</v>
      </c>
      <c r="E292" s="1">
        <v>0.40275499999999997</v>
      </c>
      <c r="F292" s="1">
        <v>0.38865300000000003</v>
      </c>
      <c r="G292" s="1">
        <v>0.40689399999999998</v>
      </c>
      <c r="H292" s="1">
        <v>0.45222400000000001</v>
      </c>
      <c r="I292">
        <f t="shared" si="21"/>
        <v>0</v>
      </c>
      <c r="J292">
        <f t="shared" si="22"/>
        <v>0</v>
      </c>
      <c r="K292">
        <f t="shared" si="23"/>
        <v>0</v>
      </c>
      <c r="L292">
        <f t="shared" si="24"/>
        <v>0</v>
      </c>
      <c r="AE292" s="1"/>
      <c r="AF292" s="1"/>
      <c r="AG292" s="1"/>
      <c r="AH292" s="1"/>
    </row>
    <row r="293" spans="1:34" x14ac:dyDescent="0.2">
      <c r="A293">
        <v>0</v>
      </c>
      <c r="B293">
        <v>0</v>
      </c>
      <c r="C293">
        <v>0</v>
      </c>
      <c r="D293">
        <v>0</v>
      </c>
      <c r="E293" s="1">
        <v>0.387598</v>
      </c>
      <c r="F293" s="1">
        <v>0.37137799999999999</v>
      </c>
      <c r="G293" s="1">
        <v>0.39316099999999998</v>
      </c>
      <c r="H293" s="1">
        <v>0.440548</v>
      </c>
      <c r="I293">
        <f t="shared" si="21"/>
        <v>0</v>
      </c>
      <c r="J293">
        <f t="shared" si="22"/>
        <v>0</v>
      </c>
      <c r="K293">
        <f t="shared" si="23"/>
        <v>0</v>
      </c>
      <c r="L293">
        <f t="shared" si="24"/>
        <v>0</v>
      </c>
      <c r="AE293" s="1"/>
      <c r="AF293" s="1"/>
      <c r="AG293" s="1"/>
      <c r="AH293" s="1"/>
    </row>
    <row r="294" spans="1:34" x14ac:dyDescent="0.2">
      <c r="A294">
        <v>0</v>
      </c>
      <c r="B294">
        <v>0</v>
      </c>
      <c r="C294">
        <v>0</v>
      </c>
      <c r="D294">
        <v>0</v>
      </c>
      <c r="E294" s="1">
        <v>8.3454200000000006E-2</v>
      </c>
      <c r="F294" s="1">
        <v>0.107775</v>
      </c>
      <c r="G294" s="1">
        <v>9.7408300000000003E-2</v>
      </c>
      <c r="H294" s="1">
        <v>9.9653400000000003E-2</v>
      </c>
      <c r="I294">
        <f t="shared" si="21"/>
        <v>0</v>
      </c>
      <c r="J294">
        <f t="shared" si="22"/>
        <v>0</v>
      </c>
      <c r="K294">
        <f t="shared" si="23"/>
        <v>0</v>
      </c>
      <c r="L294">
        <f t="shared" si="24"/>
        <v>0</v>
      </c>
      <c r="AE294" s="1"/>
      <c r="AF294" s="1"/>
      <c r="AG294" s="1"/>
      <c r="AH294" s="1"/>
    </row>
    <row r="295" spans="1:34" x14ac:dyDescent="0.2">
      <c r="A295">
        <v>0</v>
      </c>
      <c r="B295">
        <v>0</v>
      </c>
      <c r="C295">
        <v>0</v>
      </c>
      <c r="D295">
        <v>0</v>
      </c>
      <c r="E295" s="1">
        <v>0.34820800000000002</v>
      </c>
      <c r="F295" s="1">
        <v>0.33228400000000002</v>
      </c>
      <c r="G295" s="1">
        <v>0.35847200000000001</v>
      </c>
      <c r="H295" s="1">
        <v>0.40631099999999998</v>
      </c>
      <c r="I295">
        <f t="shared" si="21"/>
        <v>0</v>
      </c>
      <c r="J295">
        <f t="shared" si="22"/>
        <v>0</v>
      </c>
      <c r="K295">
        <f t="shared" si="23"/>
        <v>0</v>
      </c>
      <c r="L295">
        <f t="shared" si="24"/>
        <v>0</v>
      </c>
      <c r="AE295" s="1"/>
      <c r="AF295" s="1"/>
      <c r="AG295" s="1"/>
      <c r="AH295" s="1"/>
    </row>
    <row r="296" spans="1:34" x14ac:dyDescent="0.2">
      <c r="A296">
        <v>0</v>
      </c>
      <c r="B296">
        <v>0</v>
      </c>
      <c r="C296">
        <v>0</v>
      </c>
      <c r="D296">
        <v>0</v>
      </c>
      <c r="E296" s="1">
        <v>0.16695499999999999</v>
      </c>
      <c r="F296" s="1">
        <v>0.180253</v>
      </c>
      <c r="G296" s="1">
        <v>0.18665399999999999</v>
      </c>
      <c r="H296" s="1">
        <v>0.19856099999999999</v>
      </c>
      <c r="I296">
        <f t="shared" si="21"/>
        <v>0</v>
      </c>
      <c r="J296">
        <f t="shared" si="22"/>
        <v>0</v>
      </c>
      <c r="K296">
        <f t="shared" si="23"/>
        <v>0</v>
      </c>
      <c r="L296">
        <f t="shared" si="24"/>
        <v>0</v>
      </c>
      <c r="AE296" s="1"/>
      <c r="AF296" s="1"/>
      <c r="AG296" s="1"/>
      <c r="AH296" s="1"/>
    </row>
    <row r="297" spans="1:34" x14ac:dyDescent="0.2">
      <c r="A297">
        <v>0</v>
      </c>
      <c r="B297">
        <v>0</v>
      </c>
      <c r="C297">
        <v>0</v>
      </c>
      <c r="D297">
        <v>0</v>
      </c>
      <c r="E297" s="1">
        <v>0.32411299999999998</v>
      </c>
      <c r="F297" s="1">
        <v>0.309637</v>
      </c>
      <c r="G297" s="1">
        <v>0.336252</v>
      </c>
      <c r="H297" s="1">
        <v>0.37854399999999999</v>
      </c>
      <c r="I297">
        <f t="shared" si="21"/>
        <v>0</v>
      </c>
      <c r="J297">
        <f t="shared" si="22"/>
        <v>0</v>
      </c>
      <c r="K297">
        <f t="shared" si="23"/>
        <v>0</v>
      </c>
      <c r="L297">
        <f t="shared" si="24"/>
        <v>0</v>
      </c>
      <c r="AE297" s="1"/>
      <c r="AF297" s="1"/>
      <c r="AG297" s="1"/>
      <c r="AH297" s="1"/>
    </row>
    <row r="298" spans="1:34" x14ac:dyDescent="0.2">
      <c r="A298">
        <v>0</v>
      </c>
      <c r="B298">
        <v>0</v>
      </c>
      <c r="C298">
        <v>0</v>
      </c>
      <c r="D298">
        <v>0</v>
      </c>
      <c r="E298" s="1">
        <v>0.47697299999999998</v>
      </c>
      <c r="F298" s="1">
        <v>0.47721999999999998</v>
      </c>
      <c r="G298" s="1">
        <v>0.48352299999999998</v>
      </c>
      <c r="H298" s="1">
        <v>0.47709400000000002</v>
      </c>
      <c r="I298">
        <f t="shared" si="21"/>
        <v>0</v>
      </c>
      <c r="J298">
        <f t="shared" si="22"/>
        <v>0</v>
      </c>
      <c r="K298">
        <f t="shared" si="23"/>
        <v>0</v>
      </c>
      <c r="L298">
        <f t="shared" si="24"/>
        <v>0</v>
      </c>
      <c r="AE298" s="1"/>
      <c r="AF298" s="1"/>
      <c r="AG298" s="1"/>
      <c r="AH298" s="1"/>
    </row>
    <row r="299" spans="1:34" x14ac:dyDescent="0.2">
      <c r="A299">
        <v>0</v>
      </c>
      <c r="B299">
        <v>0</v>
      </c>
      <c r="C299">
        <v>0</v>
      </c>
      <c r="D299">
        <v>0</v>
      </c>
      <c r="E299" s="1">
        <v>0.13511500000000001</v>
      </c>
      <c r="F299" s="1">
        <v>0.15204799999999999</v>
      </c>
      <c r="G299" s="1">
        <v>0.154226</v>
      </c>
      <c r="H299" s="1">
        <v>0.16383200000000001</v>
      </c>
      <c r="I299">
        <f t="shared" si="21"/>
        <v>0</v>
      </c>
      <c r="J299">
        <f t="shared" si="22"/>
        <v>0</v>
      </c>
      <c r="K299">
        <f t="shared" si="23"/>
        <v>0</v>
      </c>
      <c r="L299">
        <f t="shared" si="24"/>
        <v>0</v>
      </c>
      <c r="AE299" s="1"/>
      <c r="AF299" s="1"/>
      <c r="AG299" s="1"/>
      <c r="AH299" s="1"/>
    </row>
    <row r="300" spans="1:34" x14ac:dyDescent="0.2">
      <c r="A300">
        <v>0</v>
      </c>
      <c r="B300">
        <v>0</v>
      </c>
      <c r="C300">
        <v>0</v>
      </c>
      <c r="D300">
        <v>0</v>
      </c>
      <c r="E300" s="1">
        <v>0.58768500000000001</v>
      </c>
      <c r="F300" s="1">
        <v>0.50244</v>
      </c>
      <c r="G300" s="1">
        <v>0.54423200000000005</v>
      </c>
      <c r="H300" s="1">
        <v>0.59129100000000001</v>
      </c>
      <c r="I300">
        <f t="shared" si="21"/>
        <v>1</v>
      </c>
      <c r="J300">
        <f t="shared" si="22"/>
        <v>1</v>
      </c>
      <c r="K300">
        <f t="shared" si="23"/>
        <v>1</v>
      </c>
      <c r="L300">
        <f t="shared" si="24"/>
        <v>1</v>
      </c>
      <c r="AE300" s="1"/>
      <c r="AF300" s="1"/>
      <c r="AG300" s="1"/>
      <c r="AH300" s="1"/>
    </row>
    <row r="301" spans="1:34" x14ac:dyDescent="0.2">
      <c r="A301">
        <v>0</v>
      </c>
      <c r="B301">
        <v>0</v>
      </c>
      <c r="C301">
        <v>0</v>
      </c>
      <c r="D301">
        <v>0</v>
      </c>
      <c r="E301" s="1">
        <v>0.33641300000000002</v>
      </c>
      <c r="F301" s="1">
        <v>0.32100800000000002</v>
      </c>
      <c r="G301" s="1">
        <v>0.34801199999999999</v>
      </c>
      <c r="H301" s="1">
        <v>0.39349600000000001</v>
      </c>
      <c r="I301">
        <f t="shared" si="21"/>
        <v>0</v>
      </c>
      <c r="J301">
        <f t="shared" si="22"/>
        <v>0</v>
      </c>
      <c r="K301">
        <f t="shared" si="23"/>
        <v>0</v>
      </c>
      <c r="L301">
        <f t="shared" si="24"/>
        <v>0</v>
      </c>
    </row>
  </sheetData>
  <mergeCells count="24">
    <mergeCell ref="W10:X11"/>
    <mergeCell ref="Y10:Z10"/>
    <mergeCell ref="W12:W13"/>
    <mergeCell ref="W18:X19"/>
    <mergeCell ref="Y18:Z18"/>
    <mergeCell ref="P2:Q3"/>
    <mergeCell ref="R2:S2"/>
    <mergeCell ref="W2:X3"/>
    <mergeCell ref="Y2:Z2"/>
    <mergeCell ref="P4:P5"/>
    <mergeCell ref="W4:W5"/>
    <mergeCell ref="P10:Q11"/>
    <mergeCell ref="R10:S10"/>
    <mergeCell ref="P12:P13"/>
    <mergeCell ref="P18:Q19"/>
    <mergeCell ref="R18:S18"/>
    <mergeCell ref="P20:P21"/>
    <mergeCell ref="Y26:Z26"/>
    <mergeCell ref="P26:Q27"/>
    <mergeCell ref="R26:S26"/>
    <mergeCell ref="P28:P29"/>
    <mergeCell ref="W26:X27"/>
    <mergeCell ref="W28:W29"/>
    <mergeCell ref="W20:W2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73CFB-E41D-9E44-B391-04B12061457A}">
  <dimension ref="A1"/>
  <sheetViews>
    <sheetView topLeftCell="I1" workbookViewId="0">
      <selection activeCell="Q28" sqref="Q28"/>
    </sheetView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Parameter  Setting</vt:lpstr>
      <vt:lpstr>Sample Data</vt:lpstr>
      <vt:lpstr>Prediction 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고성석</dc:creator>
  <cp:lastModifiedBy>고성석</cp:lastModifiedBy>
  <dcterms:created xsi:type="dcterms:W3CDTF">2021-11-05T07:15:46Z</dcterms:created>
  <dcterms:modified xsi:type="dcterms:W3CDTF">2021-11-08T18:36:11Z</dcterms:modified>
</cp:coreProperties>
</file>