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ssko\iCloudDrive\5. KISTI\4. Report\2. 최종보고\2. Model\Project\"/>
    </mc:Choice>
  </mc:AlternateContent>
  <xr:revisionPtr revIDLastSave="0" documentId="13_ncr:1_{0DFC4E66-2DAC-4680-8775-395AC7F78044}" xr6:coauthVersionLast="47" xr6:coauthVersionMax="47" xr10:uidLastSave="{00000000-0000-0000-0000-000000000000}"/>
  <bookViews>
    <workbookView xWindow="0" yWindow="0" windowWidth="25620" windowHeight="21000" xr2:uid="{00000000-000D-0000-FFFF-FFFF00000000}"/>
  </bookViews>
  <sheets>
    <sheet name="Epoch" sheetId="12" r:id="rId1"/>
    <sheet name="Parameter  Setting" sheetId="11" r:id="rId2"/>
    <sheet name="Sample Data" sheetId="1" r:id="rId3"/>
    <sheet name="Prediction 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1" l="1"/>
  <c r="E22" i="11"/>
  <c r="E21" i="11"/>
  <c r="E20" i="11"/>
  <c r="E19" i="11"/>
  <c r="E18" i="11"/>
  <c r="J9" i="11"/>
  <c r="J8" i="11"/>
  <c r="J7" i="11"/>
  <c r="J6" i="11"/>
  <c r="J5" i="11"/>
  <c r="J4" i="11"/>
  <c r="AE47" i="6"/>
  <c r="AG46" i="6"/>
  <c r="AF46" i="6"/>
  <c r="AE46" i="6"/>
  <c r="AG45" i="6"/>
  <c r="AG44" i="6"/>
  <c r="AG38" i="6"/>
  <c r="AF38" i="6"/>
  <c r="AE38" i="6"/>
  <c r="AE39" i="6" s="1"/>
  <c r="AG37" i="6"/>
  <c r="AG36" i="6"/>
  <c r="AG30" i="6"/>
  <c r="AF30" i="6"/>
  <c r="AE30" i="6"/>
  <c r="AG29" i="6"/>
  <c r="AG28" i="6"/>
  <c r="AE31" i="6" s="1"/>
  <c r="AG22" i="6"/>
  <c r="AF22" i="6"/>
  <c r="AE22" i="6"/>
  <c r="AE23" i="6" s="1"/>
  <c r="AG21" i="6"/>
  <c r="AG20" i="6"/>
  <c r="AG14" i="6"/>
  <c r="AF14" i="6"/>
  <c r="AE14" i="6"/>
  <c r="AE15" i="6" s="1"/>
  <c r="AG13" i="6"/>
  <c r="AG12" i="6"/>
  <c r="AG6" i="6"/>
  <c r="AF6" i="6"/>
  <c r="AE6" i="6"/>
  <c r="AE7" i="6" s="1"/>
  <c r="AG5" i="6"/>
  <c r="AG4" i="6"/>
  <c r="R301" i="6" l="1"/>
  <c r="Q301" i="6"/>
  <c r="P301" i="6"/>
  <c r="O301" i="6"/>
  <c r="N301" i="6"/>
  <c r="M301" i="6"/>
  <c r="R300" i="6"/>
  <c r="Q300" i="6"/>
  <c r="P300" i="6"/>
  <c r="O300" i="6"/>
  <c r="N300" i="6"/>
  <c r="M300" i="6"/>
  <c r="R299" i="6"/>
  <c r="Q299" i="6"/>
  <c r="P299" i="6"/>
  <c r="O299" i="6"/>
  <c r="N299" i="6"/>
  <c r="M299" i="6"/>
  <c r="R298" i="6"/>
  <c r="Q298" i="6"/>
  <c r="P298" i="6"/>
  <c r="O298" i="6"/>
  <c r="N298" i="6"/>
  <c r="M298" i="6"/>
  <c r="R297" i="6"/>
  <c r="Q297" i="6"/>
  <c r="P297" i="6"/>
  <c r="O297" i="6"/>
  <c r="N297" i="6"/>
  <c r="M297" i="6"/>
  <c r="R296" i="6"/>
  <c r="Q296" i="6"/>
  <c r="P296" i="6"/>
  <c r="O296" i="6"/>
  <c r="N296" i="6"/>
  <c r="M296" i="6"/>
  <c r="R295" i="6"/>
  <c r="Q295" i="6"/>
  <c r="P295" i="6"/>
  <c r="O295" i="6"/>
  <c r="N295" i="6"/>
  <c r="M295" i="6"/>
  <c r="R294" i="6"/>
  <c r="Q294" i="6"/>
  <c r="P294" i="6"/>
  <c r="O294" i="6"/>
  <c r="N294" i="6"/>
  <c r="M294" i="6"/>
  <c r="R293" i="6"/>
  <c r="Q293" i="6"/>
  <c r="P293" i="6"/>
  <c r="O293" i="6"/>
  <c r="N293" i="6"/>
  <c r="M293" i="6"/>
  <c r="R292" i="6"/>
  <c r="Q292" i="6"/>
  <c r="P292" i="6"/>
  <c r="O292" i="6"/>
  <c r="N292" i="6"/>
  <c r="M292" i="6"/>
  <c r="R291" i="6"/>
  <c r="Q291" i="6"/>
  <c r="P291" i="6"/>
  <c r="O291" i="6"/>
  <c r="N291" i="6"/>
  <c r="M291" i="6"/>
  <c r="R290" i="6"/>
  <c r="Q290" i="6"/>
  <c r="P290" i="6"/>
  <c r="O290" i="6"/>
  <c r="N290" i="6"/>
  <c r="M290" i="6"/>
  <c r="R289" i="6"/>
  <c r="Q289" i="6"/>
  <c r="P289" i="6"/>
  <c r="O289" i="6"/>
  <c r="N289" i="6"/>
  <c r="M289" i="6"/>
  <c r="R288" i="6"/>
  <c r="Q288" i="6"/>
  <c r="P288" i="6"/>
  <c r="O288" i="6"/>
  <c r="N288" i="6"/>
  <c r="M288" i="6"/>
  <c r="R287" i="6"/>
  <c r="Q287" i="6"/>
  <c r="P287" i="6"/>
  <c r="O287" i="6"/>
  <c r="N287" i="6"/>
  <c r="M287" i="6"/>
  <c r="R286" i="6"/>
  <c r="Q286" i="6"/>
  <c r="P286" i="6"/>
  <c r="O286" i="6"/>
  <c r="N286" i="6"/>
  <c r="M286" i="6"/>
  <c r="R285" i="6"/>
  <c r="Q285" i="6"/>
  <c r="P285" i="6"/>
  <c r="O285" i="6"/>
  <c r="N285" i="6"/>
  <c r="M285" i="6"/>
  <c r="R284" i="6"/>
  <c r="Q284" i="6"/>
  <c r="P284" i="6"/>
  <c r="O284" i="6"/>
  <c r="N284" i="6"/>
  <c r="M284" i="6"/>
  <c r="R283" i="6"/>
  <c r="Q283" i="6"/>
  <c r="P283" i="6"/>
  <c r="O283" i="6"/>
  <c r="N283" i="6"/>
  <c r="M283" i="6"/>
  <c r="R282" i="6"/>
  <c r="Q282" i="6"/>
  <c r="P282" i="6"/>
  <c r="O282" i="6"/>
  <c r="N282" i="6"/>
  <c r="M282" i="6"/>
  <c r="R281" i="6"/>
  <c r="Q281" i="6"/>
  <c r="P281" i="6"/>
  <c r="O281" i="6"/>
  <c r="N281" i="6"/>
  <c r="M281" i="6"/>
  <c r="R280" i="6"/>
  <c r="Q280" i="6"/>
  <c r="P280" i="6"/>
  <c r="O280" i="6"/>
  <c r="N280" i="6"/>
  <c r="M280" i="6"/>
  <c r="R279" i="6"/>
  <c r="Q279" i="6"/>
  <c r="P279" i="6"/>
  <c r="O279" i="6"/>
  <c r="N279" i="6"/>
  <c r="M279" i="6"/>
  <c r="R278" i="6"/>
  <c r="Q278" i="6"/>
  <c r="P278" i="6"/>
  <c r="O278" i="6"/>
  <c r="N278" i="6"/>
  <c r="M278" i="6"/>
  <c r="R277" i="6"/>
  <c r="Q277" i="6"/>
  <c r="P277" i="6"/>
  <c r="O277" i="6"/>
  <c r="N277" i="6"/>
  <c r="M277" i="6"/>
  <c r="R276" i="6"/>
  <c r="Q276" i="6"/>
  <c r="P276" i="6"/>
  <c r="O276" i="6"/>
  <c r="N276" i="6"/>
  <c r="M276" i="6"/>
  <c r="R275" i="6"/>
  <c r="Q275" i="6"/>
  <c r="P275" i="6"/>
  <c r="O275" i="6"/>
  <c r="N275" i="6"/>
  <c r="M275" i="6"/>
  <c r="R274" i="6"/>
  <c r="Q274" i="6"/>
  <c r="P274" i="6"/>
  <c r="O274" i="6"/>
  <c r="N274" i="6"/>
  <c r="M274" i="6"/>
  <c r="R273" i="6"/>
  <c r="Q273" i="6"/>
  <c r="P273" i="6"/>
  <c r="O273" i="6"/>
  <c r="N273" i="6"/>
  <c r="M273" i="6"/>
  <c r="R272" i="6"/>
  <c r="Q272" i="6"/>
  <c r="P272" i="6"/>
  <c r="O272" i="6"/>
  <c r="N272" i="6"/>
  <c r="M272" i="6"/>
  <c r="R271" i="6"/>
  <c r="Q271" i="6"/>
  <c r="P271" i="6"/>
  <c r="O271" i="6"/>
  <c r="N271" i="6"/>
  <c r="M271" i="6"/>
  <c r="R270" i="6"/>
  <c r="Q270" i="6"/>
  <c r="P270" i="6"/>
  <c r="O270" i="6"/>
  <c r="N270" i="6"/>
  <c r="M270" i="6"/>
  <c r="R269" i="6"/>
  <c r="Q269" i="6"/>
  <c r="P269" i="6"/>
  <c r="O269" i="6"/>
  <c r="N269" i="6"/>
  <c r="M269" i="6"/>
  <c r="R268" i="6"/>
  <c r="Q268" i="6"/>
  <c r="P268" i="6"/>
  <c r="O268" i="6"/>
  <c r="N268" i="6"/>
  <c r="M268" i="6"/>
  <c r="R267" i="6"/>
  <c r="Q267" i="6"/>
  <c r="P267" i="6"/>
  <c r="O267" i="6"/>
  <c r="N267" i="6"/>
  <c r="M267" i="6"/>
  <c r="R266" i="6"/>
  <c r="Q266" i="6"/>
  <c r="P266" i="6"/>
  <c r="O266" i="6"/>
  <c r="N266" i="6"/>
  <c r="M266" i="6"/>
  <c r="R265" i="6"/>
  <c r="Q265" i="6"/>
  <c r="P265" i="6"/>
  <c r="O265" i="6"/>
  <c r="N265" i="6"/>
  <c r="M265" i="6"/>
  <c r="R264" i="6"/>
  <c r="Q264" i="6"/>
  <c r="P264" i="6"/>
  <c r="O264" i="6"/>
  <c r="N264" i="6"/>
  <c r="M264" i="6"/>
  <c r="R263" i="6"/>
  <c r="Q263" i="6"/>
  <c r="P263" i="6"/>
  <c r="O263" i="6"/>
  <c r="N263" i="6"/>
  <c r="M263" i="6"/>
  <c r="R262" i="6"/>
  <c r="Q262" i="6"/>
  <c r="P262" i="6"/>
  <c r="O262" i="6"/>
  <c r="N262" i="6"/>
  <c r="M262" i="6"/>
  <c r="R261" i="6"/>
  <c r="Q261" i="6"/>
  <c r="P261" i="6"/>
  <c r="O261" i="6"/>
  <c r="N261" i="6"/>
  <c r="M261" i="6"/>
  <c r="R260" i="6"/>
  <c r="Q260" i="6"/>
  <c r="P260" i="6"/>
  <c r="O260" i="6"/>
  <c r="N260" i="6"/>
  <c r="M260" i="6"/>
  <c r="R259" i="6"/>
  <c r="Q259" i="6"/>
  <c r="P259" i="6"/>
  <c r="O259" i="6"/>
  <c r="N259" i="6"/>
  <c r="M259" i="6"/>
  <c r="R258" i="6"/>
  <c r="Q258" i="6"/>
  <c r="P258" i="6"/>
  <c r="O258" i="6"/>
  <c r="N258" i="6"/>
  <c r="M258" i="6"/>
  <c r="R257" i="6"/>
  <c r="Q257" i="6"/>
  <c r="P257" i="6"/>
  <c r="O257" i="6"/>
  <c r="N257" i="6"/>
  <c r="M257" i="6"/>
  <c r="R256" i="6"/>
  <c r="Q256" i="6"/>
  <c r="P256" i="6"/>
  <c r="O256" i="6"/>
  <c r="N256" i="6"/>
  <c r="M256" i="6"/>
  <c r="R255" i="6"/>
  <c r="Q255" i="6"/>
  <c r="P255" i="6"/>
  <c r="O255" i="6"/>
  <c r="N255" i="6"/>
  <c r="M255" i="6"/>
  <c r="R254" i="6"/>
  <c r="Q254" i="6"/>
  <c r="P254" i="6"/>
  <c r="O254" i="6"/>
  <c r="N254" i="6"/>
  <c r="M254" i="6"/>
  <c r="R253" i="6"/>
  <c r="Q253" i="6"/>
  <c r="P253" i="6"/>
  <c r="O253" i="6"/>
  <c r="N253" i="6"/>
  <c r="M253" i="6"/>
  <c r="R252" i="6"/>
  <c r="Q252" i="6"/>
  <c r="P252" i="6"/>
  <c r="O252" i="6"/>
  <c r="N252" i="6"/>
  <c r="M252" i="6"/>
  <c r="R251" i="6"/>
  <c r="Q251" i="6"/>
  <c r="P251" i="6"/>
  <c r="O251" i="6"/>
  <c r="N251" i="6"/>
  <c r="M251" i="6"/>
  <c r="R250" i="6"/>
  <c r="Q250" i="6"/>
  <c r="P250" i="6"/>
  <c r="O250" i="6"/>
  <c r="N250" i="6"/>
  <c r="M250" i="6"/>
  <c r="R249" i="6"/>
  <c r="Q249" i="6"/>
  <c r="P249" i="6"/>
  <c r="O249" i="6"/>
  <c r="N249" i="6"/>
  <c r="M249" i="6"/>
  <c r="R248" i="6"/>
  <c r="Q248" i="6"/>
  <c r="P248" i="6"/>
  <c r="O248" i="6"/>
  <c r="N248" i="6"/>
  <c r="M248" i="6"/>
  <c r="R247" i="6"/>
  <c r="Q247" i="6"/>
  <c r="P247" i="6"/>
  <c r="O247" i="6"/>
  <c r="N247" i="6"/>
  <c r="M247" i="6"/>
  <c r="R246" i="6"/>
  <c r="Q246" i="6"/>
  <c r="P246" i="6"/>
  <c r="O246" i="6"/>
  <c r="N246" i="6"/>
  <c r="M246" i="6"/>
  <c r="R245" i="6"/>
  <c r="Q245" i="6"/>
  <c r="P245" i="6"/>
  <c r="O245" i="6"/>
  <c r="N245" i="6"/>
  <c r="M245" i="6"/>
  <c r="R244" i="6"/>
  <c r="Q244" i="6"/>
  <c r="P244" i="6"/>
  <c r="O244" i="6"/>
  <c r="N244" i="6"/>
  <c r="M244" i="6"/>
  <c r="R243" i="6"/>
  <c r="Q243" i="6"/>
  <c r="P243" i="6"/>
  <c r="O243" i="6"/>
  <c r="N243" i="6"/>
  <c r="M243" i="6"/>
  <c r="R242" i="6"/>
  <c r="Q242" i="6"/>
  <c r="P242" i="6"/>
  <c r="O242" i="6"/>
  <c r="N242" i="6"/>
  <c r="M242" i="6"/>
  <c r="R241" i="6"/>
  <c r="Q241" i="6"/>
  <c r="P241" i="6"/>
  <c r="O241" i="6"/>
  <c r="N241" i="6"/>
  <c r="M241" i="6"/>
  <c r="R240" i="6"/>
  <c r="Q240" i="6"/>
  <c r="P240" i="6"/>
  <c r="O240" i="6"/>
  <c r="N240" i="6"/>
  <c r="M240" i="6"/>
  <c r="R239" i="6"/>
  <c r="Q239" i="6"/>
  <c r="P239" i="6"/>
  <c r="O239" i="6"/>
  <c r="N239" i="6"/>
  <c r="M239" i="6"/>
  <c r="R238" i="6"/>
  <c r="Q238" i="6"/>
  <c r="P238" i="6"/>
  <c r="O238" i="6"/>
  <c r="N238" i="6"/>
  <c r="M238" i="6"/>
  <c r="R237" i="6"/>
  <c r="Q237" i="6"/>
  <c r="P237" i="6"/>
  <c r="O237" i="6"/>
  <c r="N237" i="6"/>
  <c r="M237" i="6"/>
  <c r="R236" i="6"/>
  <c r="Q236" i="6"/>
  <c r="P236" i="6"/>
  <c r="O236" i="6"/>
  <c r="N236" i="6"/>
  <c r="M236" i="6"/>
  <c r="R235" i="6"/>
  <c r="Q235" i="6"/>
  <c r="P235" i="6"/>
  <c r="O235" i="6"/>
  <c r="N235" i="6"/>
  <c r="M235" i="6"/>
  <c r="R234" i="6"/>
  <c r="Q234" i="6"/>
  <c r="P234" i="6"/>
  <c r="O234" i="6"/>
  <c r="N234" i="6"/>
  <c r="M234" i="6"/>
  <c r="R233" i="6"/>
  <c r="Q233" i="6"/>
  <c r="P233" i="6"/>
  <c r="O233" i="6"/>
  <c r="N233" i="6"/>
  <c r="M233" i="6"/>
  <c r="R232" i="6"/>
  <c r="Q232" i="6"/>
  <c r="P232" i="6"/>
  <c r="O232" i="6"/>
  <c r="N232" i="6"/>
  <c r="M232" i="6"/>
  <c r="R231" i="6"/>
  <c r="Q231" i="6"/>
  <c r="P231" i="6"/>
  <c r="O231" i="6"/>
  <c r="N231" i="6"/>
  <c r="M231" i="6"/>
  <c r="R230" i="6"/>
  <c r="Q230" i="6"/>
  <c r="P230" i="6"/>
  <c r="O230" i="6"/>
  <c r="N230" i="6"/>
  <c r="M230" i="6"/>
  <c r="R229" i="6"/>
  <c r="Q229" i="6"/>
  <c r="P229" i="6"/>
  <c r="O229" i="6"/>
  <c r="N229" i="6"/>
  <c r="M229" i="6"/>
  <c r="R228" i="6"/>
  <c r="Q228" i="6"/>
  <c r="P228" i="6"/>
  <c r="O228" i="6"/>
  <c r="N228" i="6"/>
  <c r="M228" i="6"/>
  <c r="R227" i="6"/>
  <c r="Q227" i="6"/>
  <c r="P227" i="6"/>
  <c r="O227" i="6"/>
  <c r="N227" i="6"/>
  <c r="M227" i="6"/>
  <c r="R226" i="6"/>
  <c r="Q226" i="6"/>
  <c r="P226" i="6"/>
  <c r="O226" i="6"/>
  <c r="N226" i="6"/>
  <c r="M226" i="6"/>
  <c r="R225" i="6"/>
  <c r="Q225" i="6"/>
  <c r="P225" i="6"/>
  <c r="O225" i="6"/>
  <c r="N225" i="6"/>
  <c r="M225" i="6"/>
  <c r="R224" i="6"/>
  <c r="Q224" i="6"/>
  <c r="P224" i="6"/>
  <c r="O224" i="6"/>
  <c r="N224" i="6"/>
  <c r="M224" i="6"/>
  <c r="R223" i="6"/>
  <c r="Q223" i="6"/>
  <c r="P223" i="6"/>
  <c r="O223" i="6"/>
  <c r="N223" i="6"/>
  <c r="M223" i="6"/>
  <c r="R222" i="6"/>
  <c r="Q222" i="6"/>
  <c r="P222" i="6"/>
  <c r="O222" i="6"/>
  <c r="N222" i="6"/>
  <c r="M222" i="6"/>
  <c r="R221" i="6"/>
  <c r="Q221" i="6"/>
  <c r="P221" i="6"/>
  <c r="O221" i="6"/>
  <c r="N221" i="6"/>
  <c r="M221" i="6"/>
  <c r="R220" i="6"/>
  <c r="Q220" i="6"/>
  <c r="P220" i="6"/>
  <c r="O220" i="6"/>
  <c r="N220" i="6"/>
  <c r="M220" i="6"/>
  <c r="R219" i="6"/>
  <c r="Q219" i="6"/>
  <c r="P219" i="6"/>
  <c r="O219" i="6"/>
  <c r="N219" i="6"/>
  <c r="M219" i="6"/>
  <c r="R218" i="6"/>
  <c r="Q218" i="6"/>
  <c r="P218" i="6"/>
  <c r="O218" i="6"/>
  <c r="N218" i="6"/>
  <c r="M218" i="6"/>
  <c r="R217" i="6"/>
  <c r="Q217" i="6"/>
  <c r="P217" i="6"/>
  <c r="O217" i="6"/>
  <c r="N217" i="6"/>
  <c r="M217" i="6"/>
  <c r="R216" i="6"/>
  <c r="Q216" i="6"/>
  <c r="P216" i="6"/>
  <c r="O216" i="6"/>
  <c r="N216" i="6"/>
  <c r="M216" i="6"/>
  <c r="R215" i="6"/>
  <c r="Q215" i="6"/>
  <c r="P215" i="6"/>
  <c r="O215" i="6"/>
  <c r="N215" i="6"/>
  <c r="M215" i="6"/>
  <c r="R214" i="6"/>
  <c r="Q214" i="6"/>
  <c r="P214" i="6"/>
  <c r="O214" i="6"/>
  <c r="N214" i="6"/>
  <c r="M214" i="6"/>
  <c r="R213" i="6"/>
  <c r="Q213" i="6"/>
  <c r="P213" i="6"/>
  <c r="O213" i="6"/>
  <c r="N213" i="6"/>
  <c r="M213" i="6"/>
  <c r="R212" i="6"/>
  <c r="Q212" i="6"/>
  <c r="P212" i="6"/>
  <c r="O212" i="6"/>
  <c r="N212" i="6"/>
  <c r="M212" i="6"/>
  <c r="R211" i="6"/>
  <c r="Q211" i="6"/>
  <c r="P211" i="6"/>
  <c r="O211" i="6"/>
  <c r="N211" i="6"/>
  <c r="M211" i="6"/>
  <c r="R210" i="6"/>
  <c r="Q210" i="6"/>
  <c r="P210" i="6"/>
  <c r="O210" i="6"/>
  <c r="N210" i="6"/>
  <c r="M210" i="6"/>
  <c r="R209" i="6"/>
  <c r="Q209" i="6"/>
  <c r="P209" i="6"/>
  <c r="O209" i="6"/>
  <c r="N209" i="6"/>
  <c r="M209" i="6"/>
  <c r="R208" i="6"/>
  <c r="Q208" i="6"/>
  <c r="P208" i="6"/>
  <c r="O208" i="6"/>
  <c r="N208" i="6"/>
  <c r="M208" i="6"/>
  <c r="R207" i="6"/>
  <c r="Q207" i="6"/>
  <c r="P207" i="6"/>
  <c r="O207" i="6"/>
  <c r="N207" i="6"/>
  <c r="M207" i="6"/>
  <c r="R206" i="6"/>
  <c r="Q206" i="6"/>
  <c r="P206" i="6"/>
  <c r="O206" i="6"/>
  <c r="N206" i="6"/>
  <c r="M206" i="6"/>
  <c r="R205" i="6"/>
  <c r="Q205" i="6"/>
  <c r="P205" i="6"/>
  <c r="O205" i="6"/>
  <c r="N205" i="6"/>
  <c r="M205" i="6"/>
  <c r="R204" i="6"/>
  <c r="Q204" i="6"/>
  <c r="P204" i="6"/>
  <c r="O204" i="6"/>
  <c r="N204" i="6"/>
  <c r="M204" i="6"/>
  <c r="R203" i="6"/>
  <c r="Q203" i="6"/>
  <c r="P203" i="6"/>
  <c r="O203" i="6"/>
  <c r="N203" i="6"/>
  <c r="M203" i="6"/>
  <c r="R202" i="6"/>
  <c r="Q202" i="6"/>
  <c r="P202" i="6"/>
  <c r="O202" i="6"/>
  <c r="N202" i="6"/>
  <c r="M202" i="6"/>
  <c r="R201" i="6"/>
  <c r="Q201" i="6"/>
  <c r="P201" i="6"/>
  <c r="O201" i="6"/>
  <c r="N201" i="6"/>
  <c r="M201" i="6"/>
  <c r="R200" i="6"/>
  <c r="Q200" i="6"/>
  <c r="P200" i="6"/>
  <c r="O200" i="6"/>
  <c r="N200" i="6"/>
  <c r="M200" i="6"/>
  <c r="R199" i="6"/>
  <c r="Q199" i="6"/>
  <c r="P199" i="6"/>
  <c r="O199" i="6"/>
  <c r="N199" i="6"/>
  <c r="M199" i="6"/>
  <c r="R198" i="6"/>
  <c r="Q198" i="6"/>
  <c r="P198" i="6"/>
  <c r="O198" i="6"/>
  <c r="N198" i="6"/>
  <c r="M198" i="6"/>
  <c r="R197" i="6"/>
  <c r="Q197" i="6"/>
  <c r="P197" i="6"/>
  <c r="O197" i="6"/>
  <c r="N197" i="6"/>
  <c r="M197" i="6"/>
  <c r="R196" i="6"/>
  <c r="Q196" i="6"/>
  <c r="P196" i="6"/>
  <c r="O196" i="6"/>
  <c r="N196" i="6"/>
  <c r="M196" i="6"/>
  <c r="R195" i="6"/>
  <c r="Q195" i="6"/>
  <c r="P195" i="6"/>
  <c r="O195" i="6"/>
  <c r="N195" i="6"/>
  <c r="M195" i="6"/>
  <c r="R194" i="6"/>
  <c r="Q194" i="6"/>
  <c r="P194" i="6"/>
  <c r="O194" i="6"/>
  <c r="N194" i="6"/>
  <c r="M194" i="6"/>
  <c r="R193" i="6"/>
  <c r="Q193" i="6"/>
  <c r="P193" i="6"/>
  <c r="O193" i="6"/>
  <c r="N193" i="6"/>
  <c r="M193" i="6"/>
  <c r="R192" i="6"/>
  <c r="Q192" i="6"/>
  <c r="P192" i="6"/>
  <c r="O192" i="6"/>
  <c r="N192" i="6"/>
  <c r="M192" i="6"/>
  <c r="R191" i="6"/>
  <c r="Q191" i="6"/>
  <c r="P191" i="6"/>
  <c r="O191" i="6"/>
  <c r="N191" i="6"/>
  <c r="M191" i="6"/>
  <c r="R190" i="6"/>
  <c r="Q190" i="6"/>
  <c r="P190" i="6"/>
  <c r="O190" i="6"/>
  <c r="N190" i="6"/>
  <c r="M190" i="6"/>
  <c r="R189" i="6"/>
  <c r="Q189" i="6"/>
  <c r="P189" i="6"/>
  <c r="O189" i="6"/>
  <c r="N189" i="6"/>
  <c r="M189" i="6"/>
  <c r="R188" i="6"/>
  <c r="Q188" i="6"/>
  <c r="P188" i="6"/>
  <c r="O188" i="6"/>
  <c r="N188" i="6"/>
  <c r="M188" i="6"/>
  <c r="R187" i="6"/>
  <c r="Q187" i="6"/>
  <c r="P187" i="6"/>
  <c r="O187" i="6"/>
  <c r="N187" i="6"/>
  <c r="M187" i="6"/>
  <c r="R186" i="6"/>
  <c r="Q186" i="6"/>
  <c r="P186" i="6"/>
  <c r="O186" i="6"/>
  <c r="N186" i="6"/>
  <c r="M186" i="6"/>
  <c r="R185" i="6"/>
  <c r="Q185" i="6"/>
  <c r="P185" i="6"/>
  <c r="O185" i="6"/>
  <c r="N185" i="6"/>
  <c r="M185" i="6"/>
  <c r="R184" i="6"/>
  <c r="Q184" i="6"/>
  <c r="P184" i="6"/>
  <c r="O184" i="6"/>
  <c r="N184" i="6"/>
  <c r="M184" i="6"/>
  <c r="R183" i="6"/>
  <c r="Q183" i="6"/>
  <c r="P183" i="6"/>
  <c r="O183" i="6"/>
  <c r="N183" i="6"/>
  <c r="M183" i="6"/>
  <c r="R182" i="6"/>
  <c r="Q182" i="6"/>
  <c r="P182" i="6"/>
  <c r="O182" i="6"/>
  <c r="N182" i="6"/>
  <c r="M182" i="6"/>
  <c r="R181" i="6"/>
  <c r="Q181" i="6"/>
  <c r="P181" i="6"/>
  <c r="O181" i="6"/>
  <c r="N181" i="6"/>
  <c r="M181" i="6"/>
  <c r="R180" i="6"/>
  <c r="Q180" i="6"/>
  <c r="P180" i="6"/>
  <c r="O180" i="6"/>
  <c r="N180" i="6"/>
  <c r="M180" i="6"/>
  <c r="R179" i="6"/>
  <c r="Q179" i="6"/>
  <c r="P179" i="6"/>
  <c r="O179" i="6"/>
  <c r="N179" i="6"/>
  <c r="M179" i="6"/>
  <c r="R178" i="6"/>
  <c r="Q178" i="6"/>
  <c r="P178" i="6"/>
  <c r="O178" i="6"/>
  <c r="N178" i="6"/>
  <c r="M178" i="6"/>
  <c r="R177" i="6"/>
  <c r="Q177" i="6"/>
  <c r="P177" i="6"/>
  <c r="O177" i="6"/>
  <c r="N177" i="6"/>
  <c r="M177" i="6"/>
  <c r="R176" i="6"/>
  <c r="Q176" i="6"/>
  <c r="P176" i="6"/>
  <c r="O176" i="6"/>
  <c r="N176" i="6"/>
  <c r="M176" i="6"/>
  <c r="R175" i="6"/>
  <c r="Q175" i="6"/>
  <c r="P175" i="6"/>
  <c r="O175" i="6"/>
  <c r="N175" i="6"/>
  <c r="M175" i="6"/>
  <c r="R174" i="6"/>
  <c r="Q174" i="6"/>
  <c r="P174" i="6"/>
  <c r="O174" i="6"/>
  <c r="N174" i="6"/>
  <c r="M174" i="6"/>
  <c r="R173" i="6"/>
  <c r="Q173" i="6"/>
  <c r="P173" i="6"/>
  <c r="O173" i="6"/>
  <c r="N173" i="6"/>
  <c r="M173" i="6"/>
  <c r="R172" i="6"/>
  <c r="Q172" i="6"/>
  <c r="P172" i="6"/>
  <c r="O172" i="6"/>
  <c r="N172" i="6"/>
  <c r="M172" i="6"/>
  <c r="R171" i="6"/>
  <c r="Q171" i="6"/>
  <c r="P171" i="6"/>
  <c r="O171" i="6"/>
  <c r="N171" i="6"/>
  <c r="M171" i="6"/>
  <c r="R170" i="6"/>
  <c r="Q170" i="6"/>
  <c r="P170" i="6"/>
  <c r="O170" i="6"/>
  <c r="N170" i="6"/>
  <c r="M170" i="6"/>
  <c r="R169" i="6"/>
  <c r="Q169" i="6"/>
  <c r="P169" i="6"/>
  <c r="O169" i="6"/>
  <c r="N169" i="6"/>
  <c r="M169" i="6"/>
  <c r="R168" i="6"/>
  <c r="Q168" i="6"/>
  <c r="P168" i="6"/>
  <c r="O168" i="6"/>
  <c r="N168" i="6"/>
  <c r="M168" i="6"/>
  <c r="R167" i="6"/>
  <c r="Q167" i="6"/>
  <c r="P167" i="6"/>
  <c r="O167" i="6"/>
  <c r="N167" i="6"/>
  <c r="M167" i="6"/>
  <c r="R166" i="6"/>
  <c r="Q166" i="6"/>
  <c r="P166" i="6"/>
  <c r="O166" i="6"/>
  <c r="N166" i="6"/>
  <c r="M166" i="6"/>
  <c r="R165" i="6"/>
  <c r="Q165" i="6"/>
  <c r="P165" i="6"/>
  <c r="O165" i="6"/>
  <c r="N165" i="6"/>
  <c r="M165" i="6"/>
  <c r="R164" i="6"/>
  <c r="Q164" i="6"/>
  <c r="P164" i="6"/>
  <c r="O164" i="6"/>
  <c r="N164" i="6"/>
  <c r="M164" i="6"/>
  <c r="R163" i="6"/>
  <c r="Q163" i="6"/>
  <c r="P163" i="6"/>
  <c r="O163" i="6"/>
  <c r="N163" i="6"/>
  <c r="M163" i="6"/>
  <c r="R162" i="6"/>
  <c r="Q162" i="6"/>
  <c r="P162" i="6"/>
  <c r="O162" i="6"/>
  <c r="N162" i="6"/>
  <c r="M162" i="6"/>
  <c r="R161" i="6"/>
  <c r="Q161" i="6"/>
  <c r="P161" i="6"/>
  <c r="O161" i="6"/>
  <c r="N161" i="6"/>
  <c r="M161" i="6"/>
  <c r="R160" i="6"/>
  <c r="Q160" i="6"/>
  <c r="P160" i="6"/>
  <c r="O160" i="6"/>
  <c r="N160" i="6"/>
  <c r="M160" i="6"/>
  <c r="R159" i="6"/>
  <c r="Q159" i="6"/>
  <c r="P159" i="6"/>
  <c r="O159" i="6"/>
  <c r="N159" i="6"/>
  <c r="M159" i="6"/>
  <c r="R158" i="6"/>
  <c r="Q158" i="6"/>
  <c r="P158" i="6"/>
  <c r="O158" i="6"/>
  <c r="N158" i="6"/>
  <c r="M158" i="6"/>
  <c r="R157" i="6"/>
  <c r="Q157" i="6"/>
  <c r="P157" i="6"/>
  <c r="O157" i="6"/>
  <c r="N157" i="6"/>
  <c r="M157" i="6"/>
  <c r="R156" i="6"/>
  <c r="Q156" i="6"/>
  <c r="P156" i="6"/>
  <c r="O156" i="6"/>
  <c r="N156" i="6"/>
  <c r="M156" i="6"/>
  <c r="R155" i="6"/>
  <c r="Q155" i="6"/>
  <c r="P155" i="6"/>
  <c r="O155" i="6"/>
  <c r="N155" i="6"/>
  <c r="M155" i="6"/>
  <c r="R154" i="6"/>
  <c r="Q154" i="6"/>
  <c r="P154" i="6"/>
  <c r="O154" i="6"/>
  <c r="N154" i="6"/>
  <c r="M154" i="6"/>
  <c r="R153" i="6"/>
  <c r="Q153" i="6"/>
  <c r="P153" i="6"/>
  <c r="O153" i="6"/>
  <c r="N153" i="6"/>
  <c r="M153" i="6"/>
  <c r="R152" i="6"/>
  <c r="Q152" i="6"/>
  <c r="P152" i="6"/>
  <c r="O152" i="6"/>
  <c r="N152" i="6"/>
  <c r="M152" i="6"/>
  <c r="R151" i="6"/>
  <c r="Q151" i="6"/>
  <c r="P151" i="6"/>
  <c r="O151" i="6"/>
  <c r="N151" i="6"/>
  <c r="M151" i="6"/>
  <c r="R150" i="6"/>
  <c r="Q150" i="6"/>
  <c r="P150" i="6"/>
  <c r="O150" i="6"/>
  <c r="N150" i="6"/>
  <c r="M150" i="6"/>
  <c r="R149" i="6"/>
  <c r="Q149" i="6"/>
  <c r="P149" i="6"/>
  <c r="O149" i="6"/>
  <c r="N149" i="6"/>
  <c r="M149" i="6"/>
  <c r="R148" i="6"/>
  <c r="Q148" i="6"/>
  <c r="P148" i="6"/>
  <c r="O148" i="6"/>
  <c r="N148" i="6"/>
  <c r="M148" i="6"/>
  <c r="R147" i="6"/>
  <c r="Q147" i="6"/>
  <c r="P147" i="6"/>
  <c r="O147" i="6"/>
  <c r="N147" i="6"/>
  <c r="M147" i="6"/>
  <c r="R146" i="6"/>
  <c r="Q146" i="6"/>
  <c r="P146" i="6"/>
  <c r="O146" i="6"/>
  <c r="N146" i="6"/>
  <c r="M146" i="6"/>
  <c r="R145" i="6"/>
  <c r="Q145" i="6"/>
  <c r="P145" i="6"/>
  <c r="O145" i="6"/>
  <c r="N145" i="6"/>
  <c r="M145" i="6"/>
  <c r="R144" i="6"/>
  <c r="Q144" i="6"/>
  <c r="P144" i="6"/>
  <c r="O144" i="6"/>
  <c r="N144" i="6"/>
  <c r="M144" i="6"/>
  <c r="R143" i="6"/>
  <c r="Q143" i="6"/>
  <c r="P143" i="6"/>
  <c r="O143" i="6"/>
  <c r="N143" i="6"/>
  <c r="M143" i="6"/>
  <c r="R142" i="6"/>
  <c r="Q142" i="6"/>
  <c r="P142" i="6"/>
  <c r="O142" i="6"/>
  <c r="N142" i="6"/>
  <c r="M142" i="6"/>
  <c r="R141" i="6"/>
  <c r="Q141" i="6"/>
  <c r="P141" i="6"/>
  <c r="O141" i="6"/>
  <c r="N141" i="6"/>
  <c r="M141" i="6"/>
  <c r="R140" i="6"/>
  <c r="Q140" i="6"/>
  <c r="P140" i="6"/>
  <c r="O140" i="6"/>
  <c r="N140" i="6"/>
  <c r="M140" i="6"/>
  <c r="R139" i="6"/>
  <c r="Q139" i="6"/>
  <c r="P139" i="6"/>
  <c r="O139" i="6"/>
  <c r="N139" i="6"/>
  <c r="M139" i="6"/>
  <c r="R138" i="6"/>
  <c r="Q138" i="6"/>
  <c r="P138" i="6"/>
  <c r="O138" i="6"/>
  <c r="N138" i="6"/>
  <c r="M138" i="6"/>
  <c r="R137" i="6"/>
  <c r="Q137" i="6"/>
  <c r="P137" i="6"/>
  <c r="O137" i="6"/>
  <c r="N137" i="6"/>
  <c r="M137" i="6"/>
  <c r="R136" i="6"/>
  <c r="Q136" i="6"/>
  <c r="P136" i="6"/>
  <c r="O136" i="6"/>
  <c r="N136" i="6"/>
  <c r="M136" i="6"/>
  <c r="R135" i="6"/>
  <c r="Q135" i="6"/>
  <c r="P135" i="6"/>
  <c r="O135" i="6"/>
  <c r="N135" i="6"/>
  <c r="M135" i="6"/>
  <c r="R134" i="6"/>
  <c r="Q134" i="6"/>
  <c r="P134" i="6"/>
  <c r="O134" i="6"/>
  <c r="N134" i="6"/>
  <c r="M134" i="6"/>
  <c r="R133" i="6"/>
  <c r="Q133" i="6"/>
  <c r="P133" i="6"/>
  <c r="O133" i="6"/>
  <c r="N133" i="6"/>
  <c r="M133" i="6"/>
  <c r="R132" i="6"/>
  <c r="Q132" i="6"/>
  <c r="P132" i="6"/>
  <c r="O132" i="6"/>
  <c r="N132" i="6"/>
  <c r="M132" i="6"/>
  <c r="R131" i="6"/>
  <c r="Q131" i="6"/>
  <c r="P131" i="6"/>
  <c r="O131" i="6"/>
  <c r="N131" i="6"/>
  <c r="M131" i="6"/>
  <c r="R130" i="6"/>
  <c r="Q130" i="6"/>
  <c r="P130" i="6"/>
  <c r="O130" i="6"/>
  <c r="N130" i="6"/>
  <c r="M130" i="6"/>
  <c r="R129" i="6"/>
  <c r="Q129" i="6"/>
  <c r="P129" i="6"/>
  <c r="O129" i="6"/>
  <c r="N129" i="6"/>
  <c r="M129" i="6"/>
  <c r="R128" i="6"/>
  <c r="Q128" i="6"/>
  <c r="P128" i="6"/>
  <c r="O128" i="6"/>
  <c r="N128" i="6"/>
  <c r="M128" i="6"/>
  <c r="R127" i="6"/>
  <c r="Q127" i="6"/>
  <c r="P127" i="6"/>
  <c r="O127" i="6"/>
  <c r="N127" i="6"/>
  <c r="M127" i="6"/>
  <c r="R126" i="6"/>
  <c r="Q126" i="6"/>
  <c r="P126" i="6"/>
  <c r="O126" i="6"/>
  <c r="N126" i="6"/>
  <c r="M126" i="6"/>
  <c r="R125" i="6"/>
  <c r="Q125" i="6"/>
  <c r="P125" i="6"/>
  <c r="O125" i="6"/>
  <c r="N125" i="6"/>
  <c r="M125" i="6"/>
  <c r="R124" i="6"/>
  <c r="Q124" i="6"/>
  <c r="P124" i="6"/>
  <c r="O124" i="6"/>
  <c r="N124" i="6"/>
  <c r="M124" i="6"/>
  <c r="R123" i="6"/>
  <c r="Q123" i="6"/>
  <c r="P123" i="6"/>
  <c r="O123" i="6"/>
  <c r="N123" i="6"/>
  <c r="M123" i="6"/>
  <c r="R122" i="6"/>
  <c r="Q122" i="6"/>
  <c r="P122" i="6"/>
  <c r="O122" i="6"/>
  <c r="N122" i="6"/>
  <c r="M122" i="6"/>
  <c r="R121" i="6"/>
  <c r="Q121" i="6"/>
  <c r="P121" i="6"/>
  <c r="O121" i="6"/>
  <c r="N121" i="6"/>
  <c r="M121" i="6"/>
  <c r="R120" i="6"/>
  <c r="Q120" i="6"/>
  <c r="P120" i="6"/>
  <c r="O120" i="6"/>
  <c r="N120" i="6"/>
  <c r="M120" i="6"/>
  <c r="R119" i="6"/>
  <c r="Q119" i="6"/>
  <c r="P119" i="6"/>
  <c r="O119" i="6"/>
  <c r="N119" i="6"/>
  <c r="M119" i="6"/>
  <c r="R118" i="6"/>
  <c r="Q118" i="6"/>
  <c r="P118" i="6"/>
  <c r="O118" i="6"/>
  <c r="N118" i="6"/>
  <c r="M118" i="6"/>
  <c r="R117" i="6"/>
  <c r="Q117" i="6"/>
  <c r="P117" i="6"/>
  <c r="O117" i="6"/>
  <c r="N117" i="6"/>
  <c r="M117" i="6"/>
  <c r="R116" i="6"/>
  <c r="Q116" i="6"/>
  <c r="P116" i="6"/>
  <c r="O116" i="6"/>
  <c r="N116" i="6"/>
  <c r="M116" i="6"/>
  <c r="R115" i="6"/>
  <c r="Q115" i="6"/>
  <c r="P115" i="6"/>
  <c r="O115" i="6"/>
  <c r="N115" i="6"/>
  <c r="M115" i="6"/>
  <c r="R114" i="6"/>
  <c r="Q114" i="6"/>
  <c r="P114" i="6"/>
  <c r="O114" i="6"/>
  <c r="N114" i="6"/>
  <c r="M114" i="6"/>
  <c r="R113" i="6"/>
  <c r="Q113" i="6"/>
  <c r="P113" i="6"/>
  <c r="O113" i="6"/>
  <c r="N113" i="6"/>
  <c r="M113" i="6"/>
  <c r="R112" i="6"/>
  <c r="Q112" i="6"/>
  <c r="P112" i="6"/>
  <c r="O112" i="6"/>
  <c r="N112" i="6"/>
  <c r="M112" i="6"/>
  <c r="R111" i="6"/>
  <c r="Q111" i="6"/>
  <c r="P111" i="6"/>
  <c r="O111" i="6"/>
  <c r="N111" i="6"/>
  <c r="M111" i="6"/>
  <c r="R110" i="6"/>
  <c r="Q110" i="6"/>
  <c r="P110" i="6"/>
  <c r="O110" i="6"/>
  <c r="N110" i="6"/>
  <c r="M110" i="6"/>
  <c r="R109" i="6"/>
  <c r="Q109" i="6"/>
  <c r="P109" i="6"/>
  <c r="O109" i="6"/>
  <c r="N109" i="6"/>
  <c r="M109" i="6"/>
  <c r="R108" i="6"/>
  <c r="Q108" i="6"/>
  <c r="P108" i="6"/>
  <c r="O108" i="6"/>
  <c r="N108" i="6"/>
  <c r="M108" i="6"/>
  <c r="R107" i="6"/>
  <c r="Q107" i="6"/>
  <c r="P107" i="6"/>
  <c r="O107" i="6"/>
  <c r="N107" i="6"/>
  <c r="M107" i="6"/>
  <c r="R106" i="6"/>
  <c r="Q106" i="6"/>
  <c r="P106" i="6"/>
  <c r="O106" i="6"/>
  <c r="N106" i="6"/>
  <c r="M106" i="6"/>
  <c r="R105" i="6"/>
  <c r="Q105" i="6"/>
  <c r="P105" i="6"/>
  <c r="O105" i="6"/>
  <c r="N105" i="6"/>
  <c r="M105" i="6"/>
  <c r="R104" i="6"/>
  <c r="Q104" i="6"/>
  <c r="P104" i="6"/>
  <c r="O104" i="6"/>
  <c r="N104" i="6"/>
  <c r="M104" i="6"/>
  <c r="R103" i="6"/>
  <c r="Q103" i="6"/>
  <c r="P103" i="6"/>
  <c r="O103" i="6"/>
  <c r="N103" i="6"/>
  <c r="M103" i="6"/>
  <c r="R102" i="6"/>
  <c r="Q102" i="6"/>
  <c r="P102" i="6"/>
  <c r="O102" i="6"/>
  <c r="N102" i="6"/>
  <c r="M102" i="6"/>
  <c r="R101" i="6"/>
  <c r="Q101" i="6"/>
  <c r="P101" i="6"/>
  <c r="O101" i="6"/>
  <c r="N101" i="6"/>
  <c r="M101" i="6"/>
  <c r="R100" i="6"/>
  <c r="Q100" i="6"/>
  <c r="P100" i="6"/>
  <c r="O100" i="6"/>
  <c r="N100" i="6"/>
  <c r="M100" i="6"/>
  <c r="R99" i="6"/>
  <c r="Q99" i="6"/>
  <c r="P99" i="6"/>
  <c r="O99" i="6"/>
  <c r="N99" i="6"/>
  <c r="M99" i="6"/>
  <c r="R98" i="6"/>
  <c r="Q98" i="6"/>
  <c r="P98" i="6"/>
  <c r="O98" i="6"/>
  <c r="N98" i="6"/>
  <c r="M98" i="6"/>
  <c r="R97" i="6"/>
  <c r="Q97" i="6"/>
  <c r="P97" i="6"/>
  <c r="O97" i="6"/>
  <c r="N97" i="6"/>
  <c r="M97" i="6"/>
  <c r="R96" i="6"/>
  <c r="Q96" i="6"/>
  <c r="P96" i="6"/>
  <c r="O96" i="6"/>
  <c r="N96" i="6"/>
  <c r="M96" i="6"/>
  <c r="R95" i="6"/>
  <c r="Q95" i="6"/>
  <c r="P95" i="6"/>
  <c r="O95" i="6"/>
  <c r="N95" i="6"/>
  <c r="M95" i="6"/>
  <c r="R94" i="6"/>
  <c r="Q94" i="6"/>
  <c r="P94" i="6"/>
  <c r="O94" i="6"/>
  <c r="N94" i="6"/>
  <c r="M94" i="6"/>
  <c r="R93" i="6"/>
  <c r="Q93" i="6"/>
  <c r="P93" i="6"/>
  <c r="O93" i="6"/>
  <c r="N93" i="6"/>
  <c r="M93" i="6"/>
  <c r="R92" i="6"/>
  <c r="Q92" i="6"/>
  <c r="P92" i="6"/>
  <c r="O92" i="6"/>
  <c r="N92" i="6"/>
  <c r="M92" i="6"/>
  <c r="R91" i="6"/>
  <c r="Q91" i="6"/>
  <c r="P91" i="6"/>
  <c r="O91" i="6"/>
  <c r="N91" i="6"/>
  <c r="M91" i="6"/>
  <c r="R90" i="6"/>
  <c r="Q90" i="6"/>
  <c r="P90" i="6"/>
  <c r="O90" i="6"/>
  <c r="N90" i="6"/>
  <c r="M90" i="6"/>
  <c r="R89" i="6"/>
  <c r="Q89" i="6"/>
  <c r="P89" i="6"/>
  <c r="O89" i="6"/>
  <c r="N89" i="6"/>
  <c r="M89" i="6"/>
  <c r="R88" i="6"/>
  <c r="Q88" i="6"/>
  <c r="P88" i="6"/>
  <c r="O88" i="6"/>
  <c r="N88" i="6"/>
  <c r="M88" i="6"/>
  <c r="R87" i="6"/>
  <c r="Q87" i="6"/>
  <c r="P87" i="6"/>
  <c r="O87" i="6"/>
  <c r="N87" i="6"/>
  <c r="M87" i="6"/>
  <c r="R86" i="6"/>
  <c r="Q86" i="6"/>
  <c r="P86" i="6"/>
  <c r="O86" i="6"/>
  <c r="N86" i="6"/>
  <c r="M86" i="6"/>
  <c r="R85" i="6"/>
  <c r="Q85" i="6"/>
  <c r="P85" i="6"/>
  <c r="O85" i="6"/>
  <c r="N85" i="6"/>
  <c r="M85" i="6"/>
  <c r="R84" i="6"/>
  <c r="Q84" i="6"/>
  <c r="P84" i="6"/>
  <c r="O84" i="6"/>
  <c r="N84" i="6"/>
  <c r="M84" i="6"/>
  <c r="R83" i="6"/>
  <c r="Q83" i="6"/>
  <c r="P83" i="6"/>
  <c r="O83" i="6"/>
  <c r="N83" i="6"/>
  <c r="M83" i="6"/>
  <c r="R82" i="6"/>
  <c r="Q82" i="6"/>
  <c r="P82" i="6"/>
  <c r="O82" i="6"/>
  <c r="N82" i="6"/>
  <c r="M82" i="6"/>
  <c r="R81" i="6"/>
  <c r="Q81" i="6"/>
  <c r="P81" i="6"/>
  <c r="O81" i="6"/>
  <c r="N81" i="6"/>
  <c r="M81" i="6"/>
  <c r="R80" i="6"/>
  <c r="Q80" i="6"/>
  <c r="P80" i="6"/>
  <c r="O80" i="6"/>
  <c r="N80" i="6"/>
  <c r="M80" i="6"/>
  <c r="R79" i="6"/>
  <c r="Q79" i="6"/>
  <c r="P79" i="6"/>
  <c r="O79" i="6"/>
  <c r="N79" i="6"/>
  <c r="M79" i="6"/>
  <c r="R78" i="6"/>
  <c r="Q78" i="6"/>
  <c r="P78" i="6"/>
  <c r="O78" i="6"/>
  <c r="N78" i="6"/>
  <c r="M78" i="6"/>
  <c r="R77" i="6"/>
  <c r="Q77" i="6"/>
  <c r="P77" i="6"/>
  <c r="O77" i="6"/>
  <c r="N77" i="6"/>
  <c r="M77" i="6"/>
  <c r="R76" i="6"/>
  <c r="Q76" i="6"/>
  <c r="P76" i="6"/>
  <c r="O76" i="6"/>
  <c r="N76" i="6"/>
  <c r="M76" i="6"/>
  <c r="R75" i="6"/>
  <c r="Q75" i="6"/>
  <c r="P75" i="6"/>
  <c r="O75" i="6"/>
  <c r="N75" i="6"/>
  <c r="M75" i="6"/>
  <c r="R74" i="6"/>
  <c r="Q74" i="6"/>
  <c r="P74" i="6"/>
  <c r="O74" i="6"/>
  <c r="N74" i="6"/>
  <c r="M74" i="6"/>
  <c r="R73" i="6"/>
  <c r="Q73" i="6"/>
  <c r="P73" i="6"/>
  <c r="O73" i="6"/>
  <c r="N73" i="6"/>
  <c r="M73" i="6"/>
  <c r="R72" i="6"/>
  <c r="Q72" i="6"/>
  <c r="P72" i="6"/>
  <c r="O72" i="6"/>
  <c r="N72" i="6"/>
  <c r="M72" i="6"/>
  <c r="R71" i="6"/>
  <c r="Q71" i="6"/>
  <c r="P71" i="6"/>
  <c r="O71" i="6"/>
  <c r="N71" i="6"/>
  <c r="M71" i="6"/>
  <c r="R70" i="6"/>
  <c r="Q70" i="6"/>
  <c r="P70" i="6"/>
  <c r="O70" i="6"/>
  <c r="N70" i="6"/>
  <c r="M70" i="6"/>
  <c r="R69" i="6"/>
  <c r="Q69" i="6"/>
  <c r="P69" i="6"/>
  <c r="O69" i="6"/>
  <c r="N69" i="6"/>
  <c r="M69" i="6"/>
  <c r="R68" i="6"/>
  <c r="Q68" i="6"/>
  <c r="P68" i="6"/>
  <c r="O68" i="6"/>
  <c r="N68" i="6"/>
  <c r="M68" i="6"/>
  <c r="R67" i="6"/>
  <c r="Q67" i="6"/>
  <c r="P67" i="6"/>
  <c r="O67" i="6"/>
  <c r="N67" i="6"/>
  <c r="M67" i="6"/>
  <c r="R66" i="6"/>
  <c r="Q66" i="6"/>
  <c r="P66" i="6"/>
  <c r="O66" i="6"/>
  <c r="N66" i="6"/>
  <c r="M66" i="6"/>
  <c r="R65" i="6"/>
  <c r="Q65" i="6"/>
  <c r="P65" i="6"/>
  <c r="O65" i="6"/>
  <c r="N65" i="6"/>
  <c r="M65" i="6"/>
  <c r="R64" i="6"/>
  <c r="Q64" i="6"/>
  <c r="P64" i="6"/>
  <c r="O64" i="6"/>
  <c r="N64" i="6"/>
  <c r="M64" i="6"/>
  <c r="R63" i="6"/>
  <c r="Q63" i="6"/>
  <c r="P63" i="6"/>
  <c r="O63" i="6"/>
  <c r="N63" i="6"/>
  <c r="M63" i="6"/>
  <c r="R62" i="6"/>
  <c r="Q62" i="6"/>
  <c r="P62" i="6"/>
  <c r="O62" i="6"/>
  <c r="N62" i="6"/>
  <c r="M62" i="6"/>
  <c r="R61" i="6"/>
  <c r="Q61" i="6"/>
  <c r="P61" i="6"/>
  <c r="O61" i="6"/>
  <c r="N61" i="6"/>
  <c r="M61" i="6"/>
  <c r="R60" i="6"/>
  <c r="Q60" i="6"/>
  <c r="P60" i="6"/>
  <c r="O60" i="6"/>
  <c r="N60" i="6"/>
  <c r="M60" i="6"/>
  <c r="R59" i="6"/>
  <c r="Q59" i="6"/>
  <c r="P59" i="6"/>
  <c r="O59" i="6"/>
  <c r="N59" i="6"/>
  <c r="M59" i="6"/>
  <c r="R58" i="6"/>
  <c r="Q58" i="6"/>
  <c r="P58" i="6"/>
  <c r="O58" i="6"/>
  <c r="N58" i="6"/>
  <c r="M58" i="6"/>
  <c r="R57" i="6"/>
  <c r="Q57" i="6"/>
  <c r="P57" i="6"/>
  <c r="O57" i="6"/>
  <c r="N57" i="6"/>
  <c r="M57" i="6"/>
  <c r="R56" i="6"/>
  <c r="Q56" i="6"/>
  <c r="P56" i="6"/>
  <c r="O56" i="6"/>
  <c r="N56" i="6"/>
  <c r="M56" i="6"/>
  <c r="R55" i="6"/>
  <c r="Q55" i="6"/>
  <c r="P55" i="6"/>
  <c r="O55" i="6"/>
  <c r="N55" i="6"/>
  <c r="M55" i="6"/>
  <c r="R54" i="6"/>
  <c r="Q54" i="6"/>
  <c r="P54" i="6"/>
  <c r="O54" i="6"/>
  <c r="N54" i="6"/>
  <c r="M54" i="6"/>
  <c r="R53" i="6"/>
  <c r="Q53" i="6"/>
  <c r="P53" i="6"/>
  <c r="O53" i="6"/>
  <c r="N53" i="6"/>
  <c r="M53" i="6"/>
  <c r="R52" i="6"/>
  <c r="Q52" i="6"/>
  <c r="P52" i="6"/>
  <c r="O52" i="6"/>
  <c r="N52" i="6"/>
  <c r="M52" i="6"/>
  <c r="R51" i="6"/>
  <c r="Q51" i="6"/>
  <c r="P51" i="6"/>
  <c r="O51" i="6"/>
  <c r="N51" i="6"/>
  <c r="M51" i="6"/>
  <c r="R50" i="6"/>
  <c r="Q50" i="6"/>
  <c r="P50" i="6"/>
  <c r="O50" i="6"/>
  <c r="N50" i="6"/>
  <c r="M50" i="6"/>
  <c r="R49" i="6"/>
  <c r="Q49" i="6"/>
  <c r="P49" i="6"/>
  <c r="O49" i="6"/>
  <c r="N49" i="6"/>
  <c r="M49" i="6"/>
  <c r="R48" i="6"/>
  <c r="Q48" i="6"/>
  <c r="P48" i="6"/>
  <c r="O48" i="6"/>
  <c r="N48" i="6"/>
  <c r="M48" i="6"/>
  <c r="R47" i="6"/>
  <c r="Q47" i="6"/>
  <c r="P47" i="6"/>
  <c r="O47" i="6"/>
  <c r="N47" i="6"/>
  <c r="M47" i="6"/>
  <c r="R46" i="6"/>
  <c r="Q46" i="6"/>
  <c r="P46" i="6"/>
  <c r="O46" i="6"/>
  <c r="N46" i="6"/>
  <c r="M46" i="6"/>
  <c r="R45" i="6"/>
  <c r="Q45" i="6"/>
  <c r="P45" i="6"/>
  <c r="O45" i="6"/>
  <c r="N45" i="6"/>
  <c r="M45" i="6"/>
  <c r="R44" i="6"/>
  <c r="Q44" i="6"/>
  <c r="P44" i="6"/>
  <c r="O44" i="6"/>
  <c r="N44" i="6"/>
  <c r="M44" i="6"/>
  <c r="R43" i="6"/>
  <c r="Q43" i="6"/>
  <c r="P43" i="6"/>
  <c r="O43" i="6"/>
  <c r="N43" i="6"/>
  <c r="M43" i="6"/>
  <c r="R42" i="6"/>
  <c r="Q42" i="6"/>
  <c r="P42" i="6"/>
  <c r="O42" i="6"/>
  <c r="N42" i="6"/>
  <c r="M42" i="6"/>
  <c r="R41" i="6"/>
  <c r="Q41" i="6"/>
  <c r="P41" i="6"/>
  <c r="O41" i="6"/>
  <c r="N41" i="6"/>
  <c r="M41" i="6"/>
  <c r="R40" i="6"/>
  <c r="Q40" i="6"/>
  <c r="P40" i="6"/>
  <c r="O40" i="6"/>
  <c r="N40" i="6"/>
  <c r="M40" i="6"/>
  <c r="R39" i="6"/>
  <c r="Q39" i="6"/>
  <c r="P39" i="6"/>
  <c r="O39" i="6"/>
  <c r="N39" i="6"/>
  <c r="M39" i="6"/>
  <c r="R38" i="6"/>
  <c r="Q38" i="6"/>
  <c r="P38" i="6"/>
  <c r="O38" i="6"/>
  <c r="N38" i="6"/>
  <c r="M38" i="6"/>
  <c r="R37" i="6"/>
  <c r="Q37" i="6"/>
  <c r="P37" i="6"/>
  <c r="O37" i="6"/>
  <c r="N37" i="6"/>
  <c r="M37" i="6"/>
  <c r="R36" i="6"/>
  <c r="Q36" i="6"/>
  <c r="P36" i="6"/>
  <c r="O36" i="6"/>
  <c r="N36" i="6"/>
  <c r="M36" i="6"/>
  <c r="R35" i="6"/>
  <c r="Q35" i="6"/>
  <c r="P35" i="6"/>
  <c r="O35" i="6"/>
  <c r="N35" i="6"/>
  <c r="M35" i="6"/>
  <c r="R34" i="6"/>
  <c r="Q34" i="6"/>
  <c r="P34" i="6"/>
  <c r="O34" i="6"/>
  <c r="N34" i="6"/>
  <c r="M34" i="6"/>
  <c r="R33" i="6"/>
  <c r="Q33" i="6"/>
  <c r="P33" i="6"/>
  <c r="O33" i="6"/>
  <c r="N33" i="6"/>
  <c r="M33" i="6"/>
  <c r="R32" i="6"/>
  <c r="Q32" i="6"/>
  <c r="P32" i="6"/>
  <c r="O32" i="6"/>
  <c r="N32" i="6"/>
  <c r="M32" i="6"/>
  <c r="R31" i="6"/>
  <c r="Q31" i="6"/>
  <c r="P31" i="6"/>
  <c r="O31" i="6"/>
  <c r="N31" i="6"/>
  <c r="M31" i="6"/>
  <c r="R30" i="6"/>
  <c r="Q30" i="6"/>
  <c r="P30" i="6"/>
  <c r="O30" i="6"/>
  <c r="N30" i="6"/>
  <c r="M30" i="6"/>
  <c r="R29" i="6"/>
  <c r="Q29" i="6"/>
  <c r="P29" i="6"/>
  <c r="O29" i="6"/>
  <c r="N29" i="6"/>
  <c r="M29" i="6"/>
  <c r="R28" i="6"/>
  <c r="Q28" i="6"/>
  <c r="P28" i="6"/>
  <c r="O28" i="6"/>
  <c r="N28" i="6"/>
  <c r="M28" i="6"/>
  <c r="R27" i="6"/>
  <c r="Q27" i="6"/>
  <c r="P27" i="6"/>
  <c r="O27" i="6"/>
  <c r="N27" i="6"/>
  <c r="M27" i="6"/>
  <c r="R26" i="6"/>
  <c r="Q26" i="6"/>
  <c r="P26" i="6"/>
  <c r="O26" i="6"/>
  <c r="N26" i="6"/>
  <c r="M26" i="6"/>
  <c r="R25" i="6"/>
  <c r="Q25" i="6"/>
  <c r="P25" i="6"/>
  <c r="O25" i="6"/>
  <c r="N25" i="6"/>
  <c r="M25" i="6"/>
  <c r="R24" i="6"/>
  <c r="Q24" i="6"/>
  <c r="P24" i="6"/>
  <c r="O24" i="6"/>
  <c r="N24" i="6"/>
  <c r="M24" i="6"/>
  <c r="R23" i="6"/>
  <c r="Q23" i="6"/>
  <c r="P23" i="6"/>
  <c r="O23" i="6"/>
  <c r="N23" i="6"/>
  <c r="M23" i="6"/>
  <c r="R22" i="6"/>
  <c r="Q22" i="6"/>
  <c r="P22" i="6"/>
  <c r="O22" i="6"/>
  <c r="N22" i="6"/>
  <c r="M22" i="6"/>
  <c r="R21" i="6"/>
  <c r="Q21" i="6"/>
  <c r="P21" i="6"/>
  <c r="O21" i="6"/>
  <c r="N21" i="6"/>
  <c r="M21" i="6"/>
  <c r="R20" i="6"/>
  <c r="Q20" i="6"/>
  <c r="P20" i="6"/>
  <c r="O20" i="6"/>
  <c r="N20" i="6"/>
  <c r="M20" i="6"/>
  <c r="R19" i="6"/>
  <c r="Q19" i="6"/>
  <c r="P19" i="6"/>
  <c r="O19" i="6"/>
  <c r="N19" i="6"/>
  <c r="M19" i="6"/>
  <c r="R18" i="6"/>
  <c r="Q18" i="6"/>
  <c r="P18" i="6"/>
  <c r="O18" i="6"/>
  <c r="N18" i="6"/>
  <c r="M18" i="6"/>
  <c r="R17" i="6"/>
  <c r="Q17" i="6"/>
  <c r="P17" i="6"/>
  <c r="O17" i="6"/>
  <c r="N17" i="6"/>
  <c r="M17" i="6"/>
  <c r="R16" i="6"/>
  <c r="Q16" i="6"/>
  <c r="P16" i="6"/>
  <c r="O16" i="6"/>
  <c r="N16" i="6"/>
  <c r="M16" i="6"/>
  <c r="R15" i="6"/>
  <c r="Q15" i="6"/>
  <c r="P15" i="6"/>
  <c r="O15" i="6"/>
  <c r="N15" i="6"/>
  <c r="M15" i="6"/>
  <c r="R14" i="6"/>
  <c r="Q14" i="6"/>
  <c r="P14" i="6"/>
  <c r="O14" i="6"/>
  <c r="N14" i="6"/>
  <c r="M14" i="6"/>
  <c r="R13" i="6"/>
  <c r="Q13" i="6"/>
  <c r="P13" i="6"/>
  <c r="O13" i="6"/>
  <c r="N13" i="6"/>
  <c r="M13" i="6"/>
  <c r="R12" i="6"/>
  <c r="Q12" i="6"/>
  <c r="P12" i="6"/>
  <c r="O12" i="6"/>
  <c r="N12" i="6"/>
  <c r="M12" i="6"/>
  <c r="R11" i="6"/>
  <c r="Q11" i="6"/>
  <c r="P11" i="6"/>
  <c r="O11" i="6"/>
  <c r="N11" i="6"/>
  <c r="M11" i="6"/>
  <c r="R10" i="6"/>
  <c r="Q10" i="6"/>
  <c r="P10" i="6"/>
  <c r="O10" i="6"/>
  <c r="N10" i="6"/>
  <c r="M10" i="6"/>
  <c r="R9" i="6"/>
  <c r="Q9" i="6"/>
  <c r="P9" i="6"/>
  <c r="O9" i="6"/>
  <c r="N9" i="6"/>
  <c r="M9" i="6"/>
  <c r="R8" i="6"/>
  <c r="Q8" i="6"/>
  <c r="P8" i="6"/>
  <c r="O8" i="6"/>
  <c r="N8" i="6"/>
  <c r="M8" i="6"/>
  <c r="R7" i="6"/>
  <c r="Q7" i="6"/>
  <c r="P7" i="6"/>
  <c r="O7" i="6"/>
  <c r="N7" i="6"/>
  <c r="M7" i="6"/>
  <c r="R6" i="6"/>
  <c r="Q6" i="6"/>
  <c r="P6" i="6"/>
  <c r="O6" i="6"/>
  <c r="N6" i="6"/>
  <c r="M6" i="6"/>
  <c r="R5" i="6"/>
  <c r="Q5" i="6"/>
  <c r="P5" i="6"/>
  <c r="O5" i="6"/>
  <c r="N5" i="6"/>
  <c r="M5" i="6"/>
  <c r="R4" i="6"/>
  <c r="Q4" i="6"/>
  <c r="P4" i="6"/>
  <c r="O4" i="6"/>
  <c r="N4" i="6"/>
  <c r="M4" i="6"/>
  <c r="R3" i="6"/>
  <c r="Q3" i="6"/>
  <c r="P3" i="6"/>
  <c r="O3" i="6"/>
  <c r="N3" i="6"/>
  <c r="M3" i="6"/>
  <c r="R2" i="6"/>
  <c r="Q2" i="6"/>
  <c r="P2" i="6"/>
  <c r="O2" i="6"/>
  <c r="N2" i="6"/>
  <c r="M2" i="6"/>
  <c r="X4" i="6" l="1"/>
  <c r="Y5" i="6"/>
  <c r="Y20" i="6"/>
  <c r="Y13" i="6"/>
  <c r="X5" i="6"/>
  <c r="Y29" i="6"/>
  <c r="X13" i="6"/>
  <c r="Y44" i="6"/>
  <c r="Y37" i="6"/>
  <c r="X29" i="6"/>
  <c r="Y45" i="6"/>
  <c r="Y12" i="6"/>
  <c r="Y14" i="6" s="1"/>
  <c r="Y4" i="6"/>
  <c r="Y6" i="6" s="1"/>
  <c r="Y21" i="6"/>
  <c r="Y36" i="6"/>
  <c r="Y28" i="6"/>
  <c r="X12" i="6"/>
  <c r="X20" i="6"/>
  <c r="X28" i="6"/>
  <c r="X36" i="6"/>
  <c r="X44" i="6"/>
  <c r="X21" i="6"/>
  <c r="X37" i="6"/>
  <c r="X45" i="6"/>
  <c r="Z5" i="6" l="1"/>
  <c r="Y30" i="6"/>
  <c r="Z13" i="6"/>
  <c r="Y22" i="6"/>
  <c r="Y46" i="6"/>
  <c r="Z29" i="6"/>
  <c r="Y38" i="6"/>
  <c r="Z37" i="6"/>
  <c r="Z45" i="6"/>
  <c r="Z21" i="6"/>
  <c r="X46" i="6"/>
  <c r="Z44" i="6"/>
  <c r="Z46" i="6"/>
  <c r="X38" i="6"/>
  <c r="Z36" i="6"/>
  <c r="Z38" i="6"/>
  <c r="X30" i="6"/>
  <c r="Z28" i="6"/>
  <c r="Z30" i="6"/>
  <c r="X22" i="6"/>
  <c r="Z20" i="6"/>
  <c r="Z22" i="6"/>
  <c r="X14" i="6"/>
  <c r="Z12" i="6"/>
  <c r="Z14" i="6"/>
  <c r="X6" i="6"/>
  <c r="Z4" i="6"/>
  <c r="Z6" i="6"/>
  <c r="X7" i="6" l="1"/>
  <c r="X31" i="6"/>
  <c r="X15" i="6"/>
  <c r="X39" i="6"/>
  <c r="X23" i="6"/>
  <c r="X47" i="6"/>
</calcChain>
</file>

<file path=xl/sharedStrings.xml><?xml version="1.0" encoding="utf-8"?>
<sst xmlns="http://schemas.openxmlformats.org/spreadsheetml/2006/main" count="3154" uniqueCount="261">
  <si>
    <t>index</t>
  </si>
  <si>
    <t>Project_ID</t>
  </si>
  <si>
    <t>Year</t>
  </si>
  <si>
    <t>N_of_SCI</t>
  </si>
  <si>
    <t>N_of_Paper</t>
  </si>
  <si>
    <t>N_Patent_App</t>
  </si>
  <si>
    <t>N_Patent_Reg</t>
  </si>
  <si>
    <t>N_of_Korean_Patent</t>
  </si>
  <si>
    <t>N_of_Inter_Patent</t>
  </si>
  <si>
    <t>Comm_Success</t>
  </si>
  <si>
    <t>N_of_Patent</t>
  </si>
  <si>
    <t>Multi_Year</t>
  </si>
  <si>
    <t>RnD_Org</t>
  </si>
  <si>
    <t>Region</t>
  </si>
  <si>
    <t>STP_Code_11</t>
  </si>
  <si>
    <t>STP_Code_1_Weight</t>
  </si>
  <si>
    <t>STP_Code_21</t>
  </si>
  <si>
    <t>STP_Code_2_Weight</t>
  </si>
  <si>
    <t>Application_Area_1</t>
  </si>
  <si>
    <t>Application_Area_1_Weight</t>
  </si>
  <si>
    <t>Application_Area_2</t>
  </si>
  <si>
    <t>Application_Area_2_Weight</t>
  </si>
  <si>
    <t>Application_Area_3</t>
  </si>
  <si>
    <t>Application_Area_3_Weight</t>
  </si>
  <si>
    <t>Green_Tech</t>
  </si>
  <si>
    <t>SixT_2</t>
  </si>
  <si>
    <t>Econ_Social</t>
  </si>
  <si>
    <t>National_Strategy_2</t>
  </si>
  <si>
    <t>RnD_Stage</t>
  </si>
  <si>
    <t>Cowork_Cor</t>
  </si>
  <si>
    <t>Cowork_Uni</t>
  </si>
  <si>
    <t>Cowork_Inst</t>
  </si>
  <si>
    <t>Cowork_Abroad</t>
  </si>
  <si>
    <t>Cowork_etc</t>
  </si>
  <si>
    <t>Log_RnD_Fund</t>
  </si>
  <si>
    <t>Log_Duration</t>
  </si>
  <si>
    <t>Comm_Success_1</t>
  </si>
  <si>
    <t>Comm_Success_2</t>
  </si>
  <si>
    <t>Comm_Success_Code1_4</t>
  </si>
  <si>
    <t>Comm_Success_Code2_5</t>
  </si>
  <si>
    <t>Comm_Success_Code3_6</t>
  </si>
  <si>
    <t>EF06</t>
  </si>
  <si>
    <t>None</t>
  </si>
  <si>
    <t>X05</t>
  </si>
  <si>
    <t>N</t>
  </si>
  <si>
    <t>EE02</t>
  </si>
  <si>
    <t>Y15</t>
  </si>
  <si>
    <t>LA99</t>
  </si>
  <si>
    <t>Y99</t>
  </si>
  <si>
    <t>Y</t>
  </si>
  <si>
    <t>Y08</t>
  </si>
  <si>
    <t>EC01</t>
  </si>
  <si>
    <t>Y05</t>
  </si>
  <si>
    <t>EE03</t>
  </si>
  <si>
    <t>SE05</t>
  </si>
  <si>
    <t>Y03</t>
  </si>
  <si>
    <t>LB01</t>
  </si>
  <si>
    <t>LB03</t>
  </si>
  <si>
    <t>Y01</t>
  </si>
  <si>
    <t>EE09</t>
  </si>
  <si>
    <t>Y14</t>
  </si>
  <si>
    <t>EE04</t>
  </si>
  <si>
    <t>Y10</t>
  </si>
  <si>
    <t>EB05</t>
  </si>
  <si>
    <t>Y07</t>
  </si>
  <si>
    <t>EA05</t>
  </si>
  <si>
    <t>LB12</t>
  </si>
  <si>
    <t>ED05</t>
  </si>
  <si>
    <t>ED03</t>
  </si>
  <si>
    <t>EI04</t>
  </si>
  <si>
    <t>X99</t>
  </si>
  <si>
    <t>HE04</t>
  </si>
  <si>
    <t>LB02</t>
  </si>
  <si>
    <t>EA09</t>
  </si>
  <si>
    <t>Y11</t>
  </si>
  <si>
    <t>X01</t>
  </si>
  <si>
    <t>ED08</t>
  </si>
  <si>
    <t>EA03</t>
  </si>
  <si>
    <t>X02</t>
  </si>
  <si>
    <t>EB01</t>
  </si>
  <si>
    <t>EA07</t>
  </si>
  <si>
    <t>EC08</t>
  </si>
  <si>
    <t>EH13</t>
  </si>
  <si>
    <t>X09</t>
  </si>
  <si>
    <t>EH09</t>
  </si>
  <si>
    <t>X10</t>
  </si>
  <si>
    <t>LB20</t>
  </si>
  <si>
    <t>ED02</t>
  </si>
  <si>
    <t>ED04</t>
  </si>
  <si>
    <t>ED09</t>
  </si>
  <si>
    <t>EA10</t>
  </si>
  <si>
    <t>EC03</t>
  </si>
  <si>
    <t>ED01</t>
  </si>
  <si>
    <t>EF04</t>
  </si>
  <si>
    <t>NC05</t>
  </si>
  <si>
    <t>LB17</t>
  </si>
  <si>
    <t>Y02</t>
  </si>
  <si>
    <t>LA09</t>
  </si>
  <si>
    <t>EA06</t>
  </si>
  <si>
    <t>EC05</t>
  </si>
  <si>
    <t>EA04</t>
  </si>
  <si>
    <t>NC99</t>
  </si>
  <si>
    <t>EA08</t>
  </si>
  <si>
    <t>EI11</t>
  </si>
  <si>
    <t>LC04</t>
  </si>
  <si>
    <t>Y06</t>
  </si>
  <si>
    <t>OC99</t>
  </si>
  <si>
    <t>LC05</t>
  </si>
  <si>
    <t>Y09</t>
  </si>
  <si>
    <t>EA02</t>
  </si>
  <si>
    <t>EB06</t>
  </si>
  <si>
    <t>EG06</t>
  </si>
  <si>
    <t>EB03</t>
  </si>
  <si>
    <t>EH02</t>
  </si>
  <si>
    <t>LB18</t>
  </si>
  <si>
    <t>X12</t>
  </si>
  <si>
    <t>Y18</t>
  </si>
  <si>
    <t>Y16</t>
  </si>
  <si>
    <t>ZZ99</t>
  </si>
  <si>
    <t>EC09</t>
  </si>
  <si>
    <t>EH11</t>
  </si>
  <si>
    <t>LC99</t>
  </si>
  <si>
    <t>HE06</t>
  </si>
  <si>
    <t>HE03</t>
  </si>
  <si>
    <t>HE13</t>
  </si>
  <si>
    <t>Y19</t>
  </si>
  <si>
    <t>LA07</t>
  </si>
  <si>
    <t>LB16</t>
  </si>
  <si>
    <t>LB19</t>
  </si>
  <si>
    <t>LC02</t>
  </si>
  <si>
    <t>LB06</t>
  </si>
  <si>
    <t>HE14</t>
  </si>
  <si>
    <t>X11</t>
  </si>
  <si>
    <t>LA01</t>
  </si>
  <si>
    <t>EH03</t>
  </si>
  <si>
    <t>LC06</t>
  </si>
  <si>
    <t>LB05</t>
  </si>
  <si>
    <t>SF01</t>
  </si>
  <si>
    <t>EI03</t>
  </si>
  <si>
    <t>EE06</t>
  </si>
  <si>
    <t>ZZ</t>
  </si>
  <si>
    <t>LB13</t>
  </si>
  <si>
    <t>LC15</t>
  </si>
  <si>
    <t>ND12</t>
  </si>
  <si>
    <t>LC01</t>
  </si>
  <si>
    <t>LC08</t>
  </si>
  <si>
    <t>NC06</t>
  </si>
  <si>
    <t>EA01</t>
  </si>
  <si>
    <t>LB07</t>
  </si>
  <si>
    <t>LC14</t>
  </si>
  <si>
    <t>OC03</t>
  </si>
  <si>
    <t>X04</t>
  </si>
  <si>
    <t>NB06</t>
  </si>
  <si>
    <t>NC09</t>
  </si>
  <si>
    <t>LB08</t>
  </si>
  <si>
    <t>EE10</t>
  </si>
  <si>
    <t>ND01</t>
  </si>
  <si>
    <t>ND07</t>
  </si>
  <si>
    <t>X07</t>
  </si>
  <si>
    <t>ND06</t>
  </si>
  <si>
    <t>LC10</t>
  </si>
  <si>
    <t>LB09</t>
  </si>
  <si>
    <t>LC03</t>
  </si>
  <si>
    <t>ED10</t>
  </si>
  <si>
    <t>EE12</t>
  </si>
  <si>
    <t>NA03</t>
  </si>
  <si>
    <t>SC08</t>
  </si>
  <si>
    <t>LA03</t>
  </si>
  <si>
    <t>OA01</t>
  </si>
  <si>
    <t>LB04</t>
  </si>
  <si>
    <t>ND05</t>
  </si>
  <si>
    <t>LB99</t>
  </si>
  <si>
    <t>EE05</t>
  </si>
  <si>
    <t>EC04</t>
  </si>
  <si>
    <t>EE08</t>
  </si>
  <si>
    <t>ED06</t>
  </si>
  <si>
    <t>LA11</t>
  </si>
  <si>
    <t>NC02</t>
  </si>
  <si>
    <t>EE99</t>
  </si>
  <si>
    <t>EE11</t>
  </si>
  <si>
    <t>NA02</t>
  </si>
  <si>
    <t>EE07</t>
  </si>
  <si>
    <t>LC11</t>
  </si>
  <si>
    <t>NC03</t>
  </si>
  <si>
    <t>EB02</t>
  </si>
  <si>
    <t>SC07</t>
  </si>
  <si>
    <t>LA05</t>
  </si>
  <si>
    <t>EF05</t>
  </si>
  <si>
    <t>ED99</t>
  </si>
  <si>
    <t>LB15</t>
  </si>
  <si>
    <t>NC01</t>
  </si>
  <si>
    <t>EE01</t>
  </si>
  <si>
    <t>LA02</t>
  </si>
  <si>
    <t>EH08</t>
  </si>
  <si>
    <t>EG09</t>
  </si>
  <si>
    <t>EH01</t>
  </si>
  <si>
    <t>Y13</t>
  </si>
  <si>
    <t>OA99</t>
  </si>
  <si>
    <t>EI99</t>
  </si>
  <si>
    <t>EI05</t>
  </si>
  <si>
    <t>ND13</t>
  </si>
  <si>
    <t>EE13</t>
  </si>
  <si>
    <t>X06</t>
  </si>
  <si>
    <t>Y17</t>
  </si>
  <si>
    <t>EG07</t>
  </si>
  <si>
    <t>OA03</t>
  </si>
  <si>
    <t>Model 1</t>
  </si>
  <si>
    <t>Model 2</t>
  </si>
  <si>
    <t>Model 3</t>
  </si>
  <si>
    <t>Model 4</t>
  </si>
  <si>
    <t>Model 5</t>
  </si>
  <si>
    <t>Model 6</t>
  </si>
  <si>
    <t xml:space="preserve">Prob. Model 1 </t>
  </si>
  <si>
    <t>Prob. Model 2</t>
  </si>
  <si>
    <t>Prob. Model 3</t>
  </si>
  <si>
    <t>Prob. Model 4</t>
  </si>
  <si>
    <t>Prob. Model 5</t>
  </si>
  <si>
    <t>Prob. Model 6</t>
  </si>
  <si>
    <t>Bin Model 1</t>
  </si>
  <si>
    <t>Bin Model 2</t>
  </si>
  <si>
    <t>Bin Model 3</t>
  </si>
  <si>
    <t>Bin Model 4</t>
  </si>
  <si>
    <t>Bin Model 5</t>
  </si>
  <si>
    <t>Bin Model 6</t>
  </si>
  <si>
    <t>Predicted</t>
    <phoneticPr fontId="6" type="noConversion"/>
  </si>
  <si>
    <t>Actual</t>
    <phoneticPr fontId="6" type="noConversion"/>
  </si>
  <si>
    <t>recall</t>
    <phoneticPr fontId="4" type="noConversion"/>
  </si>
  <si>
    <t>precision</t>
    <phoneticPr fontId="4" type="noConversion"/>
  </si>
  <si>
    <t>F1score</t>
  </si>
  <si>
    <t>성공</t>
    <phoneticPr fontId="0" type="noConversion"/>
  </si>
  <si>
    <t>precision</t>
    <phoneticPr fontId="0" type="noConversion"/>
  </si>
  <si>
    <t>내부</t>
    <phoneticPr fontId="0" type="noConversion"/>
  </si>
  <si>
    <t>외부</t>
    <phoneticPr fontId="0" type="noConversion"/>
  </si>
  <si>
    <t>recall</t>
  </si>
  <si>
    <t>창업</t>
    <phoneticPr fontId="0" type="noConversion"/>
  </si>
  <si>
    <t>recall</t>
    <phoneticPr fontId="0" type="noConversion"/>
  </si>
  <si>
    <t>상품화</t>
    <phoneticPr fontId="0" type="noConversion"/>
  </si>
  <si>
    <t>공정개선</t>
    <phoneticPr fontId="0" type="noConversion"/>
  </si>
  <si>
    <t>Predicted</t>
    <phoneticPr fontId="2" type="noConversion"/>
  </si>
  <si>
    <t>Actual</t>
    <phoneticPr fontId="2" type="noConversion"/>
  </si>
  <si>
    <t>Dim</t>
  </si>
  <si>
    <t>Dropout</t>
  </si>
  <si>
    <t>Validation</t>
  </si>
  <si>
    <t>Test</t>
  </si>
  <si>
    <t>Precision</t>
  </si>
  <si>
    <t>Recall</t>
  </si>
  <si>
    <t>F1</t>
  </si>
  <si>
    <t>F2</t>
  </si>
  <si>
    <t>Alpha</t>
  </si>
  <si>
    <t>Pos. Ratio</t>
  </si>
  <si>
    <t>Neg. Ratio</t>
  </si>
  <si>
    <t>Total. Proj.</t>
  </si>
  <si>
    <t>Total Comm.</t>
  </si>
  <si>
    <t>Inside</t>
  </si>
  <si>
    <t>Outside</t>
  </si>
  <si>
    <t>New Venture</t>
  </si>
  <si>
    <t>New Product</t>
  </si>
  <si>
    <t>Process Imp</t>
  </si>
  <si>
    <t>No.</t>
  </si>
  <si>
    <t>DNN</t>
    <phoneticPr fontId="19" type="noConversion"/>
  </si>
  <si>
    <t>AutoML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</si>
</sst>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0.0000"/>
    <numFmt numFmtId="178" formatCode="0.00000"/>
    <numFmt numFmtId="179" formatCode="0.0%"/>
    <numFmt numFmtId="180" formatCode="0.000"/>
  </numFmts>
  <fonts count="2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sz val="12"/>
      <color rgb="FF9C5700"/>
      <name val="맑은 고딕"/>
      <family val="2"/>
      <scheme val="minor"/>
    </font>
    <font>
      <sz val="12"/>
      <color rgb="FF3F3F76"/>
      <name val="맑은 고딕"/>
      <family val="2"/>
      <scheme val="minor"/>
    </font>
    <font>
      <b/>
      <sz val="12"/>
      <color rgb="FF3F3F3F"/>
      <name val="맑은 고딕"/>
      <family val="2"/>
      <scheme val="minor"/>
    </font>
    <font>
      <b/>
      <sz val="12"/>
      <color rgb="FFFA7D00"/>
      <name val="맑은 고딕"/>
      <family val="2"/>
      <scheme val="minor"/>
    </font>
    <font>
      <sz val="12"/>
      <color rgb="FFFA7D00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i/>
      <sz val="12"/>
      <color rgb="FF7F7F7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sz val="11"/>
      <color rgb="FF000000"/>
      <name val="Malgun Gothic"/>
      <family val="2"/>
      <charset val="129"/>
    </font>
    <font>
      <sz val="8"/>
      <name val="맑은 고딕"/>
      <family val="3"/>
      <charset val="129"/>
      <scheme val="minor"/>
    </font>
    <font>
      <sz val="11"/>
      <color rgb="FFB5CEA8"/>
      <name val="Consolas"/>
      <family val="3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64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8" borderId="10" xfId="15" applyFont="1" applyBorder="1" applyAlignment="1">
      <alignment horizontal="center" vertical="center"/>
    </xf>
    <xf numFmtId="9" fontId="14" fillId="0" borderId="0" xfId="42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14" fillId="40" borderId="10" xfId="0" applyFont="1" applyFill="1" applyBorder="1" applyAlignment="1">
      <alignment horizontal="center" vertical="center"/>
    </xf>
    <xf numFmtId="177" fontId="14" fillId="40" borderId="10" xfId="0" applyNumberFormat="1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177" fontId="0" fillId="40" borderId="10" xfId="0" applyNumberForma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7" fontId="14" fillId="0" borderId="10" xfId="0" applyNumberFormat="1" applyFon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8" fontId="0" fillId="0" borderId="10" xfId="0" applyNumberFormat="1" applyBorder="1"/>
    <xf numFmtId="178" fontId="0" fillId="40" borderId="10" xfId="0" applyNumberFormat="1" applyFill="1" applyBorder="1"/>
    <xf numFmtId="178" fontId="14" fillId="0" borderId="10" xfId="0" applyNumberFormat="1" applyFont="1" applyBorder="1"/>
    <xf numFmtId="178" fontId="14" fillId="40" borderId="10" xfId="0" applyNumberFormat="1" applyFont="1" applyFill="1" applyBorder="1"/>
    <xf numFmtId="0" fontId="18" fillId="0" borderId="10" xfId="0" applyFont="1" applyBorder="1" applyAlignment="1">
      <alignment horizontal="left" vertical="center"/>
    </xf>
    <xf numFmtId="0" fontId="0" fillId="0" borderId="0" xfId="0" applyBorder="1"/>
    <xf numFmtId="0" fontId="18" fillId="36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18" fillId="35" borderId="10" xfId="0" applyFont="1" applyFill="1" applyBorder="1" applyAlignment="1">
      <alignment horizontal="left" vertical="center"/>
    </xf>
    <xf numFmtId="179" fontId="18" fillId="41" borderId="10" xfId="0" applyNumberFormat="1" applyFont="1" applyFill="1" applyBorder="1" applyAlignment="1">
      <alignment horizontal="right" vertical="center"/>
    </xf>
    <xf numFmtId="179" fontId="0" fillId="41" borderId="10" xfId="0" applyNumberFormat="1" applyFill="1" applyBorder="1"/>
    <xf numFmtId="180" fontId="0" fillId="41" borderId="10" xfId="42" applyNumberFormat="1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left" vertical="center"/>
    </xf>
    <xf numFmtId="179" fontId="18" fillId="39" borderId="10" xfId="0" applyNumberFormat="1" applyFont="1" applyFill="1" applyBorder="1" applyAlignment="1">
      <alignment horizontal="right" vertical="center"/>
    </xf>
    <xf numFmtId="179" fontId="0" fillId="39" borderId="10" xfId="0" applyNumberFormat="1" applyFill="1" applyBorder="1"/>
    <xf numFmtId="180" fontId="0" fillId="39" borderId="10" xfId="42" applyNumberFormat="1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left" vertical="center"/>
    </xf>
    <xf numFmtId="179" fontId="18" fillId="43" borderId="10" xfId="0" applyNumberFormat="1" applyFont="1" applyFill="1" applyBorder="1" applyAlignment="1">
      <alignment horizontal="right" vertical="center"/>
    </xf>
    <xf numFmtId="179" fontId="0" fillId="43" borderId="10" xfId="0" applyNumberFormat="1" applyFill="1" applyBorder="1"/>
    <xf numFmtId="180" fontId="0" fillId="43" borderId="10" xfId="42" applyNumberFormat="1" applyFont="1" applyFill="1" applyBorder="1" applyAlignment="1">
      <alignment horizontal="center" vertical="center"/>
    </xf>
    <xf numFmtId="179" fontId="18" fillId="43" borderId="14" xfId="0" applyNumberFormat="1" applyFont="1" applyFill="1" applyBorder="1" applyAlignment="1">
      <alignment horizontal="right" vertical="center"/>
    </xf>
    <xf numFmtId="0" fontId="18" fillId="44" borderId="10" xfId="0" applyFont="1" applyFill="1" applyBorder="1" applyAlignment="1">
      <alignment horizontal="left" vertical="center"/>
    </xf>
    <xf numFmtId="176" fontId="18" fillId="41" borderId="10" xfId="43" applyFont="1" applyFill="1" applyBorder="1" applyAlignment="1">
      <alignment horizontal="right" vertical="center"/>
    </xf>
    <xf numFmtId="176" fontId="18" fillId="39" borderId="10" xfId="43" applyFont="1" applyFill="1" applyBorder="1" applyAlignment="1">
      <alignment horizontal="right" vertical="center"/>
    </xf>
    <xf numFmtId="176" fontId="18" fillId="43" borderId="10" xfId="43" applyFont="1" applyFill="1" applyBorder="1" applyAlignment="1">
      <alignment horizontal="right" vertical="center"/>
    </xf>
    <xf numFmtId="176" fontId="0" fillId="45" borderId="10" xfId="43" applyFont="1" applyFill="1" applyBorder="1"/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7" fillId="3" borderId="10" xfId="7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7" fillId="3" borderId="13" xfId="7" applyBorder="1" applyAlignment="1">
      <alignment horizontal="center" vertical="center"/>
    </xf>
    <xf numFmtId="0" fontId="7" fillId="3" borderId="14" xfId="7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0" fillId="0" borderId="0" xfId="0" applyFont="1" applyAlignme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3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698505</xdr:colOff>
      <xdr:row>1</xdr:row>
      <xdr:rowOff>88900</xdr:rowOff>
    </xdr:from>
    <xdr:to>
      <xdr:col>5</xdr:col>
      <xdr:colOff>599814</xdr:colOff>
      <xdr:row>14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2B4806-88C3-FB41-9BC5-CBA26A8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5" y="292100"/>
          <a:ext cx="4028809" cy="2743200"/>
        </a:xfrm>
        <a:prstGeom prst="rect">
          <a:avLst/>
        </a:prstGeom>
      </xdr:spPr>
    </xdr:pic>
    <xdr:clientData/>
  </xdr:twoCellAnchor>
  <xdr:twoCellAnchor editAs="oneCell">
    <xdr:from>
      <xdr:col>6</xdr:col>
      <xdr:colOff>226059</xdr:colOff>
      <xdr:row>16</xdr:row>
      <xdr:rowOff>139700</xdr:rowOff>
    </xdr:from>
    <xdr:to>
      <xdr:col>11</xdr:col>
      <xdr:colOff>190189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7C07B8-5762-3043-B9CD-A171E57D7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9059" y="3390900"/>
          <a:ext cx="4091630" cy="2743200"/>
        </a:xfrm>
        <a:prstGeom prst="rect">
          <a:avLst/>
        </a:prstGeom>
      </xdr:spPr>
    </xdr:pic>
    <xdr:clientData/>
  </xdr:twoCellAnchor>
  <xdr:twoCellAnchor editAs="oneCell">
    <xdr:from>
      <xdr:col>6</xdr:col>
      <xdr:colOff>200660</xdr:colOff>
      <xdr:row>1</xdr:row>
      <xdr:rowOff>76200</xdr:rowOff>
    </xdr:from>
    <xdr:to>
      <xdr:col>11</xdr:col>
      <xdr:colOff>101969</xdr:colOff>
      <xdr:row>14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2215A6-B75D-8647-9C6A-6F74CF4A1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53660" y="279400"/>
          <a:ext cx="4028809" cy="2743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17</xdr:row>
      <xdr:rowOff>50800</xdr:rowOff>
    </xdr:from>
    <xdr:to>
      <xdr:col>5</xdr:col>
      <xdr:colOff>712751</xdr:colOff>
      <xdr:row>30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6524AD-D6DC-2C4C-A7BF-71AA151F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505200"/>
          <a:ext cx="4154451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C245-92C2-E849-973F-CC100BCA51F7}">
  <dimension ref="A1"/>
  <sheetViews>
    <sheetView tabSelected="1" workbookViewId="0">
      <selection activeCell="E38" sqref="E38"/>
    </sheetView>
  </sheetViews>
  <sheetFormatPr defaultColWidth="11.5546875" defaultRowHeight="17.25"/>
  <sheetData/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1050-FFC8-314D-BC71-D91AE33D37AB}">
  <dimension ref="B2:K24"/>
  <sheetViews>
    <sheetView workbookViewId="0">
      <selection activeCell="E20" sqref="E20"/>
    </sheetView>
  </sheetViews>
  <sheetFormatPr defaultColWidth="11.5546875" defaultRowHeight="17.25"/>
  <cols>
    <col min="2" max="2" width="12.109375" bestFit="1" customWidth="1"/>
  </cols>
  <sheetData>
    <row r="2" spans="2:11">
      <c r="B2" s="47" t="s">
        <v>240</v>
      </c>
      <c r="C2" s="47" t="s">
        <v>241</v>
      </c>
      <c r="D2" s="48" t="s">
        <v>242</v>
      </c>
      <c r="E2" s="48"/>
      <c r="F2" s="48"/>
      <c r="G2" s="49" t="s">
        <v>243</v>
      </c>
      <c r="H2" s="50"/>
      <c r="I2" s="50"/>
      <c r="J2" s="50"/>
    </row>
    <row r="3" spans="2:11">
      <c r="B3" s="47"/>
      <c r="C3" s="47"/>
      <c r="D3" s="12" t="s">
        <v>244</v>
      </c>
      <c r="E3" s="12" t="s">
        <v>245</v>
      </c>
      <c r="F3" s="12" t="s">
        <v>246</v>
      </c>
      <c r="G3" s="13" t="s">
        <v>244</v>
      </c>
      <c r="H3" s="13" t="s">
        <v>245</v>
      </c>
      <c r="I3" s="13" t="s">
        <v>246</v>
      </c>
      <c r="J3" s="13" t="s">
        <v>247</v>
      </c>
    </row>
    <row r="4" spans="2:11">
      <c r="B4" s="14">
        <v>128</v>
      </c>
      <c r="C4" s="14">
        <v>0.1</v>
      </c>
      <c r="D4" s="15">
        <v>0.26219707727432201</v>
      </c>
      <c r="E4" s="15">
        <v>0.810588479042053</v>
      </c>
      <c r="F4" s="15">
        <v>0.39483979344367898</v>
      </c>
      <c r="G4" s="15">
        <v>0.26269853115081698</v>
      </c>
      <c r="H4" s="15">
        <v>0.81386995315551702</v>
      </c>
      <c r="I4" s="15">
        <v>0.39561164379119801</v>
      </c>
      <c r="J4" s="24">
        <f>5*G4*H4/(4*G4+H4)</f>
        <v>0.57330015575437132</v>
      </c>
    </row>
    <row r="5" spans="2:11">
      <c r="B5" s="16">
        <v>128</v>
      </c>
      <c r="C5" s="16">
        <v>0.2</v>
      </c>
      <c r="D5" s="17">
        <v>0.18183647096156999</v>
      </c>
      <c r="E5" s="17">
        <v>0.95837026834487904</v>
      </c>
      <c r="F5" s="17">
        <v>0.30497229099273598</v>
      </c>
      <c r="G5" s="17">
        <v>0.18563973903656</v>
      </c>
      <c r="H5" s="17">
        <v>0.95963603258132901</v>
      </c>
      <c r="I5" s="17">
        <v>0.31027376651763899</v>
      </c>
      <c r="J5" s="22">
        <f t="shared" ref="J5:J9" si="0">5*G5*H5/(4*G5+H5)</f>
        <v>0.52328488756639591</v>
      </c>
    </row>
    <row r="6" spans="2:11">
      <c r="B6" s="16">
        <v>128</v>
      </c>
      <c r="C6" s="16">
        <v>0.3</v>
      </c>
      <c r="D6" s="17">
        <v>0.18489252030849401</v>
      </c>
      <c r="E6" s="17">
        <v>0.95526468753814697</v>
      </c>
      <c r="F6" s="17">
        <v>0.30897894501686002</v>
      </c>
      <c r="G6" s="17">
        <v>0.183409288525581</v>
      </c>
      <c r="H6" s="17">
        <v>0.95890426635742099</v>
      </c>
      <c r="I6" s="17">
        <v>0.306949853897094</v>
      </c>
      <c r="J6" s="22">
        <f t="shared" si="0"/>
        <v>0.51954991213445956</v>
      </c>
    </row>
    <row r="7" spans="2:11">
      <c r="B7" s="18">
        <v>256</v>
      </c>
      <c r="C7" s="18">
        <v>0.1</v>
      </c>
      <c r="D7" s="19">
        <v>0.24758657813072199</v>
      </c>
      <c r="E7" s="19">
        <v>0.88107287883758501</v>
      </c>
      <c r="F7" s="19">
        <v>0.38535135984420699</v>
      </c>
      <c r="G7" s="19">
        <v>0.24585902690887401</v>
      </c>
      <c r="H7" s="19">
        <v>0.87855982780456499</v>
      </c>
      <c r="I7" s="19">
        <v>0.382804304361343</v>
      </c>
      <c r="J7" s="23">
        <f t="shared" si="0"/>
        <v>0.58002775471743651</v>
      </c>
    </row>
    <row r="8" spans="2:11">
      <c r="B8" s="10">
        <v>256</v>
      </c>
      <c r="C8" s="10">
        <v>0.2</v>
      </c>
      <c r="D8" s="20">
        <v>0.270317733287811</v>
      </c>
      <c r="E8" s="20">
        <v>0.63238817453384399</v>
      </c>
      <c r="F8" s="20">
        <v>0.37709417939186002</v>
      </c>
      <c r="G8" s="20">
        <v>0.265609771013259</v>
      </c>
      <c r="H8" s="20">
        <v>0.63220667839050204</v>
      </c>
      <c r="I8" s="20">
        <v>0.37244281172752303</v>
      </c>
      <c r="J8" s="21">
        <f t="shared" si="0"/>
        <v>0.49544357529395194</v>
      </c>
    </row>
    <row r="9" spans="2:11">
      <c r="B9" s="10">
        <v>256</v>
      </c>
      <c r="C9" s="10">
        <v>0.3</v>
      </c>
      <c r="D9" s="20">
        <v>0.24404065310955</v>
      </c>
      <c r="E9" s="20">
        <v>0.83983057737350397</v>
      </c>
      <c r="F9" s="20">
        <v>0.37700048089027399</v>
      </c>
      <c r="G9" s="20">
        <v>0.24461945891380299</v>
      </c>
      <c r="H9" s="20">
        <v>0.84874063730239802</v>
      </c>
      <c r="I9" s="20">
        <v>0.37836596369743303</v>
      </c>
      <c r="J9" s="21">
        <f t="shared" si="0"/>
        <v>0.5681271247192714</v>
      </c>
    </row>
    <row r="16" spans="2:11">
      <c r="K16" s="63"/>
    </row>
    <row r="17" spans="2:10">
      <c r="B17" s="25"/>
      <c r="C17" s="27" t="s">
        <v>258</v>
      </c>
      <c r="D17" s="27" t="s">
        <v>249</v>
      </c>
      <c r="E17" s="28" t="s">
        <v>250</v>
      </c>
      <c r="F17" s="11" t="s">
        <v>248</v>
      </c>
    </row>
    <row r="18" spans="2:10">
      <c r="B18" s="29" t="s">
        <v>252</v>
      </c>
      <c r="C18" s="43">
        <v>24229</v>
      </c>
      <c r="D18" s="30">
        <v>0.126</v>
      </c>
      <c r="E18" s="31">
        <f>1-D18</f>
        <v>0.874</v>
      </c>
      <c r="F18" s="32">
        <v>0.82499999999999996</v>
      </c>
      <c r="J18" s="63"/>
    </row>
    <row r="19" spans="2:10">
      <c r="B19" s="33" t="s">
        <v>253</v>
      </c>
      <c r="C19" s="44">
        <v>18678</v>
      </c>
      <c r="D19" s="34">
        <v>9.7000000000000003E-2</v>
      </c>
      <c r="E19" s="35">
        <f t="shared" ref="E19:E23" si="1">1-D19</f>
        <v>0.90300000000000002</v>
      </c>
      <c r="F19" s="36">
        <v>0.9</v>
      </c>
    </row>
    <row r="20" spans="2:10">
      <c r="B20" s="33" t="s">
        <v>254</v>
      </c>
      <c r="C20" s="44">
        <v>6491</v>
      </c>
      <c r="D20" s="34">
        <v>3.4000000000000002E-2</v>
      </c>
      <c r="E20" s="35">
        <f t="shared" si="1"/>
        <v>0.96599999999999997</v>
      </c>
      <c r="F20" s="36">
        <v>0.95</v>
      </c>
    </row>
    <row r="21" spans="2:10">
      <c r="B21" s="37" t="s">
        <v>255</v>
      </c>
      <c r="C21" s="45">
        <v>2555</v>
      </c>
      <c r="D21" s="38">
        <v>1.2999999999999999E-2</v>
      </c>
      <c r="E21" s="39">
        <f t="shared" si="1"/>
        <v>0.98699999999999999</v>
      </c>
      <c r="F21" s="40">
        <v>0.99</v>
      </c>
    </row>
    <row r="22" spans="2:10">
      <c r="B22" s="37" t="s">
        <v>256</v>
      </c>
      <c r="C22" s="45">
        <v>16303</v>
      </c>
      <c r="D22" s="41">
        <v>8.5000000000000006E-2</v>
      </c>
      <c r="E22" s="39">
        <f t="shared" si="1"/>
        <v>0.91500000000000004</v>
      </c>
      <c r="F22" s="40">
        <v>0.9</v>
      </c>
    </row>
    <row r="23" spans="2:10">
      <c r="B23" s="37" t="s">
        <v>257</v>
      </c>
      <c r="C23" s="45">
        <v>8725</v>
      </c>
      <c r="D23" s="41">
        <v>4.4999999999999998E-2</v>
      </c>
      <c r="E23" s="39">
        <f t="shared" si="1"/>
        <v>0.95499999999999996</v>
      </c>
      <c r="F23" s="40">
        <v>0.92500000000000004</v>
      </c>
    </row>
    <row r="24" spans="2:10">
      <c r="B24" s="42" t="s">
        <v>251</v>
      </c>
      <c r="C24" s="46">
        <v>192879</v>
      </c>
      <c r="D24" s="26"/>
      <c r="E24" s="26"/>
      <c r="F24" s="26"/>
    </row>
  </sheetData>
  <mergeCells count="4">
    <mergeCell ref="B2:B3"/>
    <mergeCell ref="C2:C3"/>
    <mergeCell ref="D2:F2"/>
    <mergeCell ref="G2:J2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01"/>
  <sheetViews>
    <sheetView workbookViewId="0">
      <selection activeCell="N20" sqref="N20"/>
    </sheetView>
  </sheetViews>
  <sheetFormatPr defaultColWidth="10.77734375" defaultRowHeight="17.25"/>
  <cols>
    <col min="1" max="1" width="10.77734375" style="2"/>
    <col min="2" max="2" width="11.109375" style="2" bestFit="1" customWidth="1"/>
    <col min="3" max="35" width="10.77734375" style="2"/>
    <col min="36" max="36" width="13.77734375" style="2" bestFit="1" customWidth="1"/>
    <col min="37" max="38" width="15.77734375" style="2" bestFit="1" customWidth="1"/>
    <col min="39" max="41" width="22.109375" style="2" bestFit="1" customWidth="1"/>
    <col min="42" max="16384" width="10.77734375" style="2"/>
  </cols>
  <sheetData>
    <row r="1" spans="1:4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9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>
      <c r="A2" s="2">
        <v>0</v>
      </c>
      <c r="B2" s="2">
        <v>1425083074</v>
      </c>
      <c r="C2" s="2">
        <v>2013</v>
      </c>
      <c r="D2" s="2">
        <v>0</v>
      </c>
      <c r="E2" s="2">
        <v>0</v>
      </c>
      <c r="F2" s="2">
        <v>1</v>
      </c>
      <c r="G2" s="2">
        <v>0</v>
      </c>
      <c r="H2" s="2">
        <v>1</v>
      </c>
      <c r="I2" s="2">
        <v>0</v>
      </c>
      <c r="J2" s="2">
        <v>1</v>
      </c>
      <c r="K2" s="2">
        <v>1</v>
      </c>
      <c r="L2" s="2">
        <v>5</v>
      </c>
      <c r="M2" s="2">
        <v>6</v>
      </c>
      <c r="N2" s="2" t="s">
        <v>41</v>
      </c>
      <c r="O2" s="2">
        <v>100</v>
      </c>
      <c r="P2" s="2" t="s">
        <v>42</v>
      </c>
      <c r="Q2" s="2">
        <v>0</v>
      </c>
      <c r="R2" s="2" t="s">
        <v>43</v>
      </c>
      <c r="S2" s="2">
        <v>100</v>
      </c>
      <c r="T2" s="2" t="s">
        <v>42</v>
      </c>
      <c r="U2" s="2">
        <v>0</v>
      </c>
      <c r="V2" s="2" t="s">
        <v>42</v>
      </c>
      <c r="W2" s="2">
        <v>0</v>
      </c>
      <c r="X2" s="2">
        <v>226</v>
      </c>
      <c r="Y2" s="2">
        <v>50200</v>
      </c>
      <c r="Z2" s="2">
        <v>5</v>
      </c>
      <c r="AA2" s="2">
        <v>60000</v>
      </c>
      <c r="AB2" s="2">
        <v>3</v>
      </c>
      <c r="AC2" s="2" t="s">
        <v>44</v>
      </c>
      <c r="AD2" s="2" t="s">
        <v>44</v>
      </c>
      <c r="AE2" s="2" t="s">
        <v>44</v>
      </c>
      <c r="AF2" s="2" t="s">
        <v>44</v>
      </c>
      <c r="AG2" s="2" t="s">
        <v>44</v>
      </c>
      <c r="AH2" s="2">
        <v>18.5086916212842</v>
      </c>
      <c r="AI2" s="2">
        <v>5.8971566148857102</v>
      </c>
      <c r="AJ2" s="2">
        <v>1</v>
      </c>
      <c r="AK2" s="2">
        <v>1</v>
      </c>
      <c r="AL2" s="2">
        <v>0</v>
      </c>
      <c r="AM2" s="2">
        <v>1</v>
      </c>
      <c r="AN2" s="2">
        <v>0</v>
      </c>
      <c r="AO2" s="2">
        <v>0</v>
      </c>
    </row>
    <row r="3" spans="1:41">
      <c r="A3" s="2">
        <v>1</v>
      </c>
      <c r="B3" s="2">
        <v>1425082384</v>
      </c>
      <c r="C3" s="2">
        <v>2013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5</v>
      </c>
      <c r="M3" s="2">
        <v>1</v>
      </c>
      <c r="N3" s="2" t="s">
        <v>45</v>
      </c>
      <c r="O3" s="2">
        <v>100</v>
      </c>
      <c r="P3" s="2" t="s">
        <v>42</v>
      </c>
      <c r="Q3" s="2">
        <v>0</v>
      </c>
      <c r="R3" s="2" t="s">
        <v>46</v>
      </c>
      <c r="S3" s="2">
        <v>100</v>
      </c>
      <c r="T3" s="2" t="s">
        <v>42</v>
      </c>
      <c r="U3" s="2">
        <v>0</v>
      </c>
      <c r="V3" s="2" t="s">
        <v>42</v>
      </c>
      <c r="W3" s="2">
        <v>0</v>
      </c>
      <c r="X3" s="2">
        <v>999</v>
      </c>
      <c r="Y3" s="2">
        <v>10300</v>
      </c>
      <c r="Z3" s="2">
        <v>7</v>
      </c>
      <c r="AA3" s="2">
        <v>60000</v>
      </c>
      <c r="AB3" s="2">
        <v>3</v>
      </c>
      <c r="AC3" s="2" t="s">
        <v>44</v>
      </c>
      <c r="AD3" s="2" t="s">
        <v>44</v>
      </c>
      <c r="AE3" s="2" t="s">
        <v>44</v>
      </c>
      <c r="AF3" s="2" t="s">
        <v>44</v>
      </c>
      <c r="AG3" s="2" t="s">
        <v>44</v>
      </c>
      <c r="AH3" s="2">
        <v>19.0519525207995</v>
      </c>
      <c r="AI3" s="2">
        <v>5.8971566148857102</v>
      </c>
      <c r="AJ3" s="2">
        <v>1</v>
      </c>
      <c r="AK3" s="2">
        <v>1</v>
      </c>
      <c r="AL3" s="2">
        <v>0</v>
      </c>
      <c r="AM3" s="2">
        <v>1</v>
      </c>
      <c r="AN3" s="2">
        <v>1</v>
      </c>
      <c r="AO3" s="2">
        <v>0</v>
      </c>
    </row>
    <row r="4" spans="1:41">
      <c r="A4" s="2">
        <v>2</v>
      </c>
      <c r="B4" s="2">
        <v>1425103645</v>
      </c>
      <c r="C4" s="2">
        <v>2016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3</v>
      </c>
      <c r="M4" s="2">
        <v>8</v>
      </c>
      <c r="N4" s="2" t="s">
        <v>47</v>
      </c>
      <c r="O4" s="2">
        <v>100</v>
      </c>
      <c r="P4" s="2" t="s">
        <v>42</v>
      </c>
      <c r="Q4" s="2">
        <v>0</v>
      </c>
      <c r="R4" s="2" t="s">
        <v>48</v>
      </c>
      <c r="S4" s="2">
        <v>100</v>
      </c>
      <c r="T4" s="2" t="s">
        <v>42</v>
      </c>
      <c r="U4" s="2">
        <v>0</v>
      </c>
      <c r="V4" s="2" t="s">
        <v>42</v>
      </c>
      <c r="W4" s="2">
        <v>0</v>
      </c>
      <c r="X4" s="2">
        <v>999</v>
      </c>
      <c r="Y4" s="2">
        <v>20100</v>
      </c>
      <c r="Z4" s="2">
        <v>7</v>
      </c>
      <c r="AA4" s="2">
        <v>20300</v>
      </c>
      <c r="AB4" s="2">
        <v>3</v>
      </c>
      <c r="AC4" s="2" t="s">
        <v>49</v>
      </c>
      <c r="AD4" s="2" t="s">
        <v>44</v>
      </c>
      <c r="AE4" s="2" t="s">
        <v>44</v>
      </c>
      <c r="AF4" s="2" t="s">
        <v>44</v>
      </c>
      <c r="AG4" s="2" t="s">
        <v>44</v>
      </c>
      <c r="AH4" s="2">
        <v>17.011731692308501</v>
      </c>
      <c r="AI4" s="2">
        <v>4.8040292414209702</v>
      </c>
      <c r="AJ4" s="2">
        <v>1</v>
      </c>
      <c r="AK4" s="2">
        <v>1</v>
      </c>
      <c r="AL4" s="2">
        <v>0</v>
      </c>
      <c r="AM4" s="2">
        <v>1</v>
      </c>
      <c r="AN4" s="2">
        <v>1</v>
      </c>
      <c r="AO4" s="2">
        <v>0</v>
      </c>
    </row>
    <row r="5" spans="1:41">
      <c r="A5" s="2">
        <v>3</v>
      </c>
      <c r="B5" s="2">
        <v>1425082166</v>
      </c>
      <c r="C5" s="2">
        <v>2013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5</v>
      </c>
      <c r="M5" s="2">
        <v>1</v>
      </c>
      <c r="N5" s="2" t="s">
        <v>45</v>
      </c>
      <c r="O5" s="2">
        <v>100</v>
      </c>
      <c r="P5" s="2" t="s">
        <v>42</v>
      </c>
      <c r="Q5" s="2">
        <v>0</v>
      </c>
      <c r="R5" s="2" t="s">
        <v>50</v>
      </c>
      <c r="S5" s="2">
        <v>100</v>
      </c>
      <c r="T5" s="2" t="s">
        <v>42</v>
      </c>
      <c r="U5" s="2">
        <v>0</v>
      </c>
      <c r="V5" s="2" t="s">
        <v>42</v>
      </c>
      <c r="W5" s="2">
        <v>0</v>
      </c>
      <c r="X5" s="2">
        <v>999</v>
      </c>
      <c r="Y5" s="2">
        <v>60100</v>
      </c>
      <c r="Z5" s="2">
        <v>7</v>
      </c>
      <c r="AA5" s="2">
        <v>60000</v>
      </c>
      <c r="AB5" s="2">
        <v>3</v>
      </c>
      <c r="AC5" s="2" t="s">
        <v>44</v>
      </c>
      <c r="AD5" s="2" t="s">
        <v>44</v>
      </c>
      <c r="AE5" s="2" t="s">
        <v>44</v>
      </c>
      <c r="AF5" s="2" t="s">
        <v>44</v>
      </c>
      <c r="AG5" s="2" t="s">
        <v>44</v>
      </c>
      <c r="AH5" s="2">
        <v>19.3289393041332</v>
      </c>
      <c r="AI5" s="2">
        <v>5.8971566148857102</v>
      </c>
      <c r="AJ5" s="2">
        <v>1</v>
      </c>
      <c r="AK5" s="2">
        <v>1</v>
      </c>
      <c r="AL5" s="2">
        <v>0</v>
      </c>
      <c r="AM5" s="2">
        <v>1</v>
      </c>
      <c r="AN5" s="2">
        <v>1</v>
      </c>
      <c r="AO5" s="2">
        <v>0</v>
      </c>
    </row>
    <row r="6" spans="1:41">
      <c r="A6" s="2">
        <v>4</v>
      </c>
      <c r="B6" s="2">
        <v>1425083779</v>
      </c>
      <c r="C6" s="2">
        <v>2013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5</v>
      </c>
      <c r="M6" s="2">
        <v>8</v>
      </c>
      <c r="N6" s="2" t="s">
        <v>51</v>
      </c>
      <c r="O6" s="2">
        <v>100</v>
      </c>
      <c r="P6" s="2" t="s">
        <v>42</v>
      </c>
      <c r="Q6" s="2">
        <v>0</v>
      </c>
      <c r="R6" s="2" t="s">
        <v>52</v>
      </c>
      <c r="S6" s="2">
        <v>100</v>
      </c>
      <c r="T6" s="2" t="s">
        <v>42</v>
      </c>
      <c r="U6" s="2">
        <v>0</v>
      </c>
      <c r="V6" s="2" t="s">
        <v>42</v>
      </c>
      <c r="W6" s="2">
        <v>0</v>
      </c>
      <c r="X6" s="2">
        <v>214</v>
      </c>
      <c r="Y6" s="2">
        <v>30200</v>
      </c>
      <c r="Z6" s="2">
        <v>7</v>
      </c>
      <c r="AA6" s="2">
        <v>60000</v>
      </c>
      <c r="AB6" s="2">
        <v>3</v>
      </c>
      <c r="AC6" s="2" t="s">
        <v>44</v>
      </c>
      <c r="AD6" s="2" t="s">
        <v>44</v>
      </c>
      <c r="AE6" s="2" t="s">
        <v>44</v>
      </c>
      <c r="AF6" s="2" t="s">
        <v>44</v>
      </c>
      <c r="AG6" s="2" t="s">
        <v>44</v>
      </c>
      <c r="AH6" s="2">
        <v>14.844415434564899</v>
      </c>
      <c r="AI6" s="2">
        <v>5.8971566148857102</v>
      </c>
      <c r="AJ6" s="2">
        <v>1</v>
      </c>
      <c r="AK6" s="2">
        <v>1</v>
      </c>
      <c r="AL6" s="2">
        <v>0</v>
      </c>
      <c r="AM6" s="2">
        <v>1</v>
      </c>
      <c r="AN6" s="2">
        <v>1</v>
      </c>
      <c r="AO6" s="2">
        <v>0</v>
      </c>
    </row>
    <row r="7" spans="1:41">
      <c r="A7" s="2">
        <v>5</v>
      </c>
      <c r="B7" s="2">
        <v>1425099110</v>
      </c>
      <c r="C7" s="2">
        <v>2015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3</v>
      </c>
      <c r="M7" s="2">
        <v>11</v>
      </c>
      <c r="N7" s="2" t="s">
        <v>53</v>
      </c>
      <c r="O7" s="2">
        <v>100</v>
      </c>
      <c r="P7" s="2" t="s">
        <v>42</v>
      </c>
      <c r="Q7" s="2">
        <v>0</v>
      </c>
      <c r="R7" s="2" t="s">
        <v>50</v>
      </c>
      <c r="S7" s="2">
        <v>100</v>
      </c>
      <c r="T7" s="2" t="s">
        <v>42</v>
      </c>
      <c r="U7" s="2">
        <v>0</v>
      </c>
      <c r="V7" s="2" t="s">
        <v>42</v>
      </c>
      <c r="W7" s="2">
        <v>0</v>
      </c>
      <c r="X7" s="2">
        <v>999</v>
      </c>
      <c r="Y7" s="2">
        <v>10300</v>
      </c>
      <c r="Z7" s="2">
        <v>7</v>
      </c>
      <c r="AA7" s="2">
        <v>10100</v>
      </c>
      <c r="AB7" s="2">
        <v>3</v>
      </c>
      <c r="AC7" s="2" t="s">
        <v>49</v>
      </c>
      <c r="AD7" s="2" t="s">
        <v>44</v>
      </c>
      <c r="AE7" s="2" t="s">
        <v>44</v>
      </c>
      <c r="AF7" s="2" t="s">
        <v>44</v>
      </c>
      <c r="AG7" s="2" t="s">
        <v>44</v>
      </c>
      <c r="AH7" s="2">
        <v>18.524554154426099</v>
      </c>
      <c r="AI7" s="2">
        <v>5.8999000933047601</v>
      </c>
      <c r="AJ7" s="2">
        <v>1</v>
      </c>
      <c r="AK7" s="2">
        <v>1</v>
      </c>
      <c r="AL7" s="2">
        <v>0</v>
      </c>
      <c r="AM7" s="2">
        <v>1</v>
      </c>
      <c r="AN7" s="2">
        <v>0</v>
      </c>
      <c r="AO7" s="2">
        <v>0</v>
      </c>
    </row>
    <row r="8" spans="1:41">
      <c r="A8" s="2">
        <v>6</v>
      </c>
      <c r="B8" s="2">
        <v>1425082652</v>
      </c>
      <c r="C8" s="2">
        <v>2013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5</v>
      </c>
      <c r="M8" s="2">
        <v>3</v>
      </c>
      <c r="N8" s="2" t="s">
        <v>54</v>
      </c>
      <c r="O8" s="2">
        <v>100</v>
      </c>
      <c r="P8" s="2" t="s">
        <v>42</v>
      </c>
      <c r="Q8" s="2">
        <v>0</v>
      </c>
      <c r="R8" s="2" t="s">
        <v>55</v>
      </c>
      <c r="S8" s="2">
        <v>100</v>
      </c>
      <c r="T8" s="2" t="s">
        <v>42</v>
      </c>
      <c r="U8" s="2">
        <v>0</v>
      </c>
      <c r="V8" s="2" t="s">
        <v>42</v>
      </c>
      <c r="W8" s="2">
        <v>0</v>
      </c>
      <c r="X8" s="2">
        <v>351</v>
      </c>
      <c r="Y8" s="2">
        <v>70000</v>
      </c>
      <c r="Z8" s="2">
        <v>7</v>
      </c>
      <c r="AA8" s="2">
        <v>60000</v>
      </c>
      <c r="AB8" s="2">
        <v>3</v>
      </c>
      <c r="AC8" s="2" t="s">
        <v>44</v>
      </c>
      <c r="AD8" s="2" t="s">
        <v>44</v>
      </c>
      <c r="AE8" s="2" t="s">
        <v>44</v>
      </c>
      <c r="AF8" s="2" t="s">
        <v>44</v>
      </c>
      <c r="AG8" s="2" t="s">
        <v>44</v>
      </c>
      <c r="AH8" s="2">
        <v>17.886245254564301</v>
      </c>
      <c r="AI8" s="2">
        <v>5.8971566148857102</v>
      </c>
      <c r="AJ8" s="2">
        <v>1</v>
      </c>
      <c r="AK8" s="2">
        <v>1</v>
      </c>
      <c r="AL8" s="2">
        <v>0</v>
      </c>
      <c r="AM8" s="2">
        <v>1</v>
      </c>
      <c r="AN8" s="2">
        <v>1</v>
      </c>
      <c r="AO8" s="2">
        <v>0</v>
      </c>
    </row>
    <row r="9" spans="1:41">
      <c r="A9" s="2">
        <v>7</v>
      </c>
      <c r="B9" s="2">
        <v>1345213293</v>
      </c>
      <c r="C9" s="2">
        <v>2013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2</v>
      </c>
      <c r="L9" s="2">
        <v>3</v>
      </c>
      <c r="M9" s="2">
        <v>5</v>
      </c>
      <c r="N9" s="2" t="s">
        <v>56</v>
      </c>
      <c r="O9" s="2">
        <v>80</v>
      </c>
      <c r="P9" s="2" t="s">
        <v>57</v>
      </c>
      <c r="Q9" s="2">
        <v>20</v>
      </c>
      <c r="R9" s="2" t="s">
        <v>58</v>
      </c>
      <c r="S9" s="2">
        <v>100</v>
      </c>
      <c r="T9" s="2" t="s">
        <v>42</v>
      </c>
      <c r="U9" s="2">
        <v>0</v>
      </c>
      <c r="V9" s="2" t="s">
        <v>42</v>
      </c>
      <c r="W9" s="2">
        <v>0</v>
      </c>
      <c r="X9" s="2">
        <v>999</v>
      </c>
      <c r="Y9" s="2">
        <v>20100</v>
      </c>
      <c r="Z9" s="2">
        <v>6</v>
      </c>
      <c r="AA9" s="2">
        <v>60000</v>
      </c>
      <c r="AB9" s="2">
        <v>1</v>
      </c>
      <c r="AC9" s="2" t="s">
        <v>44</v>
      </c>
      <c r="AD9" s="2" t="s">
        <v>44</v>
      </c>
      <c r="AE9" s="2" t="s">
        <v>44</v>
      </c>
      <c r="AF9" s="2" t="s">
        <v>44</v>
      </c>
      <c r="AG9" s="2" t="s">
        <v>44</v>
      </c>
      <c r="AH9" s="2">
        <v>17.3537415257681</v>
      </c>
      <c r="AI9" s="2">
        <v>7.5098836087998899</v>
      </c>
      <c r="AJ9" s="2">
        <v>1</v>
      </c>
      <c r="AK9" s="2">
        <v>1</v>
      </c>
      <c r="AL9" s="2">
        <v>0</v>
      </c>
      <c r="AM9" s="2">
        <v>1</v>
      </c>
      <c r="AN9" s="2">
        <v>0</v>
      </c>
      <c r="AO9" s="2">
        <v>0</v>
      </c>
    </row>
    <row r="10" spans="1:41">
      <c r="A10" s="2">
        <v>8</v>
      </c>
      <c r="B10" s="2">
        <v>1425090883</v>
      </c>
      <c r="C10" s="2">
        <v>2014</v>
      </c>
      <c r="D10" s="2">
        <v>0</v>
      </c>
      <c r="E10" s="2">
        <v>0</v>
      </c>
      <c r="F10" s="2">
        <v>2</v>
      </c>
      <c r="G10" s="2">
        <v>1</v>
      </c>
      <c r="H10" s="2">
        <v>3</v>
      </c>
      <c r="I10" s="2">
        <v>0</v>
      </c>
      <c r="J10" s="2">
        <v>3</v>
      </c>
      <c r="K10" s="2">
        <v>1</v>
      </c>
      <c r="L10" s="2">
        <v>5</v>
      </c>
      <c r="M10" s="2">
        <v>10</v>
      </c>
      <c r="N10" s="2" t="s">
        <v>41</v>
      </c>
      <c r="O10" s="2">
        <v>100</v>
      </c>
      <c r="P10" s="2" t="s">
        <v>42</v>
      </c>
      <c r="Q10" s="2">
        <v>0</v>
      </c>
      <c r="R10" s="2" t="s">
        <v>43</v>
      </c>
      <c r="S10" s="2">
        <v>100</v>
      </c>
      <c r="T10" s="2" t="s">
        <v>42</v>
      </c>
      <c r="U10" s="2">
        <v>0</v>
      </c>
      <c r="V10" s="2" t="s">
        <v>42</v>
      </c>
      <c r="W10" s="2">
        <v>0</v>
      </c>
      <c r="X10" s="2">
        <v>224</v>
      </c>
      <c r="Y10" s="2">
        <v>50200</v>
      </c>
      <c r="Z10" s="2">
        <v>5</v>
      </c>
      <c r="AA10" s="2">
        <v>20100</v>
      </c>
      <c r="AB10" s="2">
        <v>3</v>
      </c>
      <c r="AC10" s="2" t="s">
        <v>44</v>
      </c>
      <c r="AD10" s="2" t="s">
        <v>44</v>
      </c>
      <c r="AE10" s="2" t="s">
        <v>44</v>
      </c>
      <c r="AF10" s="2" t="s">
        <v>44</v>
      </c>
      <c r="AG10" s="2" t="s">
        <v>44</v>
      </c>
      <c r="AH10" s="2">
        <v>18.7578670113143</v>
      </c>
      <c r="AI10" s="2">
        <v>5.8971566148857102</v>
      </c>
      <c r="AJ10" s="2">
        <v>1</v>
      </c>
      <c r="AK10" s="2">
        <v>1</v>
      </c>
      <c r="AL10" s="2">
        <v>0</v>
      </c>
      <c r="AM10" s="2">
        <v>1</v>
      </c>
      <c r="AN10" s="2">
        <v>0</v>
      </c>
      <c r="AO10" s="2">
        <v>0</v>
      </c>
    </row>
    <row r="11" spans="1:41">
      <c r="A11" s="2">
        <v>9</v>
      </c>
      <c r="B11" s="2">
        <v>1425080848</v>
      </c>
      <c r="C11" s="2">
        <v>2013</v>
      </c>
      <c r="D11" s="2">
        <v>0</v>
      </c>
      <c r="E11" s="2">
        <v>0</v>
      </c>
      <c r="F11" s="2">
        <v>1</v>
      </c>
      <c r="G11" s="2">
        <v>0</v>
      </c>
      <c r="H11" s="2">
        <v>1</v>
      </c>
      <c r="I11" s="2">
        <v>0</v>
      </c>
      <c r="J11" s="2">
        <v>1</v>
      </c>
      <c r="K11" s="2">
        <v>1</v>
      </c>
      <c r="L11" s="2">
        <v>3</v>
      </c>
      <c r="M11" s="2">
        <v>2</v>
      </c>
      <c r="N11" s="2" t="s">
        <v>59</v>
      </c>
      <c r="O11" s="2">
        <v>100</v>
      </c>
      <c r="P11" s="2" t="s">
        <v>42</v>
      </c>
      <c r="Q11" s="2">
        <v>0</v>
      </c>
      <c r="R11" s="2" t="s">
        <v>60</v>
      </c>
      <c r="S11" s="2">
        <v>100</v>
      </c>
      <c r="T11" s="2" t="s">
        <v>42</v>
      </c>
      <c r="U11" s="2">
        <v>0</v>
      </c>
      <c r="V11" s="2" t="s">
        <v>42</v>
      </c>
      <c r="W11" s="2">
        <v>0</v>
      </c>
      <c r="X11" s="2">
        <v>999</v>
      </c>
      <c r="Y11" s="2">
        <v>10400</v>
      </c>
      <c r="Z11" s="2">
        <v>7</v>
      </c>
      <c r="AA11" s="2">
        <v>60000</v>
      </c>
      <c r="AB11" s="2">
        <v>3</v>
      </c>
      <c r="AC11" s="2" t="s">
        <v>44</v>
      </c>
      <c r="AD11" s="2" t="s">
        <v>44</v>
      </c>
      <c r="AE11" s="2" t="s">
        <v>44</v>
      </c>
      <c r="AF11" s="2" t="s">
        <v>44</v>
      </c>
      <c r="AG11" s="2" t="s">
        <v>44</v>
      </c>
      <c r="AH11" s="2">
        <v>18.315320228305598</v>
      </c>
      <c r="AI11" s="2">
        <v>5.8971566148857102</v>
      </c>
      <c r="AJ11" s="2">
        <v>1</v>
      </c>
      <c r="AK11" s="2">
        <v>1</v>
      </c>
      <c r="AL11" s="2">
        <v>0</v>
      </c>
      <c r="AM11" s="2">
        <v>1</v>
      </c>
      <c r="AN11" s="2">
        <v>1</v>
      </c>
      <c r="AO11" s="2">
        <v>0</v>
      </c>
    </row>
    <row r="12" spans="1:41">
      <c r="A12" s="2">
        <v>10</v>
      </c>
      <c r="B12" s="2">
        <v>1425080460</v>
      </c>
      <c r="C12" s="2">
        <v>2013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5</v>
      </c>
      <c r="M12" s="2">
        <v>1</v>
      </c>
      <c r="N12" s="2" t="s">
        <v>45</v>
      </c>
      <c r="O12" s="2">
        <v>100</v>
      </c>
      <c r="P12" s="2" t="s">
        <v>42</v>
      </c>
      <c r="Q12" s="2">
        <v>0</v>
      </c>
      <c r="R12" s="2" t="s">
        <v>50</v>
      </c>
      <c r="S12" s="2">
        <v>100</v>
      </c>
      <c r="T12" s="2" t="s">
        <v>42</v>
      </c>
      <c r="U12" s="2">
        <v>0</v>
      </c>
      <c r="V12" s="2" t="s">
        <v>42</v>
      </c>
      <c r="W12" s="2">
        <v>0</v>
      </c>
      <c r="X12" s="2">
        <v>999</v>
      </c>
      <c r="Y12" s="2">
        <v>10300</v>
      </c>
      <c r="Z12" s="2">
        <v>7</v>
      </c>
      <c r="AA12" s="2">
        <v>60000</v>
      </c>
      <c r="AB12" s="2">
        <v>3</v>
      </c>
      <c r="AC12" s="2" t="s">
        <v>44</v>
      </c>
      <c r="AD12" s="2" t="s">
        <v>44</v>
      </c>
      <c r="AE12" s="2" t="s">
        <v>44</v>
      </c>
      <c r="AF12" s="2" t="s">
        <v>44</v>
      </c>
      <c r="AG12" s="2" t="s">
        <v>44</v>
      </c>
      <c r="AH12" s="2">
        <v>18.795239809371498</v>
      </c>
      <c r="AI12" s="2">
        <v>5.8971566148857102</v>
      </c>
      <c r="AJ12" s="2">
        <v>1</v>
      </c>
      <c r="AK12" s="2">
        <v>1</v>
      </c>
      <c r="AL12" s="2">
        <v>0</v>
      </c>
      <c r="AM12" s="2">
        <v>1</v>
      </c>
      <c r="AN12" s="2">
        <v>1</v>
      </c>
      <c r="AO12" s="2">
        <v>0</v>
      </c>
    </row>
    <row r="13" spans="1:41">
      <c r="A13" s="2">
        <v>11</v>
      </c>
      <c r="B13" s="2">
        <v>1425088086</v>
      </c>
      <c r="C13" s="2">
        <v>2014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5</v>
      </c>
      <c r="M13" s="2">
        <v>12</v>
      </c>
      <c r="N13" s="2" t="s">
        <v>51</v>
      </c>
      <c r="O13" s="2">
        <v>100</v>
      </c>
      <c r="P13" s="2" t="s">
        <v>42</v>
      </c>
      <c r="Q13" s="2">
        <v>0</v>
      </c>
      <c r="R13" s="2" t="s">
        <v>58</v>
      </c>
      <c r="S13" s="2">
        <v>100</v>
      </c>
      <c r="T13" s="2" t="s">
        <v>42</v>
      </c>
      <c r="U13" s="2">
        <v>0</v>
      </c>
      <c r="V13" s="2" t="s">
        <v>42</v>
      </c>
      <c r="W13" s="2">
        <v>0</v>
      </c>
      <c r="X13" s="2">
        <v>999</v>
      </c>
      <c r="Y13" s="2">
        <v>20300</v>
      </c>
      <c r="Z13" s="2">
        <v>6</v>
      </c>
      <c r="AA13" s="2">
        <v>30200</v>
      </c>
      <c r="AB13" s="2">
        <v>3</v>
      </c>
      <c r="AC13" s="2" t="s">
        <v>44</v>
      </c>
      <c r="AD13" s="2" t="s">
        <v>44</v>
      </c>
      <c r="AE13" s="2" t="s">
        <v>44</v>
      </c>
      <c r="AF13" s="2" t="s">
        <v>44</v>
      </c>
      <c r="AG13" s="2" t="s">
        <v>44</v>
      </c>
      <c r="AH13" s="2">
        <v>18.667540821891698</v>
      </c>
      <c r="AI13" s="2">
        <v>5.8971566148857102</v>
      </c>
      <c r="AJ13" s="2">
        <v>1</v>
      </c>
      <c r="AK13" s="2">
        <v>1</v>
      </c>
      <c r="AL13" s="2">
        <v>0</v>
      </c>
      <c r="AM13" s="2">
        <v>1</v>
      </c>
      <c r="AN13" s="2">
        <v>1</v>
      </c>
      <c r="AO13" s="2">
        <v>0</v>
      </c>
    </row>
    <row r="14" spans="1:41">
      <c r="A14" s="2">
        <v>12</v>
      </c>
      <c r="B14" s="2">
        <v>1425083615</v>
      </c>
      <c r="C14" s="2">
        <v>2013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5</v>
      </c>
      <c r="M14" s="2">
        <v>14</v>
      </c>
      <c r="N14" s="2" t="s">
        <v>61</v>
      </c>
      <c r="O14" s="2">
        <v>100</v>
      </c>
      <c r="P14" s="2" t="s">
        <v>42</v>
      </c>
      <c r="Q14" s="2">
        <v>0</v>
      </c>
      <c r="R14" s="2" t="s">
        <v>62</v>
      </c>
      <c r="S14" s="2">
        <v>100</v>
      </c>
      <c r="T14" s="2" t="s">
        <v>42</v>
      </c>
      <c r="U14" s="2">
        <v>0</v>
      </c>
      <c r="V14" s="2" t="s">
        <v>42</v>
      </c>
      <c r="W14" s="2">
        <v>0</v>
      </c>
      <c r="X14" s="2">
        <v>999</v>
      </c>
      <c r="Y14" s="2">
        <v>10200</v>
      </c>
      <c r="Z14" s="2">
        <v>7</v>
      </c>
      <c r="AA14" s="2">
        <v>60000</v>
      </c>
      <c r="AB14" s="2">
        <v>3</v>
      </c>
      <c r="AC14" s="2" t="s">
        <v>44</v>
      </c>
      <c r="AD14" s="2" t="s">
        <v>44</v>
      </c>
      <c r="AE14" s="2" t="s">
        <v>44</v>
      </c>
      <c r="AF14" s="2" t="s">
        <v>44</v>
      </c>
      <c r="AG14" s="2" t="s">
        <v>44</v>
      </c>
      <c r="AH14" s="2">
        <v>17.700162366616802</v>
      </c>
      <c r="AI14" s="2">
        <v>5.8971566148857102</v>
      </c>
      <c r="AJ14" s="2">
        <v>1</v>
      </c>
      <c r="AK14" s="2">
        <v>1</v>
      </c>
      <c r="AL14" s="2">
        <v>0</v>
      </c>
      <c r="AM14" s="2">
        <v>1</v>
      </c>
      <c r="AN14" s="2">
        <v>0</v>
      </c>
      <c r="AO14" s="2">
        <v>0</v>
      </c>
    </row>
    <row r="15" spans="1:41">
      <c r="A15" s="2">
        <v>13</v>
      </c>
      <c r="B15" s="2">
        <v>1415142621</v>
      </c>
      <c r="C15" s="2">
        <v>2015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5</v>
      </c>
      <c r="M15" s="2">
        <v>14</v>
      </c>
      <c r="N15" s="2" t="s">
        <v>63</v>
      </c>
      <c r="O15" s="2">
        <v>100</v>
      </c>
      <c r="P15" s="2" t="s">
        <v>42</v>
      </c>
      <c r="Q15" s="2">
        <v>0</v>
      </c>
      <c r="R15" s="2" t="s">
        <v>64</v>
      </c>
      <c r="S15" s="2">
        <v>100</v>
      </c>
      <c r="T15" s="2" t="s">
        <v>42</v>
      </c>
      <c r="U15" s="2">
        <v>0</v>
      </c>
      <c r="V15" s="2" t="s">
        <v>42</v>
      </c>
      <c r="W15" s="2">
        <v>0</v>
      </c>
      <c r="X15" s="2">
        <v>354</v>
      </c>
      <c r="Y15" s="2">
        <v>70000</v>
      </c>
      <c r="Z15" s="2">
        <v>7</v>
      </c>
      <c r="AA15" s="2">
        <v>60000</v>
      </c>
      <c r="AB15" s="2">
        <v>3</v>
      </c>
      <c r="AC15" s="2" t="s">
        <v>49</v>
      </c>
      <c r="AD15" s="2" t="s">
        <v>44</v>
      </c>
      <c r="AE15" s="2" t="s">
        <v>44</v>
      </c>
      <c r="AF15" s="2" t="s">
        <v>44</v>
      </c>
      <c r="AG15" s="2" t="s">
        <v>49</v>
      </c>
      <c r="AH15" s="2">
        <v>19.1385205371075</v>
      </c>
      <c r="AI15" s="2">
        <v>5.8999000933047601</v>
      </c>
      <c r="AJ15" s="2">
        <v>1</v>
      </c>
      <c r="AK15" s="2">
        <v>1</v>
      </c>
      <c r="AL15" s="2">
        <v>0</v>
      </c>
      <c r="AM15" s="2">
        <v>1</v>
      </c>
      <c r="AN15" s="2">
        <v>0</v>
      </c>
      <c r="AO15" s="2">
        <v>0</v>
      </c>
    </row>
    <row r="16" spans="1:41">
      <c r="A16" s="2">
        <v>14</v>
      </c>
      <c r="B16" s="2">
        <v>1425093925</v>
      </c>
      <c r="C16" s="2">
        <v>2015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5</v>
      </c>
      <c r="M16" s="2">
        <v>1</v>
      </c>
      <c r="N16" s="2" t="s">
        <v>65</v>
      </c>
      <c r="O16" s="2">
        <v>100</v>
      </c>
      <c r="P16" s="2" t="s">
        <v>42</v>
      </c>
      <c r="Q16" s="2">
        <v>0</v>
      </c>
      <c r="R16" s="2" t="s">
        <v>62</v>
      </c>
      <c r="S16" s="2">
        <v>100</v>
      </c>
      <c r="T16" s="2" t="s">
        <v>42</v>
      </c>
      <c r="U16" s="2">
        <v>0</v>
      </c>
      <c r="V16" s="2" t="s">
        <v>42</v>
      </c>
      <c r="W16" s="2">
        <v>0</v>
      </c>
      <c r="X16" s="2">
        <v>352</v>
      </c>
      <c r="Y16" s="2">
        <v>70000</v>
      </c>
      <c r="Z16" s="2">
        <v>7</v>
      </c>
      <c r="AA16" s="2">
        <v>10500</v>
      </c>
      <c r="AB16" s="2">
        <v>3</v>
      </c>
      <c r="AC16" s="2" t="s">
        <v>44</v>
      </c>
      <c r="AD16" s="2" t="s">
        <v>44</v>
      </c>
      <c r="AE16" s="2" t="s">
        <v>44</v>
      </c>
      <c r="AF16" s="2" t="s">
        <v>44</v>
      </c>
      <c r="AG16" s="2" t="s">
        <v>44</v>
      </c>
      <c r="AH16" s="2">
        <v>19.5193063658682</v>
      </c>
      <c r="AI16" s="2">
        <v>6.5930459040045104</v>
      </c>
      <c r="AJ16" s="2">
        <v>1</v>
      </c>
      <c r="AK16" s="2">
        <v>1</v>
      </c>
      <c r="AL16" s="2">
        <v>0</v>
      </c>
      <c r="AM16" s="2">
        <v>1</v>
      </c>
      <c r="AN16" s="2">
        <v>0</v>
      </c>
      <c r="AO16" s="2">
        <v>0</v>
      </c>
    </row>
    <row r="17" spans="1:41">
      <c r="A17" s="2">
        <v>15</v>
      </c>
      <c r="B17" s="2">
        <v>1425085678</v>
      </c>
      <c r="C17" s="2">
        <v>2013</v>
      </c>
      <c r="D17" s="2">
        <v>0</v>
      </c>
      <c r="E17" s="2">
        <v>0</v>
      </c>
      <c r="F17" s="2">
        <v>2</v>
      </c>
      <c r="G17" s="2">
        <v>0</v>
      </c>
      <c r="H17" s="2">
        <v>2</v>
      </c>
      <c r="I17" s="2">
        <v>0</v>
      </c>
      <c r="J17" s="2">
        <v>2</v>
      </c>
      <c r="K17" s="2">
        <v>1</v>
      </c>
      <c r="L17" s="2">
        <v>5</v>
      </c>
      <c r="M17" s="2">
        <v>12</v>
      </c>
      <c r="N17" s="2" t="s">
        <v>66</v>
      </c>
      <c r="O17" s="2">
        <v>100</v>
      </c>
      <c r="P17" s="2" t="s">
        <v>42</v>
      </c>
      <c r="Q17" s="2">
        <v>0</v>
      </c>
      <c r="R17" s="2" t="s">
        <v>52</v>
      </c>
      <c r="S17" s="2">
        <v>100</v>
      </c>
      <c r="T17" s="2" t="s">
        <v>42</v>
      </c>
      <c r="U17" s="2">
        <v>0</v>
      </c>
      <c r="V17" s="2" t="s">
        <v>42</v>
      </c>
      <c r="W17" s="2">
        <v>0</v>
      </c>
      <c r="X17" s="2">
        <v>999</v>
      </c>
      <c r="Y17" s="2">
        <v>60300</v>
      </c>
      <c r="Z17" s="2">
        <v>7</v>
      </c>
      <c r="AA17" s="2">
        <v>60000</v>
      </c>
      <c r="AB17" s="2">
        <v>3</v>
      </c>
      <c r="AC17" s="2" t="s">
        <v>49</v>
      </c>
      <c r="AD17" s="2" t="s">
        <v>44</v>
      </c>
      <c r="AE17" s="2" t="s">
        <v>44</v>
      </c>
      <c r="AF17" s="2" t="s">
        <v>44</v>
      </c>
      <c r="AG17" s="2" t="s">
        <v>44</v>
      </c>
      <c r="AH17" s="2">
        <v>19.513724222208701</v>
      </c>
      <c r="AI17" s="2">
        <v>5.8971566148857102</v>
      </c>
      <c r="AJ17" s="2">
        <v>1</v>
      </c>
      <c r="AK17" s="2">
        <v>1</v>
      </c>
      <c r="AL17" s="2">
        <v>0</v>
      </c>
      <c r="AM17" s="2">
        <v>1</v>
      </c>
      <c r="AN17" s="2">
        <v>1</v>
      </c>
      <c r="AO17" s="2">
        <v>0</v>
      </c>
    </row>
    <row r="18" spans="1:41">
      <c r="A18" s="2">
        <v>16</v>
      </c>
      <c r="B18" s="2">
        <v>1711006562</v>
      </c>
      <c r="C18" s="2">
        <v>2013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2">
        <v>0</v>
      </c>
      <c r="J18" s="2">
        <v>1</v>
      </c>
      <c r="K18" s="2">
        <v>1</v>
      </c>
      <c r="L18" s="2">
        <v>5</v>
      </c>
      <c r="M18" s="2">
        <v>1</v>
      </c>
      <c r="N18" s="2" t="s">
        <v>45</v>
      </c>
      <c r="O18" s="2">
        <v>100</v>
      </c>
      <c r="P18" s="2" t="s">
        <v>42</v>
      </c>
      <c r="Q18" s="2">
        <v>0</v>
      </c>
      <c r="R18" s="2" t="s">
        <v>48</v>
      </c>
      <c r="S18" s="2">
        <v>100</v>
      </c>
      <c r="T18" s="2" t="s">
        <v>42</v>
      </c>
      <c r="U18" s="2">
        <v>0</v>
      </c>
      <c r="V18" s="2" t="s">
        <v>42</v>
      </c>
      <c r="W18" s="2">
        <v>0</v>
      </c>
      <c r="X18" s="2">
        <v>999</v>
      </c>
      <c r="Y18" s="2">
        <v>10300</v>
      </c>
      <c r="Z18" s="2">
        <v>7</v>
      </c>
      <c r="AA18" s="2">
        <v>60000</v>
      </c>
      <c r="AB18" s="2">
        <v>1</v>
      </c>
      <c r="AC18" s="2" t="s">
        <v>49</v>
      </c>
      <c r="AD18" s="2" t="s">
        <v>49</v>
      </c>
      <c r="AE18" s="2" t="s">
        <v>44</v>
      </c>
      <c r="AF18" s="2" t="s">
        <v>44</v>
      </c>
      <c r="AG18" s="2" t="s">
        <v>49</v>
      </c>
      <c r="AH18" s="2">
        <v>20.668492811100101</v>
      </c>
      <c r="AI18" s="2">
        <v>6.5916751037498296</v>
      </c>
      <c r="AJ18" s="2">
        <v>1</v>
      </c>
      <c r="AK18" s="2">
        <v>1</v>
      </c>
      <c r="AL18" s="2">
        <v>0</v>
      </c>
      <c r="AM18" s="2">
        <v>1</v>
      </c>
      <c r="AN18" s="2">
        <v>0</v>
      </c>
      <c r="AO18" s="2">
        <v>0</v>
      </c>
    </row>
    <row r="19" spans="1:41">
      <c r="A19" s="2">
        <v>17</v>
      </c>
      <c r="B19" s="2">
        <v>1425081239</v>
      </c>
      <c r="C19" s="2">
        <v>2013</v>
      </c>
      <c r="D19" s="2">
        <v>0</v>
      </c>
      <c r="E19" s="2">
        <v>0</v>
      </c>
      <c r="F19" s="2">
        <v>4</v>
      </c>
      <c r="G19" s="2">
        <v>4</v>
      </c>
      <c r="H19" s="2">
        <v>8</v>
      </c>
      <c r="I19" s="2">
        <v>0</v>
      </c>
      <c r="J19" s="2">
        <v>8</v>
      </c>
      <c r="K19" s="2">
        <v>1</v>
      </c>
      <c r="L19" s="2">
        <v>5</v>
      </c>
      <c r="M19" s="2">
        <v>1</v>
      </c>
      <c r="N19" s="2" t="s">
        <v>45</v>
      </c>
      <c r="O19" s="2">
        <v>100</v>
      </c>
      <c r="P19" s="2" t="s">
        <v>42</v>
      </c>
      <c r="Q19" s="2">
        <v>0</v>
      </c>
      <c r="R19" s="2" t="s">
        <v>46</v>
      </c>
      <c r="S19" s="2">
        <v>100</v>
      </c>
      <c r="T19" s="2" t="s">
        <v>42</v>
      </c>
      <c r="U19" s="2">
        <v>0</v>
      </c>
      <c r="V19" s="2" t="s">
        <v>42</v>
      </c>
      <c r="W19" s="2">
        <v>0</v>
      </c>
      <c r="X19" s="2">
        <v>999</v>
      </c>
      <c r="Y19" s="2">
        <v>10300</v>
      </c>
      <c r="Z19" s="2">
        <v>7</v>
      </c>
      <c r="AA19" s="2">
        <v>60000</v>
      </c>
      <c r="AB19" s="2">
        <v>3</v>
      </c>
      <c r="AC19" s="2" t="s">
        <v>44</v>
      </c>
      <c r="AD19" s="2" t="s">
        <v>49</v>
      </c>
      <c r="AE19" s="2" t="s">
        <v>44</v>
      </c>
      <c r="AF19" s="2" t="s">
        <v>44</v>
      </c>
      <c r="AG19" s="2" t="s">
        <v>44</v>
      </c>
      <c r="AH19" s="2">
        <v>18.683045008427499</v>
      </c>
      <c r="AI19" s="2">
        <v>5.8971566148857102</v>
      </c>
      <c r="AJ19" s="2">
        <v>1</v>
      </c>
      <c r="AK19" s="2">
        <v>1</v>
      </c>
      <c r="AL19" s="2">
        <v>0</v>
      </c>
      <c r="AM19" s="2">
        <v>1</v>
      </c>
      <c r="AN19" s="2">
        <v>1</v>
      </c>
      <c r="AO19" s="2">
        <v>1</v>
      </c>
    </row>
    <row r="20" spans="1:41">
      <c r="A20" s="2">
        <v>18</v>
      </c>
      <c r="B20" s="2">
        <v>1425082556</v>
      </c>
      <c r="C20" s="2">
        <v>2013</v>
      </c>
      <c r="D20" s="2">
        <v>0</v>
      </c>
      <c r="E20" s="2">
        <v>0</v>
      </c>
      <c r="F20" s="2">
        <v>2</v>
      </c>
      <c r="G20" s="2">
        <v>1</v>
      </c>
      <c r="H20" s="2">
        <v>3</v>
      </c>
      <c r="I20" s="2">
        <v>0</v>
      </c>
      <c r="J20" s="2">
        <v>3</v>
      </c>
      <c r="K20" s="2">
        <v>1</v>
      </c>
      <c r="L20" s="2">
        <v>5</v>
      </c>
      <c r="M20" s="2">
        <v>4</v>
      </c>
      <c r="N20" s="2" t="s">
        <v>67</v>
      </c>
      <c r="O20" s="2">
        <v>100</v>
      </c>
      <c r="P20" s="2" t="s">
        <v>42</v>
      </c>
      <c r="Q20" s="2">
        <v>0</v>
      </c>
      <c r="R20" s="2" t="s">
        <v>50</v>
      </c>
      <c r="S20" s="2">
        <v>100</v>
      </c>
      <c r="T20" s="2" t="s">
        <v>42</v>
      </c>
      <c r="U20" s="2">
        <v>0</v>
      </c>
      <c r="V20" s="2" t="s">
        <v>42</v>
      </c>
      <c r="W20" s="2">
        <v>0</v>
      </c>
      <c r="X20" s="2">
        <v>999</v>
      </c>
      <c r="Y20" s="2">
        <v>30200</v>
      </c>
      <c r="Z20" s="2">
        <v>7</v>
      </c>
      <c r="AA20" s="2">
        <v>60000</v>
      </c>
      <c r="AB20" s="2">
        <v>3</v>
      </c>
      <c r="AC20" s="2" t="s">
        <v>44</v>
      </c>
      <c r="AD20" s="2" t="s">
        <v>44</v>
      </c>
      <c r="AE20" s="2" t="s">
        <v>44</v>
      </c>
      <c r="AF20" s="2" t="s">
        <v>44</v>
      </c>
      <c r="AG20" s="2" t="s">
        <v>44</v>
      </c>
      <c r="AH20" s="2">
        <v>17.808615730659</v>
      </c>
      <c r="AI20" s="2">
        <v>5.8971566148857102</v>
      </c>
      <c r="AJ20" s="2">
        <v>1</v>
      </c>
      <c r="AK20" s="2">
        <v>1</v>
      </c>
      <c r="AL20" s="2">
        <v>0</v>
      </c>
      <c r="AM20" s="2">
        <v>1</v>
      </c>
      <c r="AN20" s="2">
        <v>1</v>
      </c>
      <c r="AO20" s="2">
        <v>0</v>
      </c>
    </row>
    <row r="21" spans="1:41">
      <c r="A21" s="2">
        <v>19</v>
      </c>
      <c r="B21" s="2">
        <v>1425084960</v>
      </c>
      <c r="C21" s="2">
        <v>2013</v>
      </c>
      <c r="D21" s="2">
        <v>0</v>
      </c>
      <c r="E21" s="2">
        <v>0</v>
      </c>
      <c r="F21" s="2">
        <v>0</v>
      </c>
      <c r="G21" s="2">
        <v>1</v>
      </c>
      <c r="H21" s="2">
        <v>1</v>
      </c>
      <c r="I21" s="2">
        <v>0</v>
      </c>
      <c r="J21" s="2">
        <v>1</v>
      </c>
      <c r="K21" s="2">
        <v>1</v>
      </c>
      <c r="L21" s="2">
        <v>5</v>
      </c>
      <c r="M21" s="2">
        <v>2</v>
      </c>
      <c r="N21" s="2" t="s">
        <v>68</v>
      </c>
      <c r="O21" s="2">
        <v>100</v>
      </c>
      <c r="P21" s="2" t="s">
        <v>42</v>
      </c>
      <c r="Q21" s="2">
        <v>0</v>
      </c>
      <c r="R21" s="2" t="s">
        <v>50</v>
      </c>
      <c r="S21" s="2">
        <v>100</v>
      </c>
      <c r="T21" s="2" t="s">
        <v>42</v>
      </c>
      <c r="U21" s="2">
        <v>0</v>
      </c>
      <c r="V21" s="2" t="s">
        <v>42</v>
      </c>
      <c r="W21" s="2">
        <v>0</v>
      </c>
      <c r="X21" s="2">
        <v>999</v>
      </c>
      <c r="Y21" s="2">
        <v>10400</v>
      </c>
      <c r="Z21" s="2">
        <v>7</v>
      </c>
      <c r="AA21" s="2">
        <v>60000</v>
      </c>
      <c r="AB21" s="2">
        <v>3</v>
      </c>
      <c r="AC21" s="2" t="s">
        <v>44</v>
      </c>
      <c r="AD21" s="2" t="s">
        <v>44</v>
      </c>
      <c r="AE21" s="2" t="s">
        <v>44</v>
      </c>
      <c r="AF21" s="2" t="s">
        <v>44</v>
      </c>
      <c r="AG21" s="2" t="s">
        <v>44</v>
      </c>
      <c r="AH21" s="2">
        <v>17.946990326864601</v>
      </c>
      <c r="AI21" s="2">
        <v>5.60947545818191</v>
      </c>
      <c r="AJ21" s="2">
        <v>1</v>
      </c>
      <c r="AK21" s="2">
        <v>1</v>
      </c>
      <c r="AL21" s="2">
        <v>0</v>
      </c>
      <c r="AM21" s="2">
        <v>1</v>
      </c>
      <c r="AN21" s="2">
        <v>1</v>
      </c>
      <c r="AO21" s="2">
        <v>1</v>
      </c>
    </row>
    <row r="22" spans="1:41">
      <c r="A22" s="2">
        <v>20</v>
      </c>
      <c r="B22" s="2">
        <v>1425082768</v>
      </c>
      <c r="C22" s="2">
        <v>2013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5</v>
      </c>
      <c r="M22" s="2">
        <v>1</v>
      </c>
      <c r="N22" s="2" t="s">
        <v>69</v>
      </c>
      <c r="O22" s="2">
        <v>100</v>
      </c>
      <c r="P22" s="2" t="s">
        <v>42</v>
      </c>
      <c r="Q22" s="2">
        <v>0</v>
      </c>
      <c r="R22" s="2" t="s">
        <v>70</v>
      </c>
      <c r="S22" s="2">
        <v>100</v>
      </c>
      <c r="T22" s="2" t="s">
        <v>42</v>
      </c>
      <c r="U22" s="2">
        <v>0</v>
      </c>
      <c r="V22" s="2" t="s">
        <v>42</v>
      </c>
      <c r="W22" s="2">
        <v>0</v>
      </c>
      <c r="X22" s="2">
        <v>999</v>
      </c>
      <c r="Y22" s="2">
        <v>70000</v>
      </c>
      <c r="Z22" s="2">
        <v>13</v>
      </c>
      <c r="AA22" s="2">
        <v>60000</v>
      </c>
      <c r="AB22" s="2">
        <v>3</v>
      </c>
      <c r="AC22" s="2" t="s">
        <v>44</v>
      </c>
      <c r="AD22" s="2" t="s">
        <v>44</v>
      </c>
      <c r="AE22" s="2" t="s">
        <v>44</v>
      </c>
      <c r="AF22" s="2" t="s">
        <v>44</v>
      </c>
      <c r="AG22" s="2" t="s">
        <v>44</v>
      </c>
      <c r="AH22" s="2">
        <v>17.728133383484298</v>
      </c>
      <c r="AI22" s="2">
        <v>5.8971566148857102</v>
      </c>
      <c r="AJ22" s="2">
        <v>1</v>
      </c>
      <c r="AK22" s="2">
        <v>1</v>
      </c>
      <c r="AL22" s="2">
        <v>0</v>
      </c>
      <c r="AM22" s="2">
        <v>1</v>
      </c>
      <c r="AN22" s="2">
        <v>1</v>
      </c>
      <c r="AO22" s="2">
        <v>0</v>
      </c>
    </row>
    <row r="23" spans="1:41">
      <c r="A23" s="2">
        <v>21</v>
      </c>
      <c r="B23" s="2">
        <v>1415143452</v>
      </c>
      <c r="C23" s="2">
        <v>2015</v>
      </c>
      <c r="D23" s="2">
        <v>0</v>
      </c>
      <c r="E23" s="2">
        <v>0</v>
      </c>
      <c r="F23" s="2">
        <v>2</v>
      </c>
      <c r="G23" s="2">
        <v>1</v>
      </c>
      <c r="H23" s="2">
        <v>2</v>
      </c>
      <c r="I23" s="2">
        <v>1</v>
      </c>
      <c r="J23" s="2">
        <v>3</v>
      </c>
      <c r="K23" s="2">
        <v>2</v>
      </c>
      <c r="L23" s="2">
        <v>5</v>
      </c>
      <c r="M23" s="2">
        <v>3</v>
      </c>
      <c r="N23" s="2" t="s">
        <v>71</v>
      </c>
      <c r="O23" s="2">
        <v>100</v>
      </c>
      <c r="P23" s="2" t="s">
        <v>42</v>
      </c>
      <c r="Q23" s="2">
        <v>0</v>
      </c>
      <c r="R23" s="2" t="s">
        <v>48</v>
      </c>
      <c r="S23" s="2">
        <v>100</v>
      </c>
      <c r="T23" s="2" t="s">
        <v>42</v>
      </c>
      <c r="U23" s="2">
        <v>0</v>
      </c>
      <c r="V23" s="2" t="s">
        <v>42</v>
      </c>
      <c r="W23" s="2">
        <v>0</v>
      </c>
      <c r="X23" s="2">
        <v>999</v>
      </c>
      <c r="Y23" s="2">
        <v>60200</v>
      </c>
      <c r="Z23" s="2">
        <v>7</v>
      </c>
      <c r="AA23" s="2">
        <v>60000</v>
      </c>
      <c r="AB23" s="2">
        <v>1</v>
      </c>
      <c r="AC23" s="2" t="s">
        <v>49</v>
      </c>
      <c r="AD23" s="2" t="s">
        <v>44</v>
      </c>
      <c r="AE23" s="2" t="s">
        <v>44</v>
      </c>
      <c r="AF23" s="2" t="s">
        <v>44</v>
      </c>
      <c r="AG23" s="2" t="s">
        <v>44</v>
      </c>
      <c r="AH23" s="2">
        <v>19.075606711697301</v>
      </c>
      <c r="AI23" s="2">
        <v>6.5930459040045104</v>
      </c>
      <c r="AJ23" s="2">
        <v>1</v>
      </c>
      <c r="AK23" s="2">
        <v>1</v>
      </c>
      <c r="AL23" s="2">
        <v>0</v>
      </c>
      <c r="AM23" s="2">
        <v>1</v>
      </c>
      <c r="AN23" s="2">
        <v>1</v>
      </c>
      <c r="AO23" s="2">
        <v>0</v>
      </c>
    </row>
    <row r="24" spans="1:41">
      <c r="A24" s="2">
        <v>22</v>
      </c>
      <c r="B24" s="2">
        <v>1545012079</v>
      </c>
      <c r="C24" s="2">
        <v>2016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2</v>
      </c>
      <c r="L24" s="2">
        <v>4</v>
      </c>
      <c r="M24" s="2">
        <v>8</v>
      </c>
      <c r="N24" s="2" t="s">
        <v>72</v>
      </c>
      <c r="O24" s="2">
        <v>100</v>
      </c>
      <c r="P24" s="2" t="s">
        <v>42</v>
      </c>
      <c r="Q24" s="2">
        <v>0</v>
      </c>
      <c r="R24" s="2" t="s">
        <v>58</v>
      </c>
      <c r="S24" s="2">
        <v>100</v>
      </c>
      <c r="T24" s="2" t="s">
        <v>42</v>
      </c>
      <c r="U24" s="2">
        <v>0</v>
      </c>
      <c r="V24" s="2" t="s">
        <v>42</v>
      </c>
      <c r="W24" s="2">
        <v>0</v>
      </c>
      <c r="X24" s="2">
        <v>999</v>
      </c>
      <c r="Y24" s="2">
        <v>20300</v>
      </c>
      <c r="Z24" s="2">
        <v>6</v>
      </c>
      <c r="AA24" s="2">
        <v>50300</v>
      </c>
      <c r="AB24" s="2">
        <v>2</v>
      </c>
      <c r="AC24" s="2" t="s">
        <v>44</v>
      </c>
      <c r="AD24" s="2" t="s">
        <v>44</v>
      </c>
      <c r="AE24" s="2" t="s">
        <v>44</v>
      </c>
      <c r="AF24" s="2" t="s">
        <v>44</v>
      </c>
      <c r="AG24" s="2" t="s">
        <v>44</v>
      </c>
      <c r="AH24" s="2">
        <v>19.450300161137001</v>
      </c>
      <c r="AI24" s="2">
        <v>7.1348916483783098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0</v>
      </c>
    </row>
    <row r="25" spans="1:41">
      <c r="A25" s="2">
        <v>23</v>
      </c>
      <c r="B25" s="2">
        <v>1415136490</v>
      </c>
      <c r="C25" s="2">
        <v>2014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8</v>
      </c>
      <c r="M25" s="2">
        <v>7</v>
      </c>
      <c r="N25" s="2" t="s">
        <v>73</v>
      </c>
      <c r="O25" s="2">
        <v>100</v>
      </c>
      <c r="P25" s="2" t="s">
        <v>42</v>
      </c>
      <c r="Q25" s="2">
        <v>0</v>
      </c>
      <c r="R25" s="2" t="s">
        <v>74</v>
      </c>
      <c r="S25" s="2">
        <v>100</v>
      </c>
      <c r="T25" s="2" t="s">
        <v>42</v>
      </c>
      <c r="U25" s="2">
        <v>0</v>
      </c>
      <c r="V25" s="2" t="s">
        <v>42</v>
      </c>
      <c r="W25" s="2">
        <v>0</v>
      </c>
      <c r="X25" s="2">
        <v>354</v>
      </c>
      <c r="Y25" s="2">
        <v>70000</v>
      </c>
      <c r="Z25" s="2">
        <v>7</v>
      </c>
      <c r="AA25" s="2">
        <v>60000</v>
      </c>
      <c r="AB25" s="2">
        <v>2</v>
      </c>
      <c r="AC25" s="2" t="s">
        <v>44</v>
      </c>
      <c r="AD25" s="2" t="s">
        <v>44</v>
      </c>
      <c r="AE25" s="2" t="s">
        <v>44</v>
      </c>
      <c r="AF25" s="2" t="s">
        <v>44</v>
      </c>
      <c r="AG25" s="2" t="s">
        <v>44</v>
      </c>
      <c r="AH25" s="2">
        <v>19.7330594221247</v>
      </c>
      <c r="AI25" s="2">
        <v>5.8971566148857102</v>
      </c>
      <c r="AJ25" s="2">
        <v>1</v>
      </c>
      <c r="AK25" s="2">
        <v>1</v>
      </c>
      <c r="AL25" s="2">
        <v>0</v>
      </c>
      <c r="AM25" s="2">
        <v>1</v>
      </c>
      <c r="AN25" s="2">
        <v>0</v>
      </c>
      <c r="AO25" s="2">
        <v>1</v>
      </c>
    </row>
    <row r="26" spans="1:41">
      <c r="A26" s="2">
        <v>24</v>
      </c>
      <c r="B26" s="2">
        <v>1425086733</v>
      </c>
      <c r="C26" s="2">
        <v>2014</v>
      </c>
      <c r="D26" s="2">
        <v>0</v>
      </c>
      <c r="E26" s="2">
        <v>0</v>
      </c>
      <c r="F26" s="2">
        <v>1</v>
      </c>
      <c r="G26" s="2">
        <v>0</v>
      </c>
      <c r="H26" s="2">
        <v>1</v>
      </c>
      <c r="I26" s="2">
        <v>0</v>
      </c>
      <c r="J26" s="2">
        <v>1</v>
      </c>
      <c r="K26" s="2">
        <v>1</v>
      </c>
      <c r="L26" s="2">
        <v>5</v>
      </c>
      <c r="M26" s="2">
        <v>1</v>
      </c>
      <c r="N26" s="2" t="s">
        <v>45</v>
      </c>
      <c r="O26" s="2">
        <v>100</v>
      </c>
      <c r="P26" s="2" t="s">
        <v>42</v>
      </c>
      <c r="Q26" s="2">
        <v>0</v>
      </c>
      <c r="R26" s="2" t="s">
        <v>75</v>
      </c>
      <c r="S26" s="2">
        <v>100</v>
      </c>
      <c r="T26" s="2" t="s">
        <v>42</v>
      </c>
      <c r="U26" s="2">
        <v>0</v>
      </c>
      <c r="V26" s="2" t="s">
        <v>42</v>
      </c>
      <c r="W26" s="2">
        <v>0</v>
      </c>
      <c r="X26" s="2">
        <v>999</v>
      </c>
      <c r="Y26" s="2">
        <v>10300</v>
      </c>
      <c r="Z26" s="2">
        <v>11</v>
      </c>
      <c r="AA26" s="2">
        <v>10100</v>
      </c>
      <c r="AB26" s="2">
        <v>3</v>
      </c>
      <c r="AC26" s="2" t="s">
        <v>44</v>
      </c>
      <c r="AD26" s="2" t="s">
        <v>44</v>
      </c>
      <c r="AE26" s="2" t="s">
        <v>44</v>
      </c>
      <c r="AF26" s="2" t="s">
        <v>44</v>
      </c>
      <c r="AG26" s="2" t="s">
        <v>44</v>
      </c>
      <c r="AH26" s="2">
        <v>20.015344047396098</v>
      </c>
      <c r="AI26" s="2">
        <v>6.5930459040045104</v>
      </c>
      <c r="AJ26" s="2">
        <v>1</v>
      </c>
      <c r="AK26" s="2">
        <v>1</v>
      </c>
      <c r="AL26" s="2">
        <v>0</v>
      </c>
      <c r="AM26" s="2">
        <v>1</v>
      </c>
      <c r="AN26" s="2">
        <v>0</v>
      </c>
      <c r="AO26" s="2">
        <v>0</v>
      </c>
    </row>
    <row r="27" spans="1:41">
      <c r="A27" s="2">
        <v>25</v>
      </c>
      <c r="B27" s="2">
        <v>1425081367</v>
      </c>
      <c r="C27" s="2">
        <v>2013</v>
      </c>
      <c r="D27" s="2">
        <v>0</v>
      </c>
      <c r="E27" s="2">
        <v>0</v>
      </c>
      <c r="F27" s="2">
        <v>3</v>
      </c>
      <c r="G27" s="2">
        <v>1</v>
      </c>
      <c r="H27" s="2">
        <v>4</v>
      </c>
      <c r="I27" s="2">
        <v>0</v>
      </c>
      <c r="J27" s="2">
        <v>4</v>
      </c>
      <c r="K27" s="2">
        <v>1</v>
      </c>
      <c r="L27" s="2">
        <v>5</v>
      </c>
      <c r="M27" s="2">
        <v>8</v>
      </c>
      <c r="N27" s="2" t="s">
        <v>53</v>
      </c>
      <c r="O27" s="2">
        <v>100</v>
      </c>
      <c r="P27" s="2" t="s">
        <v>42</v>
      </c>
      <c r="Q27" s="2">
        <v>0</v>
      </c>
      <c r="R27" s="2" t="s">
        <v>50</v>
      </c>
      <c r="S27" s="2">
        <v>100</v>
      </c>
      <c r="T27" s="2" t="s">
        <v>42</v>
      </c>
      <c r="U27" s="2">
        <v>0</v>
      </c>
      <c r="V27" s="2" t="s">
        <v>42</v>
      </c>
      <c r="W27" s="2">
        <v>0</v>
      </c>
      <c r="X27" s="2">
        <v>999</v>
      </c>
      <c r="Y27" s="2">
        <v>10300</v>
      </c>
      <c r="Z27" s="2">
        <v>7</v>
      </c>
      <c r="AA27" s="2">
        <v>60000</v>
      </c>
      <c r="AB27" s="2">
        <v>3</v>
      </c>
      <c r="AC27" s="2" t="s">
        <v>44</v>
      </c>
      <c r="AD27" s="2" t="s">
        <v>44</v>
      </c>
      <c r="AE27" s="2" t="s">
        <v>44</v>
      </c>
      <c r="AF27" s="2" t="s">
        <v>44</v>
      </c>
      <c r="AG27" s="2" t="s">
        <v>44</v>
      </c>
      <c r="AH27" s="2">
        <v>19.296982467614299</v>
      </c>
      <c r="AI27" s="2">
        <v>5.8971566148857102</v>
      </c>
      <c r="AJ27" s="2">
        <v>1</v>
      </c>
      <c r="AK27" s="2">
        <v>1</v>
      </c>
      <c r="AL27" s="2">
        <v>0</v>
      </c>
      <c r="AM27" s="2">
        <v>0</v>
      </c>
      <c r="AN27" s="2">
        <v>1</v>
      </c>
      <c r="AO27" s="2">
        <v>0</v>
      </c>
    </row>
    <row r="28" spans="1:41">
      <c r="A28" s="2">
        <v>26</v>
      </c>
      <c r="B28" s="2">
        <v>1425081612</v>
      </c>
      <c r="C28" s="2">
        <v>2013</v>
      </c>
      <c r="D28" s="2">
        <v>0</v>
      </c>
      <c r="E28" s="2">
        <v>0</v>
      </c>
      <c r="F28" s="2">
        <v>1</v>
      </c>
      <c r="G28" s="2">
        <v>1</v>
      </c>
      <c r="H28" s="2">
        <v>2</v>
      </c>
      <c r="I28" s="2">
        <v>0</v>
      </c>
      <c r="J28" s="2">
        <v>2</v>
      </c>
      <c r="K28" s="2">
        <v>1</v>
      </c>
      <c r="L28" s="2">
        <v>5</v>
      </c>
      <c r="M28" s="2">
        <v>8</v>
      </c>
      <c r="N28" s="2" t="s">
        <v>76</v>
      </c>
      <c r="O28" s="2">
        <v>100</v>
      </c>
      <c r="P28" s="2" t="s">
        <v>42</v>
      </c>
      <c r="Q28" s="2">
        <v>0</v>
      </c>
      <c r="R28" s="2" t="s">
        <v>50</v>
      </c>
      <c r="S28" s="2">
        <v>100</v>
      </c>
      <c r="T28" s="2" t="s">
        <v>42</v>
      </c>
      <c r="U28" s="2">
        <v>0</v>
      </c>
      <c r="V28" s="2" t="s">
        <v>42</v>
      </c>
      <c r="W28" s="2">
        <v>0</v>
      </c>
      <c r="X28" s="2">
        <v>999</v>
      </c>
      <c r="Y28" s="2">
        <v>10300</v>
      </c>
      <c r="Z28" s="2">
        <v>7</v>
      </c>
      <c r="AA28" s="2">
        <v>60000</v>
      </c>
      <c r="AB28" s="2">
        <v>3</v>
      </c>
      <c r="AC28" s="2" t="s">
        <v>44</v>
      </c>
      <c r="AD28" s="2" t="s">
        <v>44</v>
      </c>
      <c r="AE28" s="2" t="s">
        <v>44</v>
      </c>
      <c r="AF28" s="2" t="s">
        <v>44</v>
      </c>
      <c r="AG28" s="2" t="s">
        <v>44</v>
      </c>
      <c r="AH28" s="2">
        <v>19.5192930326238</v>
      </c>
      <c r="AI28" s="2">
        <v>5.7137361058339504</v>
      </c>
      <c r="AJ28" s="2">
        <v>1</v>
      </c>
      <c r="AK28" s="2">
        <v>1</v>
      </c>
      <c r="AL28" s="2">
        <v>0</v>
      </c>
      <c r="AM28" s="2">
        <v>0</v>
      </c>
      <c r="AN28" s="2">
        <v>1</v>
      </c>
      <c r="AO28" s="2">
        <v>0</v>
      </c>
    </row>
    <row r="29" spans="1:41">
      <c r="A29" s="2">
        <v>27</v>
      </c>
      <c r="B29" s="2">
        <v>1415143902</v>
      </c>
      <c r="C29" s="2">
        <v>2015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2</v>
      </c>
      <c r="L29" s="2">
        <v>5</v>
      </c>
      <c r="M29" s="2">
        <v>8</v>
      </c>
      <c r="N29" s="2" t="s">
        <v>77</v>
      </c>
      <c r="O29" s="2">
        <v>100</v>
      </c>
      <c r="P29" s="2" t="s">
        <v>42</v>
      </c>
      <c r="Q29" s="2">
        <v>0</v>
      </c>
      <c r="R29" s="2" t="s">
        <v>62</v>
      </c>
      <c r="S29" s="2">
        <v>100</v>
      </c>
      <c r="T29" s="2" t="s">
        <v>42</v>
      </c>
      <c r="U29" s="2">
        <v>0</v>
      </c>
      <c r="V29" s="2" t="s">
        <v>42</v>
      </c>
      <c r="W29" s="2">
        <v>0</v>
      </c>
      <c r="X29" s="2">
        <v>999</v>
      </c>
      <c r="Y29" s="2">
        <v>70000</v>
      </c>
      <c r="Z29" s="2">
        <v>7</v>
      </c>
      <c r="AA29" s="2">
        <v>60000</v>
      </c>
      <c r="AB29" s="2">
        <v>3</v>
      </c>
      <c r="AC29" s="2" t="s">
        <v>49</v>
      </c>
      <c r="AD29" s="2" t="s">
        <v>44</v>
      </c>
      <c r="AE29" s="2" t="s">
        <v>49</v>
      </c>
      <c r="AF29" s="2" t="s">
        <v>44</v>
      </c>
      <c r="AG29" s="2" t="s">
        <v>44</v>
      </c>
      <c r="AH29" s="2">
        <v>19.806975105074699</v>
      </c>
      <c r="AI29" s="2">
        <v>6.5930459040045104</v>
      </c>
      <c r="AJ29" s="2">
        <v>1</v>
      </c>
      <c r="AK29" s="2">
        <v>1</v>
      </c>
      <c r="AL29" s="2">
        <v>0</v>
      </c>
      <c r="AM29" s="2">
        <v>0</v>
      </c>
      <c r="AN29" s="2">
        <v>1</v>
      </c>
      <c r="AO29" s="2">
        <v>0</v>
      </c>
    </row>
    <row r="30" spans="1:41">
      <c r="A30" s="2">
        <v>28</v>
      </c>
      <c r="B30" s="2">
        <v>1425096255</v>
      </c>
      <c r="C30" s="2">
        <v>2015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5</v>
      </c>
      <c r="M30" s="2">
        <v>8</v>
      </c>
      <c r="N30" s="2" t="s">
        <v>45</v>
      </c>
      <c r="O30" s="2">
        <v>100</v>
      </c>
      <c r="P30" s="2" t="s">
        <v>42</v>
      </c>
      <c r="Q30" s="2">
        <v>0</v>
      </c>
      <c r="R30" s="2" t="s">
        <v>78</v>
      </c>
      <c r="S30" s="2">
        <v>100</v>
      </c>
      <c r="T30" s="2" t="s">
        <v>42</v>
      </c>
      <c r="U30" s="2">
        <v>0</v>
      </c>
      <c r="V30" s="2" t="s">
        <v>42</v>
      </c>
      <c r="W30" s="2">
        <v>0</v>
      </c>
      <c r="X30" s="2">
        <v>999</v>
      </c>
      <c r="Y30" s="2">
        <v>60100</v>
      </c>
      <c r="Z30" s="2">
        <v>4</v>
      </c>
      <c r="AA30" s="2">
        <v>10100</v>
      </c>
      <c r="AB30" s="2">
        <v>3</v>
      </c>
      <c r="AC30" s="2" t="s">
        <v>44</v>
      </c>
      <c r="AD30" s="2" t="s">
        <v>44</v>
      </c>
      <c r="AE30" s="2" t="s">
        <v>44</v>
      </c>
      <c r="AF30" s="2" t="s">
        <v>44</v>
      </c>
      <c r="AG30" s="2" t="s">
        <v>44</v>
      </c>
      <c r="AH30" s="2">
        <v>17.779176796563199</v>
      </c>
      <c r="AI30" s="2">
        <v>5.8999000933047601</v>
      </c>
      <c r="AJ30" s="2">
        <v>1</v>
      </c>
      <c r="AK30" s="2">
        <v>1</v>
      </c>
      <c r="AL30" s="2">
        <v>0</v>
      </c>
      <c r="AM30" s="2">
        <v>0</v>
      </c>
      <c r="AN30" s="2">
        <v>1</v>
      </c>
      <c r="AO30" s="2">
        <v>0</v>
      </c>
    </row>
    <row r="31" spans="1:41">
      <c r="A31" s="2">
        <v>29</v>
      </c>
      <c r="B31" s="2">
        <v>1425083649</v>
      </c>
      <c r="C31" s="2">
        <v>2013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5</v>
      </c>
      <c r="M31" s="2">
        <v>8</v>
      </c>
      <c r="N31" s="2" t="s">
        <v>76</v>
      </c>
      <c r="O31" s="2">
        <v>100</v>
      </c>
      <c r="P31" s="2" t="s">
        <v>42</v>
      </c>
      <c r="Q31" s="2">
        <v>0</v>
      </c>
      <c r="R31" s="2" t="s">
        <v>48</v>
      </c>
      <c r="S31" s="2">
        <v>100</v>
      </c>
      <c r="T31" s="2" t="s">
        <v>42</v>
      </c>
      <c r="U31" s="2">
        <v>0</v>
      </c>
      <c r="V31" s="2" t="s">
        <v>42</v>
      </c>
      <c r="W31" s="2">
        <v>0</v>
      </c>
      <c r="X31" s="2">
        <v>999</v>
      </c>
      <c r="Y31" s="2">
        <v>70000</v>
      </c>
      <c r="Z31" s="2">
        <v>7</v>
      </c>
      <c r="AA31" s="2">
        <v>60000</v>
      </c>
      <c r="AB31" s="2">
        <v>3</v>
      </c>
      <c r="AC31" s="2" t="s">
        <v>44</v>
      </c>
      <c r="AD31" s="2" t="s">
        <v>44</v>
      </c>
      <c r="AE31" s="2" t="s">
        <v>44</v>
      </c>
      <c r="AF31" s="2" t="s">
        <v>44</v>
      </c>
      <c r="AG31" s="2" t="s">
        <v>44</v>
      </c>
      <c r="AH31" s="2">
        <v>17.199392217450601</v>
      </c>
      <c r="AI31" s="2">
        <v>5.8971566148857102</v>
      </c>
      <c r="AJ31" s="2">
        <v>1</v>
      </c>
      <c r="AK31" s="2">
        <v>1</v>
      </c>
      <c r="AL31" s="2">
        <v>0</v>
      </c>
      <c r="AM31" s="2">
        <v>0</v>
      </c>
      <c r="AN31" s="2">
        <v>1</v>
      </c>
      <c r="AO31" s="2">
        <v>0</v>
      </c>
    </row>
    <row r="32" spans="1:41">
      <c r="A32" s="2">
        <v>30</v>
      </c>
      <c r="B32" s="2">
        <v>1425080425</v>
      </c>
      <c r="C32" s="2">
        <v>2013</v>
      </c>
      <c r="D32" s="2">
        <v>0</v>
      </c>
      <c r="E32" s="2">
        <v>0</v>
      </c>
      <c r="F32" s="2">
        <v>1</v>
      </c>
      <c r="G32" s="2">
        <v>1</v>
      </c>
      <c r="H32" s="2">
        <v>2</v>
      </c>
      <c r="I32" s="2">
        <v>0</v>
      </c>
      <c r="J32" s="2">
        <v>2</v>
      </c>
      <c r="K32" s="2">
        <v>1</v>
      </c>
      <c r="L32" s="2">
        <v>5</v>
      </c>
      <c r="M32" s="2">
        <v>8</v>
      </c>
      <c r="N32" s="2" t="s">
        <v>79</v>
      </c>
      <c r="O32" s="2">
        <v>100</v>
      </c>
      <c r="P32" s="2" t="s">
        <v>42</v>
      </c>
      <c r="Q32" s="2">
        <v>0</v>
      </c>
      <c r="R32" s="2" t="s">
        <v>64</v>
      </c>
      <c r="S32" s="2">
        <v>100</v>
      </c>
      <c r="T32" s="2" t="s">
        <v>42</v>
      </c>
      <c r="U32" s="2">
        <v>0</v>
      </c>
      <c r="V32" s="2" t="s">
        <v>42</v>
      </c>
      <c r="W32" s="2">
        <v>0</v>
      </c>
      <c r="X32" s="2">
        <v>999</v>
      </c>
      <c r="Y32" s="2">
        <v>70000</v>
      </c>
      <c r="Z32" s="2">
        <v>7</v>
      </c>
      <c r="AA32" s="2">
        <v>60000</v>
      </c>
      <c r="AB32" s="2">
        <v>3</v>
      </c>
      <c r="AC32" s="2" t="s">
        <v>44</v>
      </c>
      <c r="AD32" s="2" t="s">
        <v>44</v>
      </c>
      <c r="AE32" s="2" t="s">
        <v>44</v>
      </c>
      <c r="AF32" s="2" t="s">
        <v>44</v>
      </c>
      <c r="AG32" s="2" t="s">
        <v>44</v>
      </c>
      <c r="AH32" s="2">
        <v>19.347080209978699</v>
      </c>
      <c r="AI32" s="2">
        <v>5.8971566148857102</v>
      </c>
      <c r="AJ32" s="2">
        <v>1</v>
      </c>
      <c r="AK32" s="2">
        <v>1</v>
      </c>
      <c r="AL32" s="2">
        <v>0</v>
      </c>
      <c r="AM32" s="2">
        <v>1</v>
      </c>
      <c r="AN32" s="2">
        <v>1</v>
      </c>
      <c r="AO32" s="2">
        <v>0</v>
      </c>
    </row>
    <row r="33" spans="1:41">
      <c r="A33" s="2">
        <v>31</v>
      </c>
      <c r="B33" s="2">
        <v>1425080291</v>
      </c>
      <c r="C33" s="2">
        <v>2013</v>
      </c>
      <c r="D33" s="2">
        <v>0</v>
      </c>
      <c r="E33" s="2">
        <v>0</v>
      </c>
      <c r="F33" s="2">
        <v>0</v>
      </c>
      <c r="G33" s="2">
        <v>1</v>
      </c>
      <c r="H33" s="2">
        <v>1</v>
      </c>
      <c r="I33" s="2">
        <v>0</v>
      </c>
      <c r="J33" s="2">
        <v>1</v>
      </c>
      <c r="K33" s="2">
        <v>1</v>
      </c>
      <c r="L33" s="2">
        <v>5</v>
      </c>
      <c r="M33" s="2">
        <v>13</v>
      </c>
      <c r="N33" s="2" t="s">
        <v>45</v>
      </c>
      <c r="O33" s="2">
        <v>100</v>
      </c>
      <c r="P33" s="2" t="s">
        <v>42</v>
      </c>
      <c r="Q33" s="2">
        <v>0</v>
      </c>
      <c r="R33" s="2" t="s">
        <v>46</v>
      </c>
      <c r="S33" s="2">
        <v>100</v>
      </c>
      <c r="T33" s="2" t="s">
        <v>42</v>
      </c>
      <c r="U33" s="2">
        <v>0</v>
      </c>
      <c r="V33" s="2" t="s">
        <v>42</v>
      </c>
      <c r="W33" s="2">
        <v>0</v>
      </c>
      <c r="X33" s="2">
        <v>999</v>
      </c>
      <c r="Y33" s="2">
        <v>10300</v>
      </c>
      <c r="Z33" s="2">
        <v>7</v>
      </c>
      <c r="AA33" s="2">
        <v>60000</v>
      </c>
      <c r="AB33" s="2">
        <v>3</v>
      </c>
      <c r="AC33" s="2" t="s">
        <v>44</v>
      </c>
      <c r="AD33" s="2" t="s">
        <v>44</v>
      </c>
      <c r="AE33" s="2" t="s">
        <v>44</v>
      </c>
      <c r="AF33" s="2" t="s">
        <v>44</v>
      </c>
      <c r="AG33" s="2" t="s">
        <v>44</v>
      </c>
      <c r="AH33" s="2">
        <v>19.406497538478799</v>
      </c>
      <c r="AI33" s="2">
        <v>6.5916751037498296</v>
      </c>
      <c r="AJ33" s="2">
        <v>1</v>
      </c>
      <c r="AK33" s="2">
        <v>1</v>
      </c>
      <c r="AL33" s="2">
        <v>0</v>
      </c>
      <c r="AM33" s="2">
        <v>0</v>
      </c>
      <c r="AN33" s="2">
        <v>1</v>
      </c>
      <c r="AO33" s="2">
        <v>0</v>
      </c>
    </row>
    <row r="34" spans="1:41">
      <c r="A34" s="2">
        <v>32</v>
      </c>
      <c r="B34" s="2">
        <v>1425086139</v>
      </c>
      <c r="C34" s="2">
        <v>2013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5</v>
      </c>
      <c r="M34" s="2">
        <v>6</v>
      </c>
      <c r="N34" s="2" t="s">
        <v>80</v>
      </c>
      <c r="O34" s="2">
        <v>100</v>
      </c>
      <c r="P34" s="2" t="s">
        <v>42</v>
      </c>
      <c r="Q34" s="2">
        <v>0</v>
      </c>
      <c r="R34" s="2" t="s">
        <v>48</v>
      </c>
      <c r="S34" s="2">
        <v>100</v>
      </c>
      <c r="T34" s="2" t="s">
        <v>42</v>
      </c>
      <c r="U34" s="2">
        <v>0</v>
      </c>
      <c r="V34" s="2" t="s">
        <v>42</v>
      </c>
      <c r="W34" s="2">
        <v>0</v>
      </c>
      <c r="X34" s="2">
        <v>212</v>
      </c>
      <c r="Y34" s="2">
        <v>50200</v>
      </c>
      <c r="Z34" s="2">
        <v>7</v>
      </c>
      <c r="AA34" s="2">
        <v>60000</v>
      </c>
      <c r="AB34" s="2">
        <v>3</v>
      </c>
      <c r="AC34" s="2" t="s">
        <v>44</v>
      </c>
      <c r="AD34" s="2" t="s">
        <v>44</v>
      </c>
      <c r="AE34" s="2" t="s">
        <v>44</v>
      </c>
      <c r="AF34" s="2" t="s">
        <v>44</v>
      </c>
      <c r="AG34" s="2" t="s">
        <v>44</v>
      </c>
      <c r="AH34" s="2">
        <v>17.050259732028099</v>
      </c>
      <c r="AI34" s="2">
        <v>4.8040292414209702</v>
      </c>
      <c r="AJ34" s="2">
        <v>1</v>
      </c>
      <c r="AK34" s="2">
        <v>1</v>
      </c>
      <c r="AL34" s="2">
        <v>0</v>
      </c>
      <c r="AM34" s="2">
        <v>0</v>
      </c>
      <c r="AN34" s="2">
        <v>1</v>
      </c>
      <c r="AO34" s="2">
        <v>0</v>
      </c>
    </row>
    <row r="35" spans="1:41">
      <c r="A35" s="2">
        <v>33</v>
      </c>
      <c r="B35" s="2">
        <v>1425079604</v>
      </c>
      <c r="C35" s="2">
        <v>2013</v>
      </c>
      <c r="D35" s="2">
        <v>0</v>
      </c>
      <c r="E35" s="2">
        <v>0</v>
      </c>
      <c r="F35" s="2">
        <v>3</v>
      </c>
      <c r="G35" s="2">
        <v>0</v>
      </c>
      <c r="H35" s="2">
        <v>3</v>
      </c>
      <c r="I35" s="2">
        <v>0</v>
      </c>
      <c r="J35" s="2">
        <v>3</v>
      </c>
      <c r="K35" s="2">
        <v>1</v>
      </c>
      <c r="L35" s="2">
        <v>5</v>
      </c>
      <c r="M35" s="2">
        <v>8</v>
      </c>
      <c r="N35" s="2" t="s">
        <v>81</v>
      </c>
      <c r="O35" s="2">
        <v>100</v>
      </c>
      <c r="P35" s="2" t="s">
        <v>42</v>
      </c>
      <c r="Q35" s="2">
        <v>0</v>
      </c>
      <c r="R35" s="2" t="s">
        <v>55</v>
      </c>
      <c r="S35" s="2">
        <v>100</v>
      </c>
      <c r="T35" s="2" t="s">
        <v>42</v>
      </c>
      <c r="U35" s="2">
        <v>0</v>
      </c>
      <c r="V35" s="2" t="s">
        <v>42</v>
      </c>
      <c r="W35" s="2">
        <v>0</v>
      </c>
      <c r="X35" s="2">
        <v>999</v>
      </c>
      <c r="Y35" s="2">
        <v>50300</v>
      </c>
      <c r="Z35" s="2">
        <v>7</v>
      </c>
      <c r="AA35" s="2">
        <v>60000</v>
      </c>
      <c r="AB35" s="2">
        <v>3</v>
      </c>
      <c r="AC35" s="2" t="s">
        <v>44</v>
      </c>
      <c r="AD35" s="2" t="s">
        <v>44</v>
      </c>
      <c r="AE35" s="2" t="s">
        <v>44</v>
      </c>
      <c r="AF35" s="2" t="s">
        <v>44</v>
      </c>
      <c r="AG35" s="2" t="s">
        <v>44</v>
      </c>
      <c r="AH35" s="2">
        <v>20.331703634008701</v>
      </c>
      <c r="AI35" s="2">
        <v>6.5916751037498296</v>
      </c>
      <c r="AJ35" s="2">
        <v>1</v>
      </c>
      <c r="AK35" s="2">
        <v>1</v>
      </c>
      <c r="AL35" s="2">
        <v>0</v>
      </c>
      <c r="AM35" s="2">
        <v>0</v>
      </c>
      <c r="AN35" s="2">
        <v>1</v>
      </c>
      <c r="AO35" s="2">
        <v>0</v>
      </c>
    </row>
    <row r="36" spans="1:41">
      <c r="A36" s="2">
        <v>34</v>
      </c>
      <c r="B36" s="2">
        <v>1425089928</v>
      </c>
      <c r="C36" s="2">
        <v>2014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3</v>
      </c>
      <c r="M36" s="2">
        <v>1</v>
      </c>
      <c r="N36" s="2" t="s">
        <v>82</v>
      </c>
      <c r="O36" s="2">
        <v>100</v>
      </c>
      <c r="P36" s="2" t="s">
        <v>42</v>
      </c>
      <c r="Q36" s="2">
        <v>0</v>
      </c>
      <c r="R36" s="2" t="s">
        <v>83</v>
      </c>
      <c r="S36" s="2">
        <v>100</v>
      </c>
      <c r="T36" s="2" t="s">
        <v>42</v>
      </c>
      <c r="U36" s="2">
        <v>0</v>
      </c>
      <c r="V36" s="2" t="s">
        <v>42</v>
      </c>
      <c r="W36" s="2">
        <v>0</v>
      </c>
      <c r="X36" s="2">
        <v>424</v>
      </c>
      <c r="Y36" s="2">
        <v>50100</v>
      </c>
      <c r="Z36" s="2">
        <v>3</v>
      </c>
      <c r="AA36" s="2">
        <v>30200</v>
      </c>
      <c r="AB36" s="2">
        <v>3</v>
      </c>
      <c r="AC36" s="2" t="s">
        <v>44</v>
      </c>
      <c r="AD36" s="2" t="s">
        <v>44</v>
      </c>
      <c r="AE36" s="2" t="s">
        <v>44</v>
      </c>
      <c r="AF36" s="2" t="s">
        <v>44</v>
      </c>
      <c r="AG36" s="2" t="s">
        <v>44</v>
      </c>
      <c r="AH36" s="2">
        <v>18.316242025542198</v>
      </c>
      <c r="AI36" s="2">
        <v>5.8971566148857102</v>
      </c>
      <c r="AJ36" s="2">
        <v>1</v>
      </c>
      <c r="AK36" s="2">
        <v>1</v>
      </c>
      <c r="AL36" s="2">
        <v>0</v>
      </c>
      <c r="AM36" s="2">
        <v>0</v>
      </c>
      <c r="AN36" s="2">
        <v>1</v>
      </c>
      <c r="AO36" s="2">
        <v>0</v>
      </c>
    </row>
    <row r="37" spans="1:41">
      <c r="A37" s="2">
        <v>35</v>
      </c>
      <c r="B37" s="2">
        <v>1425091537</v>
      </c>
      <c r="C37" s="2">
        <v>2014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5</v>
      </c>
      <c r="M37" s="2">
        <v>8</v>
      </c>
      <c r="N37" s="2" t="s">
        <v>84</v>
      </c>
      <c r="O37" s="2">
        <v>100</v>
      </c>
      <c r="P37" s="2" t="s">
        <v>42</v>
      </c>
      <c r="Q37" s="2">
        <v>0</v>
      </c>
      <c r="R37" s="2" t="s">
        <v>85</v>
      </c>
      <c r="S37" s="2">
        <v>100</v>
      </c>
      <c r="T37" s="2" t="s">
        <v>42</v>
      </c>
      <c r="U37" s="2">
        <v>0</v>
      </c>
      <c r="V37" s="2" t="s">
        <v>42</v>
      </c>
      <c r="W37" s="2">
        <v>0</v>
      </c>
      <c r="X37" s="2">
        <v>999</v>
      </c>
      <c r="Y37" s="2">
        <v>50400</v>
      </c>
      <c r="Z37" s="2">
        <v>8</v>
      </c>
      <c r="AA37" s="2">
        <v>50200</v>
      </c>
      <c r="AB37" s="2">
        <v>3</v>
      </c>
      <c r="AC37" s="2" t="s">
        <v>44</v>
      </c>
      <c r="AD37" s="2" t="s">
        <v>44</v>
      </c>
      <c r="AE37" s="2" t="s">
        <v>44</v>
      </c>
      <c r="AF37" s="2" t="s">
        <v>44</v>
      </c>
      <c r="AG37" s="2" t="s">
        <v>44</v>
      </c>
      <c r="AH37" s="2">
        <v>19.496819040407502</v>
      </c>
      <c r="AI37" s="2">
        <v>6.5930459040045104</v>
      </c>
      <c r="AJ37" s="2">
        <v>1</v>
      </c>
      <c r="AK37" s="2">
        <v>1</v>
      </c>
      <c r="AL37" s="2">
        <v>0</v>
      </c>
      <c r="AM37" s="2">
        <v>0</v>
      </c>
      <c r="AN37" s="2">
        <v>1</v>
      </c>
      <c r="AO37" s="2">
        <v>0</v>
      </c>
    </row>
    <row r="38" spans="1:41">
      <c r="A38" s="2">
        <v>36</v>
      </c>
      <c r="B38" s="2">
        <v>1425098090</v>
      </c>
      <c r="C38" s="2">
        <v>2015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5</v>
      </c>
      <c r="M38" s="2">
        <v>9</v>
      </c>
      <c r="N38" s="2" t="s">
        <v>86</v>
      </c>
      <c r="O38" s="2">
        <v>100</v>
      </c>
      <c r="P38" s="2" t="s">
        <v>42</v>
      </c>
      <c r="Q38" s="2">
        <v>0</v>
      </c>
      <c r="R38" s="2" t="s">
        <v>58</v>
      </c>
      <c r="S38" s="2">
        <v>100</v>
      </c>
      <c r="T38" s="2" t="s">
        <v>42</v>
      </c>
      <c r="U38" s="2">
        <v>0</v>
      </c>
      <c r="V38" s="2" t="s">
        <v>42</v>
      </c>
      <c r="W38" s="2">
        <v>0</v>
      </c>
      <c r="X38" s="2">
        <v>999</v>
      </c>
      <c r="Y38" s="2">
        <v>10300</v>
      </c>
      <c r="Z38" s="2">
        <v>6</v>
      </c>
      <c r="AA38" s="2">
        <v>20300</v>
      </c>
      <c r="AB38" s="2">
        <v>3</v>
      </c>
      <c r="AC38" s="2" t="s">
        <v>49</v>
      </c>
      <c r="AD38" s="2" t="s">
        <v>44</v>
      </c>
      <c r="AE38" s="2" t="s">
        <v>44</v>
      </c>
      <c r="AF38" s="2" t="s">
        <v>44</v>
      </c>
      <c r="AG38" s="2" t="s">
        <v>44</v>
      </c>
      <c r="AH38" s="2">
        <v>18.772899775047499</v>
      </c>
      <c r="AI38" s="2">
        <v>5.8999000933047601</v>
      </c>
      <c r="AJ38" s="2">
        <v>1</v>
      </c>
      <c r="AK38" s="2">
        <v>1</v>
      </c>
      <c r="AL38" s="2">
        <v>0</v>
      </c>
      <c r="AM38" s="2">
        <v>0</v>
      </c>
      <c r="AN38" s="2">
        <v>1</v>
      </c>
      <c r="AO38" s="2">
        <v>0</v>
      </c>
    </row>
    <row r="39" spans="1:41">
      <c r="A39" s="2">
        <v>37</v>
      </c>
      <c r="B39" s="2">
        <v>1415140242</v>
      </c>
      <c r="C39" s="2">
        <v>2015</v>
      </c>
      <c r="D39" s="2">
        <v>0</v>
      </c>
      <c r="E39" s="2">
        <v>0</v>
      </c>
      <c r="F39" s="2">
        <v>3</v>
      </c>
      <c r="G39" s="2">
        <v>1</v>
      </c>
      <c r="H39" s="2">
        <v>4</v>
      </c>
      <c r="I39" s="2">
        <v>0</v>
      </c>
      <c r="J39" s="2">
        <v>4</v>
      </c>
      <c r="K39" s="2">
        <v>2</v>
      </c>
      <c r="L39" s="2">
        <v>5</v>
      </c>
      <c r="M39" s="2">
        <v>8</v>
      </c>
      <c r="N39" s="2" t="s">
        <v>87</v>
      </c>
      <c r="O39" s="2">
        <v>100</v>
      </c>
      <c r="P39" s="2" t="s">
        <v>42</v>
      </c>
      <c r="Q39" s="2">
        <v>0</v>
      </c>
      <c r="R39" s="2" t="s">
        <v>62</v>
      </c>
      <c r="S39" s="2">
        <v>70</v>
      </c>
      <c r="T39" s="2" t="s">
        <v>42</v>
      </c>
      <c r="U39" s="2">
        <v>0</v>
      </c>
      <c r="V39" s="2" t="s">
        <v>42</v>
      </c>
      <c r="W39" s="2">
        <v>0</v>
      </c>
      <c r="X39" s="2">
        <v>999</v>
      </c>
      <c r="Y39" s="2">
        <v>30400</v>
      </c>
      <c r="Z39" s="2">
        <v>7</v>
      </c>
      <c r="AA39" s="2">
        <v>10500</v>
      </c>
      <c r="AB39" s="2">
        <v>3</v>
      </c>
      <c r="AC39" s="2" t="s">
        <v>44</v>
      </c>
      <c r="AD39" s="2" t="s">
        <v>49</v>
      </c>
      <c r="AE39" s="2" t="s">
        <v>44</v>
      </c>
      <c r="AF39" s="2" t="s">
        <v>44</v>
      </c>
      <c r="AG39" s="2" t="s">
        <v>44</v>
      </c>
      <c r="AH39" s="2">
        <v>20.628955157476199</v>
      </c>
      <c r="AI39" s="2">
        <v>7.5093358139616404</v>
      </c>
      <c r="AJ39" s="2">
        <v>1</v>
      </c>
      <c r="AK39" s="2">
        <v>1</v>
      </c>
      <c r="AL39" s="2">
        <v>0</v>
      </c>
      <c r="AM39" s="2">
        <v>0</v>
      </c>
      <c r="AN39" s="2">
        <v>1</v>
      </c>
      <c r="AO39" s="2">
        <v>0</v>
      </c>
    </row>
    <row r="40" spans="1:41">
      <c r="A40" s="2">
        <v>38</v>
      </c>
      <c r="B40" s="2">
        <v>1425092564</v>
      </c>
      <c r="C40" s="2">
        <v>2014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5</v>
      </c>
      <c r="M40" s="2">
        <v>1</v>
      </c>
      <c r="N40" s="2" t="s">
        <v>88</v>
      </c>
      <c r="O40" s="2">
        <v>100</v>
      </c>
      <c r="P40" s="2" t="s">
        <v>42</v>
      </c>
      <c r="Q40" s="2">
        <v>0</v>
      </c>
      <c r="R40" s="2" t="s">
        <v>62</v>
      </c>
      <c r="S40" s="2">
        <v>100</v>
      </c>
      <c r="T40" s="2" t="s">
        <v>42</v>
      </c>
      <c r="U40" s="2">
        <v>0</v>
      </c>
      <c r="V40" s="2" t="s">
        <v>42</v>
      </c>
      <c r="W40" s="2">
        <v>0</v>
      </c>
      <c r="X40" s="2">
        <v>999</v>
      </c>
      <c r="Y40" s="2">
        <v>10400</v>
      </c>
      <c r="Z40" s="2">
        <v>7</v>
      </c>
      <c r="AA40" s="2">
        <v>10500</v>
      </c>
      <c r="AB40" s="2">
        <v>3</v>
      </c>
      <c r="AC40" s="2" t="s">
        <v>44</v>
      </c>
      <c r="AD40" s="2" t="s">
        <v>44</v>
      </c>
      <c r="AE40" s="2" t="s">
        <v>44</v>
      </c>
      <c r="AF40" s="2" t="s">
        <v>44</v>
      </c>
      <c r="AG40" s="2" t="s">
        <v>44</v>
      </c>
      <c r="AH40" s="2">
        <v>17.0753363691998</v>
      </c>
      <c r="AI40" s="2">
        <v>5.8971566148857102</v>
      </c>
      <c r="AJ40" s="2">
        <v>1</v>
      </c>
      <c r="AK40" s="2">
        <v>1</v>
      </c>
      <c r="AL40" s="2">
        <v>0</v>
      </c>
      <c r="AM40" s="2">
        <v>0</v>
      </c>
      <c r="AN40" s="2">
        <v>1</v>
      </c>
      <c r="AO40" s="2">
        <v>0</v>
      </c>
    </row>
    <row r="41" spans="1:41">
      <c r="A41" s="2">
        <v>39</v>
      </c>
      <c r="B41" s="2">
        <v>1425081451</v>
      </c>
      <c r="C41" s="2">
        <v>2013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5</v>
      </c>
      <c r="M41" s="2">
        <v>1</v>
      </c>
      <c r="N41" s="2" t="s">
        <v>41</v>
      </c>
      <c r="O41" s="2">
        <v>100</v>
      </c>
      <c r="P41" s="2" t="s">
        <v>42</v>
      </c>
      <c r="Q41" s="2">
        <v>0</v>
      </c>
      <c r="R41" s="2" t="s">
        <v>74</v>
      </c>
      <c r="S41" s="2">
        <v>100</v>
      </c>
      <c r="T41" s="2" t="s">
        <v>42</v>
      </c>
      <c r="U41" s="2">
        <v>0</v>
      </c>
      <c r="V41" s="2" t="s">
        <v>42</v>
      </c>
      <c r="W41" s="2">
        <v>0</v>
      </c>
      <c r="X41" s="2">
        <v>244</v>
      </c>
      <c r="Y41" s="2">
        <v>50200</v>
      </c>
      <c r="Z41" s="2">
        <v>7</v>
      </c>
      <c r="AA41" s="2">
        <v>60000</v>
      </c>
      <c r="AB41" s="2">
        <v>3</v>
      </c>
      <c r="AC41" s="2" t="s">
        <v>44</v>
      </c>
      <c r="AD41" s="2" t="s">
        <v>44</v>
      </c>
      <c r="AE41" s="2" t="s">
        <v>44</v>
      </c>
      <c r="AF41" s="2" t="s">
        <v>44</v>
      </c>
      <c r="AG41" s="2" t="s">
        <v>44</v>
      </c>
      <c r="AH41" s="2">
        <v>19.594245885859898</v>
      </c>
      <c r="AI41" s="2">
        <v>6.5916751037498296</v>
      </c>
      <c r="AJ41" s="2">
        <v>1</v>
      </c>
      <c r="AK41" s="2">
        <v>1</v>
      </c>
      <c r="AL41" s="2">
        <v>0</v>
      </c>
      <c r="AM41" s="2">
        <v>0</v>
      </c>
      <c r="AN41" s="2">
        <v>1</v>
      </c>
      <c r="AO41" s="2">
        <v>0</v>
      </c>
    </row>
    <row r="42" spans="1:41">
      <c r="A42" s="2">
        <v>40</v>
      </c>
      <c r="B42" s="2">
        <v>1415139214</v>
      </c>
      <c r="C42" s="2">
        <v>2014</v>
      </c>
      <c r="D42" s="2">
        <v>0</v>
      </c>
      <c r="E42" s="2">
        <v>0</v>
      </c>
      <c r="F42" s="2">
        <v>0</v>
      </c>
      <c r="G42" s="2">
        <v>1</v>
      </c>
      <c r="H42" s="2">
        <v>1</v>
      </c>
      <c r="I42" s="2">
        <v>0</v>
      </c>
      <c r="J42" s="2">
        <v>1</v>
      </c>
      <c r="K42" s="2">
        <v>2</v>
      </c>
      <c r="L42" s="2">
        <v>8</v>
      </c>
      <c r="M42" s="2">
        <v>5</v>
      </c>
      <c r="N42" s="2" t="s">
        <v>89</v>
      </c>
      <c r="O42" s="2">
        <v>100</v>
      </c>
      <c r="P42" s="2" t="s">
        <v>42</v>
      </c>
      <c r="Q42" s="2">
        <v>0</v>
      </c>
      <c r="R42" s="2" t="s">
        <v>62</v>
      </c>
      <c r="S42" s="2">
        <v>100</v>
      </c>
      <c r="T42" s="2" t="s">
        <v>42</v>
      </c>
      <c r="U42" s="2">
        <v>0</v>
      </c>
      <c r="V42" s="2" t="s">
        <v>42</v>
      </c>
      <c r="W42" s="2">
        <v>0</v>
      </c>
      <c r="X42" s="2">
        <v>326</v>
      </c>
      <c r="Y42" s="2">
        <v>50200</v>
      </c>
      <c r="Z42" s="2">
        <v>7</v>
      </c>
      <c r="AA42" s="2">
        <v>20100</v>
      </c>
      <c r="AB42" s="2">
        <v>3</v>
      </c>
      <c r="AC42" s="2" t="s">
        <v>49</v>
      </c>
      <c r="AD42" s="2" t="s">
        <v>49</v>
      </c>
      <c r="AE42" s="2" t="s">
        <v>49</v>
      </c>
      <c r="AF42" s="2" t="s">
        <v>44</v>
      </c>
      <c r="AG42" s="2" t="s">
        <v>44</v>
      </c>
      <c r="AH42" s="2">
        <v>20.932391596493201</v>
      </c>
      <c r="AI42" s="2">
        <v>6.9688513190752701</v>
      </c>
      <c r="AJ42" s="2">
        <v>1</v>
      </c>
      <c r="AK42" s="2">
        <v>1</v>
      </c>
      <c r="AL42" s="2">
        <v>0</v>
      </c>
      <c r="AM42" s="2">
        <v>0</v>
      </c>
      <c r="AN42" s="2">
        <v>1</v>
      </c>
      <c r="AO42" s="2">
        <v>0</v>
      </c>
    </row>
    <row r="43" spans="1:41">
      <c r="A43" s="2">
        <v>41</v>
      </c>
      <c r="B43" s="2">
        <v>1415147869</v>
      </c>
      <c r="C43" s="2">
        <v>2016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1</v>
      </c>
      <c r="K43" s="2">
        <v>2</v>
      </c>
      <c r="L43" s="2">
        <v>5</v>
      </c>
      <c r="M43" s="2">
        <v>2</v>
      </c>
      <c r="N43" s="2" t="s">
        <v>90</v>
      </c>
      <c r="O43" s="2">
        <v>100</v>
      </c>
      <c r="P43" s="2" t="s">
        <v>42</v>
      </c>
      <c r="Q43" s="2">
        <v>0</v>
      </c>
      <c r="R43" s="2" t="s">
        <v>46</v>
      </c>
      <c r="S43" s="2">
        <v>100</v>
      </c>
      <c r="T43" s="2" t="s">
        <v>42</v>
      </c>
      <c r="U43" s="2">
        <v>0</v>
      </c>
      <c r="V43" s="2" t="s">
        <v>42</v>
      </c>
      <c r="W43" s="2">
        <v>0</v>
      </c>
      <c r="X43" s="2">
        <v>999</v>
      </c>
      <c r="Y43" s="2">
        <v>10300</v>
      </c>
      <c r="Z43" s="2">
        <v>7</v>
      </c>
      <c r="AA43" s="2">
        <v>10200</v>
      </c>
      <c r="AB43" s="2">
        <v>3</v>
      </c>
      <c r="AC43" s="2" t="s">
        <v>44</v>
      </c>
      <c r="AD43" s="2" t="s">
        <v>44</v>
      </c>
      <c r="AE43" s="2" t="s">
        <v>44</v>
      </c>
      <c r="AF43" s="2" t="s">
        <v>44</v>
      </c>
      <c r="AG43" s="2" t="s">
        <v>44</v>
      </c>
      <c r="AH43" s="2">
        <v>19.113827924517299</v>
      </c>
      <c r="AI43" s="2">
        <v>6.5930459040045104</v>
      </c>
      <c r="AJ43" s="2">
        <v>1</v>
      </c>
      <c r="AK43" s="2">
        <v>1</v>
      </c>
      <c r="AL43" s="2">
        <v>0</v>
      </c>
      <c r="AM43" s="2">
        <v>0</v>
      </c>
      <c r="AN43" s="2">
        <v>1</v>
      </c>
      <c r="AO43" s="2">
        <v>0</v>
      </c>
    </row>
    <row r="44" spans="1:41">
      <c r="A44" s="2">
        <v>42</v>
      </c>
      <c r="B44" s="2">
        <v>1425087316</v>
      </c>
      <c r="C44" s="2">
        <v>2014</v>
      </c>
      <c r="D44" s="2">
        <v>0</v>
      </c>
      <c r="E44" s="2">
        <v>0</v>
      </c>
      <c r="F44" s="2">
        <v>1</v>
      </c>
      <c r="G44" s="2">
        <v>1</v>
      </c>
      <c r="H44" s="2">
        <v>2</v>
      </c>
      <c r="I44" s="2">
        <v>0</v>
      </c>
      <c r="J44" s="2">
        <v>2</v>
      </c>
      <c r="K44" s="2">
        <v>1</v>
      </c>
      <c r="L44" s="2">
        <v>5</v>
      </c>
      <c r="M44" s="2">
        <v>3</v>
      </c>
      <c r="N44" s="2" t="s">
        <v>91</v>
      </c>
      <c r="O44" s="2">
        <v>100</v>
      </c>
      <c r="P44" s="2" t="s">
        <v>42</v>
      </c>
      <c r="Q44" s="2">
        <v>0</v>
      </c>
      <c r="R44" s="2" t="s">
        <v>62</v>
      </c>
      <c r="S44" s="2">
        <v>100</v>
      </c>
      <c r="T44" s="2" t="s">
        <v>42</v>
      </c>
      <c r="U44" s="2">
        <v>0</v>
      </c>
      <c r="V44" s="2" t="s">
        <v>42</v>
      </c>
      <c r="W44" s="2">
        <v>0</v>
      </c>
      <c r="X44" s="2">
        <v>999</v>
      </c>
      <c r="Y44" s="2">
        <v>30400</v>
      </c>
      <c r="Z44" s="2">
        <v>7</v>
      </c>
      <c r="AA44" s="2">
        <v>10500</v>
      </c>
      <c r="AB44" s="2">
        <v>3</v>
      </c>
      <c r="AC44" s="2" t="s">
        <v>49</v>
      </c>
      <c r="AD44" s="2" t="s">
        <v>44</v>
      </c>
      <c r="AE44" s="2" t="s">
        <v>44</v>
      </c>
      <c r="AF44" s="2" t="s">
        <v>44</v>
      </c>
      <c r="AG44" s="2" t="s">
        <v>44</v>
      </c>
      <c r="AH44" s="2">
        <v>19.9432527233669</v>
      </c>
      <c r="AI44" s="2">
        <v>6.5930459040045104</v>
      </c>
      <c r="AJ44" s="2">
        <v>1</v>
      </c>
      <c r="AK44" s="2">
        <v>1</v>
      </c>
      <c r="AL44" s="2">
        <v>0</v>
      </c>
      <c r="AM44" s="2">
        <v>0</v>
      </c>
      <c r="AN44" s="2">
        <v>1</v>
      </c>
      <c r="AO44" s="2">
        <v>0</v>
      </c>
    </row>
    <row r="45" spans="1:41">
      <c r="A45" s="2">
        <v>43</v>
      </c>
      <c r="B45" s="2">
        <v>1425092605</v>
      </c>
      <c r="C45" s="2">
        <v>2014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5</v>
      </c>
      <c r="M45" s="2">
        <v>8</v>
      </c>
      <c r="N45" s="2" t="s">
        <v>92</v>
      </c>
      <c r="O45" s="2">
        <v>100</v>
      </c>
      <c r="P45" s="2" t="s">
        <v>42</v>
      </c>
      <c r="Q45" s="2">
        <v>0</v>
      </c>
      <c r="R45" s="2" t="s">
        <v>50</v>
      </c>
      <c r="S45" s="2">
        <v>100</v>
      </c>
      <c r="T45" s="2" t="s">
        <v>42</v>
      </c>
      <c r="U45" s="2">
        <v>0</v>
      </c>
      <c r="V45" s="2" t="s">
        <v>42</v>
      </c>
      <c r="W45" s="2">
        <v>0</v>
      </c>
      <c r="X45" s="2">
        <v>999</v>
      </c>
      <c r="Y45" s="2">
        <v>10100</v>
      </c>
      <c r="Z45" s="2">
        <v>7</v>
      </c>
      <c r="AA45" s="2">
        <v>10500</v>
      </c>
      <c r="AB45" s="2">
        <v>3</v>
      </c>
      <c r="AC45" s="2" t="s">
        <v>44</v>
      </c>
      <c r="AD45" s="2" t="s">
        <v>44</v>
      </c>
      <c r="AE45" s="2" t="s">
        <v>44</v>
      </c>
      <c r="AF45" s="2" t="s">
        <v>44</v>
      </c>
      <c r="AG45" s="2" t="s">
        <v>44</v>
      </c>
      <c r="AH45" s="2">
        <v>17.5315916695276</v>
      </c>
      <c r="AI45" s="2">
        <v>5.8971566148857102</v>
      </c>
      <c r="AJ45" s="2">
        <v>1</v>
      </c>
      <c r="AK45" s="2">
        <v>1</v>
      </c>
      <c r="AL45" s="2">
        <v>0</v>
      </c>
      <c r="AM45" s="2">
        <v>0</v>
      </c>
      <c r="AN45" s="2">
        <v>1</v>
      </c>
      <c r="AO45" s="2">
        <v>0</v>
      </c>
    </row>
    <row r="46" spans="1:41">
      <c r="A46" s="2">
        <v>44</v>
      </c>
      <c r="B46" s="2">
        <v>1425079666</v>
      </c>
      <c r="C46" s="2">
        <v>2013</v>
      </c>
      <c r="D46" s="2">
        <v>0</v>
      </c>
      <c r="E46" s="2">
        <v>0</v>
      </c>
      <c r="F46" s="2">
        <v>2</v>
      </c>
      <c r="G46" s="2">
        <v>2</v>
      </c>
      <c r="H46" s="2">
        <v>4</v>
      </c>
      <c r="I46" s="2">
        <v>0</v>
      </c>
      <c r="J46" s="2">
        <v>4</v>
      </c>
      <c r="K46" s="2">
        <v>1</v>
      </c>
      <c r="L46" s="2">
        <v>3</v>
      </c>
      <c r="M46" s="2">
        <v>14</v>
      </c>
      <c r="N46" s="2" t="s">
        <v>93</v>
      </c>
      <c r="O46" s="2">
        <v>100</v>
      </c>
      <c r="P46" s="2" t="s">
        <v>42</v>
      </c>
      <c r="Q46" s="2">
        <v>0</v>
      </c>
      <c r="R46" s="2" t="s">
        <v>43</v>
      </c>
      <c r="S46" s="2">
        <v>100</v>
      </c>
      <c r="T46" s="2" t="s">
        <v>42</v>
      </c>
      <c r="U46" s="2">
        <v>0</v>
      </c>
      <c r="V46" s="2" t="s">
        <v>42</v>
      </c>
      <c r="W46" s="2">
        <v>0</v>
      </c>
      <c r="X46" s="2">
        <v>999</v>
      </c>
      <c r="Y46" s="2">
        <v>10400</v>
      </c>
      <c r="Z46" s="2">
        <v>5</v>
      </c>
      <c r="AA46" s="2">
        <v>60000</v>
      </c>
      <c r="AB46" s="2">
        <v>3</v>
      </c>
      <c r="AC46" s="2" t="s">
        <v>44</v>
      </c>
      <c r="AD46" s="2" t="s">
        <v>44</v>
      </c>
      <c r="AE46" s="2" t="s">
        <v>44</v>
      </c>
      <c r="AF46" s="2" t="s">
        <v>44</v>
      </c>
      <c r="AG46" s="2" t="s">
        <v>44</v>
      </c>
      <c r="AH46" s="2">
        <v>18.443420230931601</v>
      </c>
      <c r="AI46" s="2">
        <v>5.8971566148857102</v>
      </c>
      <c r="AJ46" s="2">
        <v>1</v>
      </c>
      <c r="AK46" s="2">
        <v>1</v>
      </c>
      <c r="AL46" s="2">
        <v>0</v>
      </c>
      <c r="AM46" s="2">
        <v>0</v>
      </c>
      <c r="AN46" s="2">
        <v>1</v>
      </c>
      <c r="AO46" s="2">
        <v>0</v>
      </c>
    </row>
    <row r="47" spans="1:41">
      <c r="A47" s="2">
        <v>45</v>
      </c>
      <c r="B47" s="2">
        <v>1425083013</v>
      </c>
      <c r="C47" s="2">
        <v>2013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3</v>
      </c>
      <c r="M47" s="2">
        <v>10</v>
      </c>
      <c r="N47" s="2" t="s">
        <v>94</v>
      </c>
      <c r="O47" s="2">
        <v>100</v>
      </c>
      <c r="P47" s="2" t="s">
        <v>42</v>
      </c>
      <c r="Q47" s="2">
        <v>0</v>
      </c>
      <c r="R47" s="2" t="s">
        <v>52</v>
      </c>
      <c r="S47" s="2">
        <v>100</v>
      </c>
      <c r="T47" s="2" t="s">
        <v>42</v>
      </c>
      <c r="U47" s="2">
        <v>0</v>
      </c>
      <c r="V47" s="2" t="s">
        <v>42</v>
      </c>
      <c r="W47" s="2">
        <v>0</v>
      </c>
      <c r="X47" s="2">
        <v>344</v>
      </c>
      <c r="Y47" s="2">
        <v>70000</v>
      </c>
      <c r="Z47" s="2">
        <v>7</v>
      </c>
      <c r="AA47" s="2">
        <v>60000</v>
      </c>
      <c r="AB47" s="2">
        <v>3</v>
      </c>
      <c r="AC47" s="2" t="s">
        <v>44</v>
      </c>
      <c r="AD47" s="2" t="s">
        <v>44</v>
      </c>
      <c r="AE47" s="2" t="s">
        <v>44</v>
      </c>
      <c r="AF47" s="2" t="s">
        <v>44</v>
      </c>
      <c r="AG47" s="2" t="s">
        <v>44</v>
      </c>
      <c r="AH47" s="2">
        <v>18.051325746870699</v>
      </c>
      <c r="AI47" s="2">
        <v>5.8971566148857102</v>
      </c>
      <c r="AJ47" s="2">
        <v>1</v>
      </c>
      <c r="AK47" s="2">
        <v>1</v>
      </c>
      <c r="AL47" s="2">
        <v>0</v>
      </c>
      <c r="AM47" s="2">
        <v>0</v>
      </c>
      <c r="AN47" s="2">
        <v>1</v>
      </c>
      <c r="AO47" s="2">
        <v>1</v>
      </c>
    </row>
    <row r="48" spans="1:41">
      <c r="A48" s="2">
        <v>46</v>
      </c>
      <c r="B48" s="2">
        <v>1425091297</v>
      </c>
      <c r="C48" s="2">
        <v>2014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3</v>
      </c>
      <c r="M48" s="2">
        <v>16</v>
      </c>
      <c r="N48" s="2" t="s">
        <v>95</v>
      </c>
      <c r="O48" s="2">
        <v>100</v>
      </c>
      <c r="P48" s="2" t="s">
        <v>42</v>
      </c>
      <c r="Q48" s="2">
        <v>0</v>
      </c>
      <c r="R48" s="2" t="s">
        <v>96</v>
      </c>
      <c r="S48" s="2">
        <v>100</v>
      </c>
      <c r="T48" s="2" t="s">
        <v>42</v>
      </c>
      <c r="U48" s="2">
        <v>0</v>
      </c>
      <c r="V48" s="2" t="s">
        <v>42</v>
      </c>
      <c r="W48" s="2">
        <v>0</v>
      </c>
      <c r="X48" s="2">
        <v>999</v>
      </c>
      <c r="Y48" s="2">
        <v>20300</v>
      </c>
      <c r="Z48" s="2">
        <v>7</v>
      </c>
      <c r="AA48" s="2">
        <v>20300</v>
      </c>
      <c r="AB48" s="2">
        <v>3</v>
      </c>
      <c r="AC48" s="2" t="s">
        <v>44</v>
      </c>
      <c r="AD48" s="2" t="s">
        <v>44</v>
      </c>
      <c r="AE48" s="2" t="s">
        <v>44</v>
      </c>
      <c r="AF48" s="2" t="s">
        <v>44</v>
      </c>
      <c r="AG48" s="2" t="s">
        <v>44</v>
      </c>
      <c r="AH48" s="2">
        <v>18.255416874091601</v>
      </c>
      <c r="AI48" s="2">
        <v>5.8971566148857102</v>
      </c>
      <c r="AJ48" s="2">
        <v>1</v>
      </c>
      <c r="AK48" s="2">
        <v>1</v>
      </c>
      <c r="AL48" s="2">
        <v>0</v>
      </c>
      <c r="AM48" s="2">
        <v>0</v>
      </c>
      <c r="AN48" s="2">
        <v>1</v>
      </c>
      <c r="AO48" s="2">
        <v>0</v>
      </c>
    </row>
    <row r="49" spans="1:41">
      <c r="A49" s="2">
        <v>47</v>
      </c>
      <c r="B49" s="2">
        <v>1425094325</v>
      </c>
      <c r="C49" s="2">
        <v>2015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5</v>
      </c>
      <c r="M49" s="2">
        <v>13</v>
      </c>
      <c r="N49" s="2" t="s">
        <v>90</v>
      </c>
      <c r="O49" s="2">
        <v>100</v>
      </c>
      <c r="P49" s="2" t="s">
        <v>42</v>
      </c>
      <c r="Q49" s="2">
        <v>0</v>
      </c>
      <c r="R49" s="2" t="s">
        <v>62</v>
      </c>
      <c r="S49" s="2">
        <v>100</v>
      </c>
      <c r="T49" s="2" t="s">
        <v>42</v>
      </c>
      <c r="U49" s="2">
        <v>0</v>
      </c>
      <c r="V49" s="2" t="s">
        <v>42</v>
      </c>
      <c r="W49" s="2">
        <v>0</v>
      </c>
      <c r="X49" s="2">
        <v>111</v>
      </c>
      <c r="Y49" s="2">
        <v>50400</v>
      </c>
      <c r="Z49" s="2">
        <v>7</v>
      </c>
      <c r="AA49" s="2">
        <v>30100</v>
      </c>
      <c r="AB49" s="2">
        <v>3</v>
      </c>
      <c r="AC49" s="2" t="s">
        <v>44</v>
      </c>
      <c r="AD49" s="2" t="s">
        <v>44</v>
      </c>
      <c r="AE49" s="2" t="s">
        <v>44</v>
      </c>
      <c r="AF49" s="2" t="s">
        <v>44</v>
      </c>
      <c r="AG49" s="2" t="s">
        <v>44</v>
      </c>
      <c r="AH49" s="2">
        <v>18.951426635159301</v>
      </c>
      <c r="AI49" s="2">
        <v>5.8999000933047601</v>
      </c>
      <c r="AJ49" s="2">
        <v>1</v>
      </c>
      <c r="AK49" s="2">
        <v>1</v>
      </c>
      <c r="AL49" s="2">
        <v>0</v>
      </c>
      <c r="AM49" s="2">
        <v>0</v>
      </c>
      <c r="AN49" s="2">
        <v>1</v>
      </c>
      <c r="AO49" s="2">
        <v>0</v>
      </c>
    </row>
    <row r="50" spans="1:41">
      <c r="A50" s="2">
        <v>48</v>
      </c>
      <c r="B50" s="2">
        <v>1425094588</v>
      </c>
      <c r="C50" s="2">
        <v>2015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5</v>
      </c>
      <c r="M50" s="2">
        <v>14</v>
      </c>
      <c r="N50" s="2" t="s">
        <v>77</v>
      </c>
      <c r="O50" s="2">
        <v>100</v>
      </c>
      <c r="P50" s="2" t="s">
        <v>42</v>
      </c>
      <c r="Q50" s="2">
        <v>0</v>
      </c>
      <c r="R50" s="2" t="s">
        <v>48</v>
      </c>
      <c r="S50" s="2">
        <v>100</v>
      </c>
      <c r="T50" s="2" t="s">
        <v>42</v>
      </c>
      <c r="U50" s="2">
        <v>0</v>
      </c>
      <c r="V50" s="2" t="s">
        <v>42</v>
      </c>
      <c r="W50" s="2">
        <v>0</v>
      </c>
      <c r="X50" s="2">
        <v>999</v>
      </c>
      <c r="Y50" s="2">
        <v>70000</v>
      </c>
      <c r="Z50" s="2">
        <v>7</v>
      </c>
      <c r="AA50" s="2">
        <v>10500</v>
      </c>
      <c r="AB50" s="2">
        <v>3</v>
      </c>
      <c r="AC50" s="2" t="s">
        <v>44</v>
      </c>
      <c r="AD50" s="2" t="s">
        <v>44</v>
      </c>
      <c r="AE50" s="2" t="s">
        <v>44</v>
      </c>
      <c r="AF50" s="2" t="s">
        <v>44</v>
      </c>
      <c r="AG50" s="2" t="s">
        <v>44</v>
      </c>
      <c r="AH50" s="2">
        <v>18.933504370386999</v>
      </c>
      <c r="AI50" s="2">
        <v>5.8999000933047601</v>
      </c>
      <c r="AJ50" s="2">
        <v>1</v>
      </c>
      <c r="AK50" s="2">
        <v>1</v>
      </c>
      <c r="AL50" s="2">
        <v>0</v>
      </c>
      <c r="AM50" s="2">
        <v>0</v>
      </c>
      <c r="AN50" s="2">
        <v>1</v>
      </c>
      <c r="AO50" s="2">
        <v>0</v>
      </c>
    </row>
    <row r="51" spans="1:41">
      <c r="A51" s="2">
        <v>49</v>
      </c>
      <c r="B51" s="2">
        <v>1415139055</v>
      </c>
      <c r="C51" s="2">
        <v>2014</v>
      </c>
      <c r="D51" s="2">
        <v>0</v>
      </c>
      <c r="E51" s="2">
        <v>0</v>
      </c>
      <c r="F51" s="2">
        <v>2</v>
      </c>
      <c r="G51" s="2">
        <v>2</v>
      </c>
      <c r="H51" s="2">
        <v>4</v>
      </c>
      <c r="I51" s="2">
        <v>0</v>
      </c>
      <c r="J51" s="2">
        <v>4</v>
      </c>
      <c r="K51" s="2">
        <v>2</v>
      </c>
      <c r="L51" s="2">
        <v>5</v>
      </c>
      <c r="M51" s="2">
        <v>10</v>
      </c>
      <c r="N51" s="2" t="s">
        <v>97</v>
      </c>
      <c r="O51" s="2">
        <v>100</v>
      </c>
      <c r="P51" s="2" t="s">
        <v>42</v>
      </c>
      <c r="Q51" s="2">
        <v>0</v>
      </c>
      <c r="R51" s="2" t="s">
        <v>96</v>
      </c>
      <c r="S51" s="2">
        <v>100</v>
      </c>
      <c r="T51" s="2" t="s">
        <v>42</v>
      </c>
      <c r="U51" s="2">
        <v>0</v>
      </c>
      <c r="V51" s="2" t="s">
        <v>42</v>
      </c>
      <c r="W51" s="2">
        <v>0</v>
      </c>
      <c r="X51" s="2">
        <v>999</v>
      </c>
      <c r="Y51" s="2">
        <v>20200</v>
      </c>
      <c r="Z51" s="2">
        <v>7</v>
      </c>
      <c r="AA51" s="2">
        <v>10500</v>
      </c>
      <c r="AB51" s="2">
        <v>3</v>
      </c>
      <c r="AC51" s="2" t="s">
        <v>44</v>
      </c>
      <c r="AD51" s="2" t="s">
        <v>49</v>
      </c>
      <c r="AE51" s="2" t="s">
        <v>44</v>
      </c>
      <c r="AF51" s="2" t="s">
        <v>44</v>
      </c>
      <c r="AG51" s="2" t="s">
        <v>44</v>
      </c>
      <c r="AH51" s="2">
        <v>19.332561767341801</v>
      </c>
      <c r="AI51" s="2">
        <v>6.5916751037498296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</row>
    <row r="52" spans="1:41">
      <c r="A52" s="2">
        <v>50</v>
      </c>
      <c r="B52" s="2">
        <v>1425089700</v>
      </c>
      <c r="C52" s="2">
        <v>2014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2">
        <v>3</v>
      </c>
      <c r="M52" s="2">
        <v>15</v>
      </c>
      <c r="N52" s="2" t="s">
        <v>95</v>
      </c>
      <c r="O52" s="2">
        <v>100</v>
      </c>
      <c r="P52" s="2" t="s">
        <v>42</v>
      </c>
      <c r="Q52" s="2">
        <v>0</v>
      </c>
      <c r="R52" s="2" t="s">
        <v>96</v>
      </c>
      <c r="S52" s="2">
        <v>100</v>
      </c>
      <c r="T52" s="2" t="s">
        <v>42</v>
      </c>
      <c r="U52" s="2">
        <v>0</v>
      </c>
      <c r="V52" s="2" t="s">
        <v>42</v>
      </c>
      <c r="W52" s="2">
        <v>0</v>
      </c>
      <c r="X52" s="2">
        <v>354</v>
      </c>
      <c r="Y52" s="2">
        <v>20300</v>
      </c>
      <c r="Z52" s="2">
        <v>7</v>
      </c>
      <c r="AA52" s="2">
        <v>50300</v>
      </c>
      <c r="AB52" s="2">
        <v>3</v>
      </c>
      <c r="AC52" s="2" t="s">
        <v>44</v>
      </c>
      <c r="AD52" s="2" t="s">
        <v>44</v>
      </c>
      <c r="AE52" s="2" t="s">
        <v>44</v>
      </c>
      <c r="AF52" s="2" t="s">
        <v>44</v>
      </c>
      <c r="AG52" s="2" t="s">
        <v>44</v>
      </c>
      <c r="AH52" s="2">
        <v>18.694517409589601</v>
      </c>
      <c r="AI52" s="2">
        <v>5.8971566148857102</v>
      </c>
      <c r="AJ52" s="2">
        <v>1</v>
      </c>
      <c r="AK52" s="2">
        <v>1</v>
      </c>
      <c r="AL52" s="2">
        <v>0</v>
      </c>
      <c r="AM52" s="2">
        <v>0</v>
      </c>
      <c r="AN52" s="2">
        <v>0</v>
      </c>
      <c r="AO52" s="2">
        <v>1</v>
      </c>
    </row>
    <row r="53" spans="1:41">
      <c r="A53" s="2">
        <v>51</v>
      </c>
      <c r="B53" s="2">
        <v>1425095725</v>
      </c>
      <c r="C53" s="2">
        <v>2015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2">
        <v>3</v>
      </c>
      <c r="M53" s="2">
        <v>8</v>
      </c>
      <c r="N53" s="2" t="s">
        <v>88</v>
      </c>
      <c r="O53" s="2">
        <v>100</v>
      </c>
      <c r="P53" s="2" t="s">
        <v>42</v>
      </c>
      <c r="Q53" s="2">
        <v>0</v>
      </c>
      <c r="R53" s="2" t="s">
        <v>50</v>
      </c>
      <c r="S53" s="2">
        <v>100</v>
      </c>
      <c r="T53" s="2" t="s">
        <v>42</v>
      </c>
      <c r="U53" s="2">
        <v>0</v>
      </c>
      <c r="V53" s="2" t="s">
        <v>42</v>
      </c>
      <c r="W53" s="2">
        <v>0</v>
      </c>
      <c r="X53" s="2">
        <v>325</v>
      </c>
      <c r="Y53" s="2">
        <v>30200</v>
      </c>
      <c r="Z53" s="2">
        <v>7</v>
      </c>
      <c r="AA53" s="2">
        <v>20100</v>
      </c>
      <c r="AB53" s="2">
        <v>3</v>
      </c>
      <c r="AC53" s="2" t="s">
        <v>49</v>
      </c>
      <c r="AD53" s="2" t="s">
        <v>49</v>
      </c>
      <c r="AE53" s="2" t="s">
        <v>44</v>
      </c>
      <c r="AF53" s="2" t="s">
        <v>44</v>
      </c>
      <c r="AG53" s="2" t="s">
        <v>44</v>
      </c>
      <c r="AH53" s="2">
        <v>18.568824848953302</v>
      </c>
      <c r="AI53" s="2">
        <v>5.8999000933047601</v>
      </c>
      <c r="AJ53" s="2">
        <v>1</v>
      </c>
      <c r="AK53" s="2">
        <v>1</v>
      </c>
      <c r="AL53" s="2">
        <v>0</v>
      </c>
      <c r="AM53" s="2">
        <v>0</v>
      </c>
      <c r="AN53" s="2">
        <v>0</v>
      </c>
      <c r="AO53" s="2">
        <v>1</v>
      </c>
    </row>
    <row r="54" spans="1:41">
      <c r="A54" s="2">
        <v>52</v>
      </c>
      <c r="B54" s="2">
        <v>1425085016</v>
      </c>
      <c r="C54" s="2">
        <v>2013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  <c r="L54" s="2">
        <v>5</v>
      </c>
      <c r="M54" s="2">
        <v>4</v>
      </c>
      <c r="N54" s="2" t="s">
        <v>59</v>
      </c>
      <c r="O54" s="2">
        <v>100</v>
      </c>
      <c r="P54" s="2" t="s">
        <v>42</v>
      </c>
      <c r="Q54" s="2">
        <v>0</v>
      </c>
      <c r="R54" s="2" t="s">
        <v>50</v>
      </c>
      <c r="S54" s="2">
        <v>100</v>
      </c>
      <c r="T54" s="2" t="s">
        <v>42</v>
      </c>
      <c r="U54" s="2">
        <v>0</v>
      </c>
      <c r="V54" s="2" t="s">
        <v>42</v>
      </c>
      <c r="W54" s="2">
        <v>0</v>
      </c>
      <c r="X54" s="2">
        <v>999</v>
      </c>
      <c r="Y54" s="2">
        <v>10300</v>
      </c>
      <c r="Z54" s="2">
        <v>7</v>
      </c>
      <c r="AA54" s="2">
        <v>60000</v>
      </c>
      <c r="AB54" s="2">
        <v>3</v>
      </c>
      <c r="AC54" s="2" t="s">
        <v>44</v>
      </c>
      <c r="AD54" s="2" t="s">
        <v>44</v>
      </c>
      <c r="AE54" s="2" t="s">
        <v>44</v>
      </c>
      <c r="AF54" s="2" t="s">
        <v>44</v>
      </c>
      <c r="AG54" s="2" t="s">
        <v>44</v>
      </c>
      <c r="AH54" s="2">
        <v>19.287907274116399</v>
      </c>
      <c r="AI54" s="2">
        <v>5.8971566148857102</v>
      </c>
      <c r="AJ54" s="2">
        <v>1</v>
      </c>
      <c r="AK54" s="2">
        <v>1</v>
      </c>
      <c r="AL54" s="2">
        <v>0</v>
      </c>
      <c r="AM54" s="2">
        <v>0</v>
      </c>
      <c r="AN54" s="2">
        <v>1</v>
      </c>
      <c r="AO54" s="2">
        <v>1</v>
      </c>
    </row>
    <row r="55" spans="1:41">
      <c r="A55" s="2">
        <v>53</v>
      </c>
      <c r="B55" s="2">
        <v>1425096804</v>
      </c>
      <c r="C55" s="2">
        <v>2015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5</v>
      </c>
      <c r="M55" s="2">
        <v>15</v>
      </c>
      <c r="N55" s="2" t="s">
        <v>65</v>
      </c>
      <c r="O55" s="2">
        <v>100</v>
      </c>
      <c r="P55" s="2" t="s">
        <v>42</v>
      </c>
      <c r="Q55" s="2">
        <v>0</v>
      </c>
      <c r="R55" s="2" t="s">
        <v>62</v>
      </c>
      <c r="S55" s="2">
        <v>100</v>
      </c>
      <c r="T55" s="2" t="s">
        <v>42</v>
      </c>
      <c r="U55" s="2">
        <v>0</v>
      </c>
      <c r="V55" s="2" t="s">
        <v>42</v>
      </c>
      <c r="W55" s="2">
        <v>0</v>
      </c>
      <c r="X55" s="2">
        <v>999</v>
      </c>
      <c r="Y55" s="2">
        <v>70000</v>
      </c>
      <c r="Z55" s="2">
        <v>7</v>
      </c>
      <c r="AA55" s="2">
        <v>10500</v>
      </c>
      <c r="AB55" s="2">
        <v>3</v>
      </c>
      <c r="AC55" s="2" t="s">
        <v>44</v>
      </c>
      <c r="AD55" s="2" t="s">
        <v>44</v>
      </c>
      <c r="AE55" s="2" t="s">
        <v>44</v>
      </c>
      <c r="AF55" s="2" t="s">
        <v>44</v>
      </c>
      <c r="AG55" s="2" t="s">
        <v>44</v>
      </c>
      <c r="AH55" s="2">
        <v>18.0286450561706</v>
      </c>
      <c r="AI55" s="2">
        <v>5.60947545818191</v>
      </c>
      <c r="AJ55" s="2">
        <v>1</v>
      </c>
      <c r="AK55" s="2">
        <v>1</v>
      </c>
      <c r="AL55" s="2">
        <v>0</v>
      </c>
      <c r="AM55" s="2">
        <v>0</v>
      </c>
      <c r="AN55" s="2">
        <v>0</v>
      </c>
      <c r="AO55" s="2">
        <v>1</v>
      </c>
    </row>
    <row r="56" spans="1:41">
      <c r="A56" s="2">
        <v>54</v>
      </c>
      <c r="B56" s="2">
        <v>1425083568</v>
      </c>
      <c r="C56" s="2">
        <v>2013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3</v>
      </c>
      <c r="M56" s="2">
        <v>1</v>
      </c>
      <c r="N56" s="2" t="s">
        <v>45</v>
      </c>
      <c r="O56" s="2">
        <v>100</v>
      </c>
      <c r="P56" s="2" t="s">
        <v>42</v>
      </c>
      <c r="Q56" s="2">
        <v>0</v>
      </c>
      <c r="R56" s="2" t="s">
        <v>46</v>
      </c>
      <c r="S56" s="2">
        <v>100</v>
      </c>
      <c r="T56" s="2" t="s">
        <v>42</v>
      </c>
      <c r="U56" s="2">
        <v>0</v>
      </c>
      <c r="V56" s="2" t="s">
        <v>42</v>
      </c>
      <c r="W56" s="2">
        <v>0</v>
      </c>
      <c r="X56" s="2">
        <v>999</v>
      </c>
      <c r="Y56" s="2">
        <v>10300</v>
      </c>
      <c r="Z56" s="2">
        <v>7</v>
      </c>
      <c r="AA56" s="2">
        <v>60000</v>
      </c>
      <c r="AB56" s="2">
        <v>3</v>
      </c>
      <c r="AC56" s="2" t="s">
        <v>44</v>
      </c>
      <c r="AD56" s="2" t="s">
        <v>44</v>
      </c>
      <c r="AE56" s="2" t="s">
        <v>44</v>
      </c>
      <c r="AF56" s="2" t="s">
        <v>44</v>
      </c>
      <c r="AG56" s="2" t="s">
        <v>44</v>
      </c>
      <c r="AH56" s="2">
        <v>18.7083528163616</v>
      </c>
      <c r="AI56" s="2">
        <v>5.8971566148857102</v>
      </c>
      <c r="AJ56" s="2">
        <v>1</v>
      </c>
      <c r="AK56" s="2">
        <v>1</v>
      </c>
      <c r="AL56" s="2">
        <v>0</v>
      </c>
      <c r="AM56" s="2">
        <v>0</v>
      </c>
      <c r="AN56" s="2">
        <v>0</v>
      </c>
      <c r="AO56" s="2">
        <v>1</v>
      </c>
    </row>
    <row r="57" spans="1:41">
      <c r="A57" s="2">
        <v>55</v>
      </c>
      <c r="B57" s="2">
        <v>1425082115</v>
      </c>
      <c r="C57" s="2">
        <v>2013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5</v>
      </c>
      <c r="M57" s="2">
        <v>2</v>
      </c>
      <c r="N57" s="2" t="s">
        <v>98</v>
      </c>
      <c r="O57" s="2">
        <v>100</v>
      </c>
      <c r="P57" s="2" t="s">
        <v>42</v>
      </c>
      <c r="Q57" s="2">
        <v>0</v>
      </c>
      <c r="R57" s="2" t="s">
        <v>62</v>
      </c>
      <c r="S57" s="2">
        <v>100</v>
      </c>
      <c r="T57" s="2" t="s">
        <v>42</v>
      </c>
      <c r="U57" s="2">
        <v>0</v>
      </c>
      <c r="V57" s="2" t="s">
        <v>42</v>
      </c>
      <c r="W57" s="2">
        <v>0</v>
      </c>
      <c r="X57" s="2">
        <v>999</v>
      </c>
      <c r="Y57" s="2">
        <v>70000</v>
      </c>
      <c r="Z57" s="2">
        <v>7</v>
      </c>
      <c r="AA57" s="2">
        <v>60000</v>
      </c>
      <c r="AB57" s="2">
        <v>3</v>
      </c>
      <c r="AC57" s="2" t="s">
        <v>44</v>
      </c>
      <c r="AD57" s="2" t="s">
        <v>44</v>
      </c>
      <c r="AE57" s="2" t="s">
        <v>44</v>
      </c>
      <c r="AF57" s="2" t="s">
        <v>44</v>
      </c>
      <c r="AG57" s="2" t="s">
        <v>44</v>
      </c>
      <c r="AH57" s="2">
        <v>18.020203177370099</v>
      </c>
      <c r="AI57" s="2">
        <v>5.60580574275982</v>
      </c>
      <c r="AJ57" s="2">
        <v>1</v>
      </c>
      <c r="AK57" s="2">
        <v>1</v>
      </c>
      <c r="AL57" s="2">
        <v>0</v>
      </c>
      <c r="AM57" s="2">
        <v>0</v>
      </c>
      <c r="AN57" s="2">
        <v>1</v>
      </c>
      <c r="AO57" s="2">
        <v>1</v>
      </c>
    </row>
    <row r="58" spans="1:41">
      <c r="A58" s="2">
        <v>56</v>
      </c>
      <c r="B58" s="2">
        <v>1415144335</v>
      </c>
      <c r="C58" s="2">
        <v>2015</v>
      </c>
      <c r="D58" s="2">
        <v>0</v>
      </c>
      <c r="E58" s="2">
        <v>0</v>
      </c>
      <c r="F58" s="2">
        <v>1</v>
      </c>
      <c r="G58" s="2">
        <v>0</v>
      </c>
      <c r="H58" s="2">
        <v>1</v>
      </c>
      <c r="I58" s="2">
        <v>0</v>
      </c>
      <c r="J58" s="2">
        <v>1</v>
      </c>
      <c r="K58" s="2">
        <v>2</v>
      </c>
      <c r="L58" s="2">
        <v>5</v>
      </c>
      <c r="M58" s="2">
        <v>7</v>
      </c>
      <c r="N58" s="2" t="s">
        <v>73</v>
      </c>
      <c r="O58" s="2">
        <v>100</v>
      </c>
      <c r="P58" s="2" t="s">
        <v>42</v>
      </c>
      <c r="Q58" s="2">
        <v>0</v>
      </c>
      <c r="R58" s="2" t="s">
        <v>74</v>
      </c>
      <c r="S58" s="2">
        <v>100</v>
      </c>
      <c r="T58" s="2" t="s">
        <v>42</v>
      </c>
      <c r="U58" s="2">
        <v>0</v>
      </c>
      <c r="V58" s="2" t="s">
        <v>42</v>
      </c>
      <c r="W58" s="2">
        <v>0</v>
      </c>
      <c r="X58" s="2">
        <v>999</v>
      </c>
      <c r="Y58" s="2">
        <v>50100</v>
      </c>
      <c r="Z58" s="2">
        <v>7</v>
      </c>
      <c r="AA58" s="2">
        <v>10500</v>
      </c>
      <c r="AB58" s="2">
        <v>3</v>
      </c>
      <c r="AC58" s="2" t="s">
        <v>44</v>
      </c>
      <c r="AD58" s="2" t="s">
        <v>44</v>
      </c>
      <c r="AE58" s="2" t="s">
        <v>44</v>
      </c>
      <c r="AF58" s="2" t="s">
        <v>44</v>
      </c>
      <c r="AG58" s="2" t="s">
        <v>44</v>
      </c>
      <c r="AH58" s="2">
        <v>21.340611304090601</v>
      </c>
      <c r="AI58" s="2">
        <v>6.5930459040045104</v>
      </c>
      <c r="AJ58" s="2">
        <v>1</v>
      </c>
      <c r="AK58" s="2">
        <v>1</v>
      </c>
      <c r="AL58" s="2">
        <v>0</v>
      </c>
      <c r="AM58" s="2">
        <v>0</v>
      </c>
      <c r="AN58" s="2">
        <v>1</v>
      </c>
      <c r="AO58" s="2">
        <v>1</v>
      </c>
    </row>
    <row r="59" spans="1:41">
      <c r="A59" s="2">
        <v>57</v>
      </c>
      <c r="B59" s="2">
        <v>1425097684</v>
      </c>
      <c r="C59" s="2">
        <v>2015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</v>
      </c>
      <c r="L59" s="2">
        <v>5</v>
      </c>
      <c r="M59" s="2">
        <v>2</v>
      </c>
      <c r="N59" s="2" t="s">
        <v>99</v>
      </c>
      <c r="O59" s="2">
        <v>100</v>
      </c>
      <c r="P59" s="2" t="s">
        <v>42</v>
      </c>
      <c r="Q59" s="2">
        <v>0</v>
      </c>
      <c r="R59" s="2" t="s">
        <v>52</v>
      </c>
      <c r="S59" s="2">
        <v>100</v>
      </c>
      <c r="T59" s="2" t="s">
        <v>42</v>
      </c>
      <c r="U59" s="2">
        <v>0</v>
      </c>
      <c r="V59" s="2" t="s">
        <v>42</v>
      </c>
      <c r="W59" s="2">
        <v>0</v>
      </c>
      <c r="X59" s="2">
        <v>999</v>
      </c>
      <c r="Y59" s="2">
        <v>70000</v>
      </c>
      <c r="Z59" s="2">
        <v>7</v>
      </c>
      <c r="AA59" s="2">
        <v>10500</v>
      </c>
      <c r="AB59" s="2">
        <v>3</v>
      </c>
      <c r="AC59" s="2" t="s">
        <v>44</v>
      </c>
      <c r="AD59" s="2" t="s">
        <v>44</v>
      </c>
      <c r="AE59" s="2" t="s">
        <v>44</v>
      </c>
      <c r="AF59" s="2" t="s">
        <v>44</v>
      </c>
      <c r="AG59" s="2" t="s">
        <v>44</v>
      </c>
      <c r="AH59" s="2">
        <v>17.879395912718799</v>
      </c>
      <c r="AI59" s="2">
        <v>5.2040121815671903</v>
      </c>
      <c r="AJ59" s="2">
        <v>1</v>
      </c>
      <c r="AK59" s="2">
        <v>1</v>
      </c>
      <c r="AL59" s="2">
        <v>0</v>
      </c>
      <c r="AM59" s="2">
        <v>0</v>
      </c>
      <c r="AN59" s="2">
        <v>0</v>
      </c>
      <c r="AO59" s="2">
        <v>1</v>
      </c>
    </row>
    <row r="60" spans="1:41">
      <c r="A60" s="2">
        <v>58</v>
      </c>
      <c r="B60" s="2">
        <v>1425106480</v>
      </c>
      <c r="C60" s="2">
        <v>2016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2">
        <v>5</v>
      </c>
      <c r="M60" s="2">
        <v>14</v>
      </c>
      <c r="N60" s="2" t="s">
        <v>68</v>
      </c>
      <c r="O60" s="2">
        <v>100</v>
      </c>
      <c r="P60" s="2" t="s">
        <v>42</v>
      </c>
      <c r="Q60" s="2">
        <v>0</v>
      </c>
      <c r="R60" s="2" t="s">
        <v>43</v>
      </c>
      <c r="S60" s="2">
        <v>100</v>
      </c>
      <c r="T60" s="2" t="s">
        <v>42</v>
      </c>
      <c r="U60" s="2">
        <v>0</v>
      </c>
      <c r="V60" s="2" t="s">
        <v>42</v>
      </c>
      <c r="W60" s="2">
        <v>0</v>
      </c>
      <c r="X60" s="2">
        <v>327</v>
      </c>
      <c r="Y60" s="2">
        <v>50200</v>
      </c>
      <c r="Z60" s="2">
        <v>5</v>
      </c>
      <c r="AA60" s="2">
        <v>20100</v>
      </c>
      <c r="AB60" s="2">
        <v>3</v>
      </c>
      <c r="AC60" s="2" t="s">
        <v>44</v>
      </c>
      <c r="AD60" s="2" t="s">
        <v>49</v>
      </c>
      <c r="AE60" s="2" t="s">
        <v>44</v>
      </c>
      <c r="AF60" s="2" t="s">
        <v>44</v>
      </c>
      <c r="AG60" s="2" t="s">
        <v>44</v>
      </c>
      <c r="AH60" s="2">
        <v>18.374500670541</v>
      </c>
      <c r="AI60" s="2">
        <v>5.8971566148857102</v>
      </c>
      <c r="AJ60" s="2">
        <v>1</v>
      </c>
      <c r="AK60" s="2">
        <v>1</v>
      </c>
      <c r="AL60" s="2">
        <v>0</v>
      </c>
      <c r="AM60" s="2">
        <v>0</v>
      </c>
      <c r="AN60" s="2">
        <v>0</v>
      </c>
      <c r="AO60" s="2">
        <v>1</v>
      </c>
    </row>
    <row r="61" spans="1:41">
      <c r="A61" s="2">
        <v>59</v>
      </c>
      <c r="B61" s="2">
        <v>1415140901</v>
      </c>
      <c r="C61" s="2">
        <v>2015</v>
      </c>
      <c r="D61" s="2">
        <v>0</v>
      </c>
      <c r="E61" s="2">
        <v>0</v>
      </c>
      <c r="F61" s="2">
        <v>1</v>
      </c>
      <c r="G61" s="2">
        <v>1</v>
      </c>
      <c r="H61" s="2">
        <v>2</v>
      </c>
      <c r="I61" s="2">
        <v>0</v>
      </c>
      <c r="J61" s="2">
        <v>2</v>
      </c>
      <c r="K61" s="2">
        <v>1</v>
      </c>
      <c r="L61" s="2">
        <v>5</v>
      </c>
      <c r="M61" s="2">
        <v>15</v>
      </c>
      <c r="N61" s="2" t="s">
        <v>100</v>
      </c>
      <c r="O61" s="2">
        <v>100</v>
      </c>
      <c r="P61" s="2" t="s">
        <v>42</v>
      </c>
      <c r="Q61" s="2">
        <v>0</v>
      </c>
      <c r="R61" s="2" t="s">
        <v>62</v>
      </c>
      <c r="S61" s="2">
        <v>100</v>
      </c>
      <c r="T61" s="2" t="s">
        <v>42</v>
      </c>
      <c r="U61" s="2">
        <v>0</v>
      </c>
      <c r="V61" s="2" t="s">
        <v>42</v>
      </c>
      <c r="W61" s="2">
        <v>0</v>
      </c>
      <c r="X61" s="2">
        <v>354</v>
      </c>
      <c r="Y61" s="2">
        <v>10400</v>
      </c>
      <c r="Z61" s="2">
        <v>7</v>
      </c>
      <c r="AA61" s="2">
        <v>10400</v>
      </c>
      <c r="AB61" s="2">
        <v>3</v>
      </c>
      <c r="AC61" s="2" t="s">
        <v>49</v>
      </c>
      <c r="AD61" s="2" t="s">
        <v>49</v>
      </c>
      <c r="AE61" s="2" t="s">
        <v>44</v>
      </c>
      <c r="AF61" s="2" t="s">
        <v>44</v>
      </c>
      <c r="AG61" s="2" t="s">
        <v>44</v>
      </c>
      <c r="AH61" s="2">
        <v>19.367694648473201</v>
      </c>
      <c r="AI61" s="2">
        <v>5.8999000933047601</v>
      </c>
      <c r="AJ61" s="2">
        <v>1</v>
      </c>
      <c r="AK61" s="2">
        <v>1</v>
      </c>
      <c r="AL61" s="2">
        <v>0</v>
      </c>
      <c r="AM61" s="2">
        <v>0</v>
      </c>
      <c r="AN61" s="2">
        <v>1</v>
      </c>
      <c r="AO61" s="2">
        <v>1</v>
      </c>
    </row>
    <row r="62" spans="1:41">
      <c r="A62" s="2">
        <v>60</v>
      </c>
      <c r="B62" s="2">
        <v>1425089859</v>
      </c>
      <c r="C62" s="2">
        <v>2014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</v>
      </c>
      <c r="L62" s="2">
        <v>5</v>
      </c>
      <c r="M62" s="2">
        <v>5</v>
      </c>
      <c r="N62" s="2" t="s">
        <v>101</v>
      </c>
      <c r="O62" s="2">
        <v>100</v>
      </c>
      <c r="P62" s="2" t="s">
        <v>42</v>
      </c>
      <c r="Q62" s="2">
        <v>0</v>
      </c>
      <c r="R62" s="2" t="s">
        <v>52</v>
      </c>
      <c r="S62" s="2">
        <v>100</v>
      </c>
      <c r="T62" s="2" t="s">
        <v>42</v>
      </c>
      <c r="U62" s="2">
        <v>0</v>
      </c>
      <c r="V62" s="2" t="s">
        <v>42</v>
      </c>
      <c r="W62" s="2">
        <v>0</v>
      </c>
      <c r="X62" s="2">
        <v>999</v>
      </c>
      <c r="Y62" s="2">
        <v>20100</v>
      </c>
      <c r="Z62" s="2">
        <v>7</v>
      </c>
      <c r="AA62" s="2">
        <v>30200</v>
      </c>
      <c r="AB62" s="2">
        <v>3</v>
      </c>
      <c r="AC62" s="2" t="s">
        <v>44</v>
      </c>
      <c r="AD62" s="2" t="s">
        <v>44</v>
      </c>
      <c r="AE62" s="2" t="s">
        <v>44</v>
      </c>
      <c r="AF62" s="2" t="s">
        <v>44</v>
      </c>
      <c r="AG62" s="2" t="s">
        <v>44</v>
      </c>
      <c r="AH62" s="2">
        <v>17.9672116625614</v>
      </c>
      <c r="AI62" s="2">
        <v>5.60580574275982</v>
      </c>
      <c r="AJ62" s="2">
        <v>1</v>
      </c>
      <c r="AK62" s="2">
        <v>1</v>
      </c>
      <c r="AL62" s="2">
        <v>0</v>
      </c>
      <c r="AM62" s="2">
        <v>0</v>
      </c>
      <c r="AN62" s="2">
        <v>0</v>
      </c>
      <c r="AO62" s="2">
        <v>1</v>
      </c>
    </row>
    <row r="63" spans="1:41">
      <c r="A63" s="2">
        <v>61</v>
      </c>
      <c r="B63" s="2">
        <v>1425098755</v>
      </c>
      <c r="C63" s="2">
        <v>2015</v>
      </c>
      <c r="D63" s="2">
        <v>0</v>
      </c>
      <c r="E63" s="2">
        <v>0</v>
      </c>
      <c r="F63" s="2">
        <v>1</v>
      </c>
      <c r="G63" s="2">
        <v>1</v>
      </c>
      <c r="H63" s="2">
        <v>2</v>
      </c>
      <c r="I63" s="2">
        <v>0</v>
      </c>
      <c r="J63" s="2">
        <v>2</v>
      </c>
      <c r="K63" s="2">
        <v>1</v>
      </c>
      <c r="L63" s="2">
        <v>3</v>
      </c>
      <c r="M63" s="2">
        <v>12</v>
      </c>
      <c r="N63" s="2" t="s">
        <v>102</v>
      </c>
      <c r="O63" s="2">
        <v>100</v>
      </c>
      <c r="P63" s="2" t="s">
        <v>42</v>
      </c>
      <c r="Q63" s="2">
        <v>0</v>
      </c>
      <c r="R63" s="2" t="s">
        <v>48</v>
      </c>
      <c r="S63" s="2">
        <v>100</v>
      </c>
      <c r="T63" s="2" t="s">
        <v>42</v>
      </c>
      <c r="U63" s="2">
        <v>0</v>
      </c>
      <c r="V63" s="2" t="s">
        <v>42</v>
      </c>
      <c r="W63" s="2">
        <v>0</v>
      </c>
      <c r="X63" s="2">
        <v>999</v>
      </c>
      <c r="Y63" s="2">
        <v>70000</v>
      </c>
      <c r="Z63" s="2">
        <v>7</v>
      </c>
      <c r="AA63" s="2">
        <v>20100</v>
      </c>
      <c r="AB63" s="2">
        <v>3</v>
      </c>
      <c r="AC63" s="2" t="s">
        <v>49</v>
      </c>
      <c r="AD63" s="2" t="s">
        <v>44</v>
      </c>
      <c r="AE63" s="2" t="s">
        <v>44</v>
      </c>
      <c r="AF63" s="2" t="s">
        <v>44</v>
      </c>
      <c r="AG63" s="2" t="s">
        <v>44</v>
      </c>
      <c r="AH63" s="2">
        <v>18.6920809838374</v>
      </c>
      <c r="AI63" s="2">
        <v>5.8999000933047601</v>
      </c>
      <c r="AJ63" s="2">
        <v>1</v>
      </c>
      <c r="AK63" s="2">
        <v>1</v>
      </c>
      <c r="AL63" s="2">
        <v>0</v>
      </c>
      <c r="AM63" s="2">
        <v>0</v>
      </c>
      <c r="AN63" s="2">
        <v>0</v>
      </c>
      <c r="AO63" s="2">
        <v>1</v>
      </c>
    </row>
    <row r="64" spans="1:41">
      <c r="A64" s="2">
        <v>62</v>
      </c>
      <c r="B64" s="2">
        <v>1425093945</v>
      </c>
      <c r="C64" s="2">
        <v>2015</v>
      </c>
      <c r="D64" s="2">
        <v>0</v>
      </c>
      <c r="E64" s="2">
        <v>0</v>
      </c>
      <c r="F64" s="2">
        <v>1</v>
      </c>
      <c r="G64" s="2">
        <v>0</v>
      </c>
      <c r="H64" s="2">
        <v>1</v>
      </c>
      <c r="I64" s="2">
        <v>0</v>
      </c>
      <c r="J64" s="2">
        <v>1</v>
      </c>
      <c r="K64" s="2">
        <v>1</v>
      </c>
      <c r="L64" s="2">
        <v>3</v>
      </c>
      <c r="M64" s="2">
        <v>8</v>
      </c>
      <c r="N64" s="2" t="s">
        <v>103</v>
      </c>
      <c r="O64" s="2">
        <v>100</v>
      </c>
      <c r="P64" s="2" t="s">
        <v>42</v>
      </c>
      <c r="Q64" s="2">
        <v>0</v>
      </c>
      <c r="R64" s="2" t="s">
        <v>60</v>
      </c>
      <c r="S64" s="2">
        <v>100</v>
      </c>
      <c r="T64" s="2" t="s">
        <v>42</v>
      </c>
      <c r="U64" s="2">
        <v>0</v>
      </c>
      <c r="V64" s="2" t="s">
        <v>42</v>
      </c>
      <c r="W64" s="2">
        <v>0</v>
      </c>
      <c r="X64" s="2">
        <v>999</v>
      </c>
      <c r="Y64" s="2">
        <v>70000</v>
      </c>
      <c r="Z64" s="2">
        <v>7</v>
      </c>
      <c r="AA64" s="2">
        <v>50100</v>
      </c>
      <c r="AB64" s="2">
        <v>3</v>
      </c>
      <c r="AC64" s="2" t="s">
        <v>49</v>
      </c>
      <c r="AD64" s="2" t="s">
        <v>44</v>
      </c>
      <c r="AE64" s="2" t="s">
        <v>44</v>
      </c>
      <c r="AF64" s="2" t="s">
        <v>44</v>
      </c>
      <c r="AG64" s="2" t="s">
        <v>44</v>
      </c>
      <c r="AH64" s="2">
        <v>18.238355187162401</v>
      </c>
      <c r="AI64" s="2">
        <v>5.8999000933047601</v>
      </c>
      <c r="AJ64" s="2">
        <v>1</v>
      </c>
      <c r="AK64" s="2">
        <v>1</v>
      </c>
      <c r="AL64" s="2">
        <v>0</v>
      </c>
      <c r="AM64" s="2">
        <v>0</v>
      </c>
      <c r="AN64" s="2">
        <v>0</v>
      </c>
      <c r="AO64" s="2">
        <v>1</v>
      </c>
    </row>
    <row r="65" spans="1:41">
      <c r="A65" s="2">
        <v>63</v>
      </c>
      <c r="B65" s="2">
        <v>1425082951</v>
      </c>
      <c r="C65" s="2">
        <v>2013</v>
      </c>
      <c r="D65" s="2">
        <v>0</v>
      </c>
      <c r="E65" s="2">
        <v>0</v>
      </c>
      <c r="F65" s="2">
        <v>1</v>
      </c>
      <c r="G65" s="2">
        <v>0</v>
      </c>
      <c r="H65" s="2">
        <v>1</v>
      </c>
      <c r="I65" s="2">
        <v>0</v>
      </c>
      <c r="J65" s="2">
        <v>1</v>
      </c>
      <c r="K65" s="2">
        <v>1</v>
      </c>
      <c r="L65" s="2">
        <v>5</v>
      </c>
      <c r="M65" s="2">
        <v>8</v>
      </c>
      <c r="N65" s="2" t="s">
        <v>68</v>
      </c>
      <c r="O65" s="2">
        <v>100</v>
      </c>
      <c r="P65" s="2" t="s">
        <v>42</v>
      </c>
      <c r="Q65" s="2">
        <v>0</v>
      </c>
      <c r="R65" s="2" t="s">
        <v>50</v>
      </c>
      <c r="S65" s="2">
        <v>100</v>
      </c>
      <c r="T65" s="2" t="s">
        <v>42</v>
      </c>
      <c r="U65" s="2">
        <v>0</v>
      </c>
      <c r="V65" s="2" t="s">
        <v>42</v>
      </c>
      <c r="W65" s="2">
        <v>0</v>
      </c>
      <c r="X65" s="2">
        <v>324</v>
      </c>
      <c r="Y65" s="2">
        <v>10400</v>
      </c>
      <c r="Z65" s="2">
        <v>7</v>
      </c>
      <c r="AA65" s="2">
        <v>60000</v>
      </c>
      <c r="AB65" s="2">
        <v>3</v>
      </c>
      <c r="AC65" s="2" t="s">
        <v>44</v>
      </c>
      <c r="AD65" s="2" t="s">
        <v>44</v>
      </c>
      <c r="AE65" s="2" t="s">
        <v>44</v>
      </c>
      <c r="AF65" s="2" t="s">
        <v>44</v>
      </c>
      <c r="AG65" s="2" t="s">
        <v>44</v>
      </c>
      <c r="AH65" s="2">
        <v>18.0152656346092</v>
      </c>
      <c r="AI65" s="2">
        <v>5.60580574275982</v>
      </c>
      <c r="AJ65" s="2">
        <v>1</v>
      </c>
      <c r="AK65" s="2">
        <v>1</v>
      </c>
      <c r="AL65" s="2">
        <v>0</v>
      </c>
      <c r="AM65" s="2">
        <v>0</v>
      </c>
      <c r="AN65" s="2">
        <v>1</v>
      </c>
      <c r="AO65" s="2">
        <v>1</v>
      </c>
    </row>
    <row r="66" spans="1:41">
      <c r="A66" s="2">
        <v>64</v>
      </c>
      <c r="B66" s="2">
        <v>1425089230</v>
      </c>
      <c r="C66" s="2">
        <v>2014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5</v>
      </c>
      <c r="M66" s="2">
        <v>8</v>
      </c>
      <c r="N66" s="2" t="s">
        <v>104</v>
      </c>
      <c r="O66" s="2">
        <v>100</v>
      </c>
      <c r="P66" s="2" t="s">
        <v>42</v>
      </c>
      <c r="Q66" s="2">
        <v>0</v>
      </c>
      <c r="R66" s="2" t="s">
        <v>105</v>
      </c>
      <c r="S66" s="2">
        <v>100</v>
      </c>
      <c r="T66" s="2" t="s">
        <v>42</v>
      </c>
      <c r="U66" s="2">
        <v>0</v>
      </c>
      <c r="V66" s="2" t="s">
        <v>42</v>
      </c>
      <c r="W66" s="2">
        <v>0</v>
      </c>
      <c r="X66" s="2">
        <v>999</v>
      </c>
      <c r="Y66" s="2">
        <v>20200</v>
      </c>
      <c r="Z66" s="2">
        <v>7</v>
      </c>
      <c r="AA66" s="2">
        <v>40200</v>
      </c>
      <c r="AB66" s="2">
        <v>3</v>
      </c>
      <c r="AC66" s="2" t="s">
        <v>44</v>
      </c>
      <c r="AD66" s="2" t="s">
        <v>44</v>
      </c>
      <c r="AE66" s="2" t="s">
        <v>44</v>
      </c>
      <c r="AF66" s="2" t="s">
        <v>44</v>
      </c>
      <c r="AG66" s="2" t="s">
        <v>44</v>
      </c>
      <c r="AH66" s="2">
        <v>18.047004958348101</v>
      </c>
      <c r="AI66" s="2">
        <v>5.60580574275982</v>
      </c>
      <c r="AJ66" s="2">
        <v>1</v>
      </c>
      <c r="AK66" s="2">
        <v>1</v>
      </c>
      <c r="AL66" s="2">
        <v>0</v>
      </c>
      <c r="AM66" s="2">
        <v>0</v>
      </c>
      <c r="AN66" s="2">
        <v>0</v>
      </c>
      <c r="AO66" s="2">
        <v>1</v>
      </c>
    </row>
    <row r="67" spans="1:41">
      <c r="A67" s="2">
        <v>65</v>
      </c>
      <c r="B67" s="2">
        <v>1425102494</v>
      </c>
      <c r="C67" s="2">
        <v>2016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v>5</v>
      </c>
      <c r="M67" s="2">
        <v>5</v>
      </c>
      <c r="N67" s="2" t="s">
        <v>65</v>
      </c>
      <c r="O67" s="2">
        <v>100</v>
      </c>
      <c r="P67" s="2" t="s">
        <v>42</v>
      </c>
      <c r="Q67" s="2">
        <v>0</v>
      </c>
      <c r="R67" s="2" t="s">
        <v>62</v>
      </c>
      <c r="S67" s="2">
        <v>100</v>
      </c>
      <c r="T67" s="2" t="s">
        <v>42</v>
      </c>
      <c r="U67" s="2">
        <v>0</v>
      </c>
      <c r="V67" s="2" t="s">
        <v>42</v>
      </c>
      <c r="W67" s="2">
        <v>0</v>
      </c>
      <c r="X67" s="2">
        <v>999</v>
      </c>
      <c r="Y67" s="2">
        <v>70000</v>
      </c>
      <c r="Z67" s="2">
        <v>7</v>
      </c>
      <c r="AA67" s="2">
        <v>10500</v>
      </c>
      <c r="AB67" s="2">
        <v>3</v>
      </c>
      <c r="AC67" s="2" t="s">
        <v>44</v>
      </c>
      <c r="AD67" s="2" t="s">
        <v>44</v>
      </c>
      <c r="AE67" s="2" t="s">
        <v>44</v>
      </c>
      <c r="AF67" s="2" t="s">
        <v>44</v>
      </c>
      <c r="AG67" s="2" t="s">
        <v>44</v>
      </c>
      <c r="AH67" s="2">
        <v>18.0280528846605</v>
      </c>
      <c r="AI67" s="2">
        <v>5.3612968605340798</v>
      </c>
      <c r="AJ67" s="2">
        <v>1</v>
      </c>
      <c r="AK67" s="2">
        <v>1</v>
      </c>
      <c r="AL67" s="2">
        <v>0</v>
      </c>
      <c r="AM67" s="2">
        <v>0</v>
      </c>
      <c r="AN67" s="2">
        <v>0</v>
      </c>
      <c r="AO67" s="2">
        <v>1</v>
      </c>
    </row>
    <row r="68" spans="1:41">
      <c r="A68" s="2">
        <v>66</v>
      </c>
      <c r="B68" s="2">
        <v>1415144802</v>
      </c>
      <c r="C68" s="2">
        <v>2015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5</v>
      </c>
      <c r="M68" s="2">
        <v>1</v>
      </c>
      <c r="N68" s="2" t="s">
        <v>106</v>
      </c>
      <c r="O68" s="2">
        <v>100</v>
      </c>
      <c r="P68" s="2" t="s">
        <v>42</v>
      </c>
      <c r="Q68" s="2">
        <v>0</v>
      </c>
      <c r="R68" s="2" t="s">
        <v>70</v>
      </c>
      <c r="S68" s="2">
        <v>100</v>
      </c>
      <c r="T68" s="2" t="s">
        <v>42</v>
      </c>
      <c r="U68" s="2">
        <v>0</v>
      </c>
      <c r="V68" s="2" t="s">
        <v>42</v>
      </c>
      <c r="W68" s="2">
        <v>0</v>
      </c>
      <c r="X68" s="2">
        <v>999</v>
      </c>
      <c r="Y68" s="2">
        <v>70000</v>
      </c>
      <c r="Z68" s="2">
        <v>13</v>
      </c>
      <c r="AA68" s="2">
        <v>60000</v>
      </c>
      <c r="AB68" s="2">
        <v>4</v>
      </c>
      <c r="AC68" s="2" t="s">
        <v>44</v>
      </c>
      <c r="AD68" s="2" t="s">
        <v>44</v>
      </c>
      <c r="AE68" s="2" t="s">
        <v>44</v>
      </c>
      <c r="AF68" s="2" t="s">
        <v>44</v>
      </c>
      <c r="AG68" s="2" t="s">
        <v>44</v>
      </c>
      <c r="AH68" s="2">
        <v>19.924758140730798</v>
      </c>
      <c r="AI68" s="2">
        <v>5.6131317560164398</v>
      </c>
      <c r="AJ68" s="2">
        <v>1</v>
      </c>
      <c r="AK68" s="2">
        <v>1</v>
      </c>
      <c r="AL68" s="2">
        <v>0</v>
      </c>
      <c r="AM68" s="2">
        <v>1</v>
      </c>
      <c r="AN68" s="2">
        <v>0</v>
      </c>
      <c r="AO68" s="2">
        <v>1</v>
      </c>
    </row>
    <row r="69" spans="1:41">
      <c r="A69" s="2">
        <v>67</v>
      </c>
      <c r="B69" s="2">
        <v>1425106835</v>
      </c>
      <c r="C69" s="2">
        <v>2016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2">
        <v>5</v>
      </c>
      <c r="M69" s="2">
        <v>1</v>
      </c>
      <c r="N69" s="2" t="s">
        <v>107</v>
      </c>
      <c r="O69" s="2">
        <v>100</v>
      </c>
      <c r="P69" s="2" t="s">
        <v>42</v>
      </c>
      <c r="Q69" s="2">
        <v>0</v>
      </c>
      <c r="R69" s="2" t="s">
        <v>108</v>
      </c>
      <c r="S69" s="2">
        <v>100</v>
      </c>
      <c r="T69" s="2" t="s">
        <v>42</v>
      </c>
      <c r="U69" s="2">
        <v>0</v>
      </c>
      <c r="V69" s="2" t="s">
        <v>42</v>
      </c>
      <c r="W69" s="2">
        <v>0</v>
      </c>
      <c r="X69" s="2">
        <v>352</v>
      </c>
      <c r="Y69" s="2">
        <v>20200</v>
      </c>
      <c r="Z69" s="2">
        <v>7</v>
      </c>
      <c r="AA69" s="2">
        <v>40200</v>
      </c>
      <c r="AB69" s="2">
        <v>3</v>
      </c>
      <c r="AC69" s="2" t="s">
        <v>44</v>
      </c>
      <c r="AD69" s="2" t="s">
        <v>49</v>
      </c>
      <c r="AE69" s="2" t="s">
        <v>44</v>
      </c>
      <c r="AF69" s="2" t="s">
        <v>44</v>
      </c>
      <c r="AG69" s="2" t="s">
        <v>44</v>
      </c>
      <c r="AH69" s="2">
        <v>18.507995408288199</v>
      </c>
      <c r="AI69" s="2">
        <v>5.8971566148857102</v>
      </c>
      <c r="AJ69" s="2">
        <v>1</v>
      </c>
      <c r="AK69" s="2">
        <v>1</v>
      </c>
      <c r="AL69" s="2">
        <v>0</v>
      </c>
      <c r="AM69" s="2">
        <v>0</v>
      </c>
      <c r="AN69" s="2">
        <v>0</v>
      </c>
      <c r="AO69" s="2">
        <v>1</v>
      </c>
    </row>
    <row r="70" spans="1:41">
      <c r="A70" s="2">
        <v>68</v>
      </c>
      <c r="B70" s="2">
        <v>1425085164</v>
      </c>
      <c r="C70" s="2">
        <v>2013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3</v>
      </c>
      <c r="M70" s="2">
        <v>9</v>
      </c>
      <c r="N70" s="2" t="s">
        <v>76</v>
      </c>
      <c r="O70" s="2">
        <v>100</v>
      </c>
      <c r="P70" s="2" t="s">
        <v>42</v>
      </c>
      <c r="Q70" s="2">
        <v>0</v>
      </c>
      <c r="R70" s="2" t="s">
        <v>50</v>
      </c>
      <c r="S70" s="2">
        <v>100</v>
      </c>
      <c r="T70" s="2" t="s">
        <v>42</v>
      </c>
      <c r="U70" s="2">
        <v>0</v>
      </c>
      <c r="V70" s="2" t="s">
        <v>42</v>
      </c>
      <c r="W70" s="2">
        <v>0</v>
      </c>
      <c r="X70" s="2">
        <v>999</v>
      </c>
      <c r="Y70" s="2">
        <v>10400</v>
      </c>
      <c r="Z70" s="2">
        <v>7</v>
      </c>
      <c r="AA70" s="2">
        <v>60000</v>
      </c>
      <c r="AB70" s="2">
        <v>3</v>
      </c>
      <c r="AC70" s="2" t="s">
        <v>44</v>
      </c>
      <c r="AD70" s="2" t="s">
        <v>44</v>
      </c>
      <c r="AE70" s="2" t="s">
        <v>44</v>
      </c>
      <c r="AF70" s="2" t="s">
        <v>44</v>
      </c>
      <c r="AG70" s="2" t="s">
        <v>44</v>
      </c>
      <c r="AH70" s="2">
        <v>17.6440649941724</v>
      </c>
      <c r="AI70" s="2">
        <v>5.8971566148857102</v>
      </c>
      <c r="AJ70" s="2">
        <v>1</v>
      </c>
      <c r="AK70" s="2">
        <v>1</v>
      </c>
      <c r="AL70" s="2">
        <v>0</v>
      </c>
      <c r="AM70" s="2">
        <v>1</v>
      </c>
      <c r="AN70" s="2">
        <v>1</v>
      </c>
      <c r="AO70" s="2">
        <v>1</v>
      </c>
    </row>
    <row r="71" spans="1:41">
      <c r="A71" s="2">
        <v>69</v>
      </c>
      <c r="B71" s="2">
        <v>1425098766</v>
      </c>
      <c r="C71" s="2">
        <v>2015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1</v>
      </c>
      <c r="L71" s="2">
        <v>5</v>
      </c>
      <c r="M71" s="2">
        <v>15</v>
      </c>
      <c r="N71" s="2" t="s">
        <v>109</v>
      </c>
      <c r="O71" s="2">
        <v>100</v>
      </c>
      <c r="P71" s="2" t="s">
        <v>42</v>
      </c>
      <c r="Q71" s="2">
        <v>0</v>
      </c>
      <c r="R71" s="2" t="s">
        <v>74</v>
      </c>
      <c r="S71" s="2">
        <v>100</v>
      </c>
      <c r="T71" s="2" t="s">
        <v>42</v>
      </c>
      <c r="U71" s="2">
        <v>0</v>
      </c>
      <c r="V71" s="2" t="s">
        <v>42</v>
      </c>
      <c r="W71" s="2">
        <v>0</v>
      </c>
      <c r="X71" s="2">
        <v>999</v>
      </c>
      <c r="Y71" s="2">
        <v>70000</v>
      </c>
      <c r="Z71" s="2">
        <v>7</v>
      </c>
      <c r="AA71" s="2">
        <v>10500</v>
      </c>
      <c r="AB71" s="2">
        <v>3</v>
      </c>
      <c r="AC71" s="2" t="s">
        <v>44</v>
      </c>
      <c r="AD71" s="2" t="s">
        <v>44</v>
      </c>
      <c r="AE71" s="2" t="s">
        <v>44</v>
      </c>
      <c r="AF71" s="2" t="s">
        <v>44</v>
      </c>
      <c r="AG71" s="2" t="s">
        <v>44</v>
      </c>
      <c r="AH71" s="2">
        <v>18.0681685523111</v>
      </c>
      <c r="AI71" s="2">
        <v>5.2040121815671903</v>
      </c>
      <c r="AJ71" s="2">
        <v>1</v>
      </c>
      <c r="AK71" s="2">
        <v>1</v>
      </c>
      <c r="AL71" s="2">
        <v>0</v>
      </c>
      <c r="AM71" s="2">
        <v>0</v>
      </c>
      <c r="AN71" s="2">
        <v>0</v>
      </c>
      <c r="AO71" s="2">
        <v>1</v>
      </c>
    </row>
    <row r="72" spans="1:41">
      <c r="A72" s="2">
        <v>70</v>
      </c>
      <c r="B72" s="2">
        <v>1425085560</v>
      </c>
      <c r="C72" s="2">
        <v>2013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1</v>
      </c>
      <c r="L72" s="2">
        <v>5</v>
      </c>
      <c r="M72" s="2">
        <v>1</v>
      </c>
      <c r="N72" s="2" t="s">
        <v>73</v>
      </c>
      <c r="O72" s="2">
        <v>100</v>
      </c>
      <c r="P72" s="2" t="s">
        <v>42</v>
      </c>
      <c r="Q72" s="2">
        <v>0</v>
      </c>
      <c r="R72" s="2" t="s">
        <v>74</v>
      </c>
      <c r="S72" s="2">
        <v>100</v>
      </c>
      <c r="T72" s="2" t="s">
        <v>42</v>
      </c>
      <c r="U72" s="2">
        <v>0</v>
      </c>
      <c r="V72" s="2" t="s">
        <v>42</v>
      </c>
      <c r="W72" s="2">
        <v>0</v>
      </c>
      <c r="X72" s="2">
        <v>999</v>
      </c>
      <c r="Y72" s="2">
        <v>50200</v>
      </c>
      <c r="Z72" s="2">
        <v>7</v>
      </c>
      <c r="AA72" s="2">
        <v>60000</v>
      </c>
      <c r="AB72" s="2">
        <v>3</v>
      </c>
      <c r="AC72" s="2" t="s">
        <v>44</v>
      </c>
      <c r="AD72" s="2" t="s">
        <v>44</v>
      </c>
      <c r="AE72" s="2" t="s">
        <v>44</v>
      </c>
      <c r="AF72" s="2" t="s">
        <v>44</v>
      </c>
      <c r="AG72" s="2" t="s">
        <v>44</v>
      </c>
      <c r="AH72" s="2">
        <v>19.926977897469101</v>
      </c>
      <c r="AI72" s="2">
        <v>6.5916751037498296</v>
      </c>
      <c r="AJ72" s="2">
        <v>1</v>
      </c>
      <c r="AK72" s="2">
        <v>1</v>
      </c>
      <c r="AL72" s="2">
        <v>0</v>
      </c>
      <c r="AM72" s="2">
        <v>0</v>
      </c>
      <c r="AN72" s="2">
        <v>0</v>
      </c>
      <c r="AO72" s="2">
        <v>1</v>
      </c>
    </row>
    <row r="73" spans="1:41">
      <c r="A73" s="2">
        <v>71</v>
      </c>
      <c r="B73" s="2">
        <v>1425090563</v>
      </c>
      <c r="C73" s="2">
        <v>2014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5</v>
      </c>
      <c r="M73" s="2">
        <v>3</v>
      </c>
      <c r="N73" s="2" t="s">
        <v>94</v>
      </c>
      <c r="O73" s="2">
        <v>100</v>
      </c>
      <c r="P73" s="2" t="s">
        <v>42</v>
      </c>
      <c r="Q73" s="2">
        <v>0</v>
      </c>
      <c r="R73" s="2" t="s">
        <v>52</v>
      </c>
      <c r="S73" s="2">
        <v>100</v>
      </c>
      <c r="T73" s="2" t="s">
        <v>42</v>
      </c>
      <c r="U73" s="2">
        <v>0</v>
      </c>
      <c r="V73" s="2" t="s">
        <v>42</v>
      </c>
      <c r="W73" s="2">
        <v>0</v>
      </c>
      <c r="X73" s="2">
        <v>431</v>
      </c>
      <c r="Y73" s="2">
        <v>50100</v>
      </c>
      <c r="Z73" s="2">
        <v>7</v>
      </c>
      <c r="AA73" s="2">
        <v>30300</v>
      </c>
      <c r="AB73" s="2">
        <v>3</v>
      </c>
      <c r="AC73" s="2" t="s">
        <v>44</v>
      </c>
      <c r="AD73" s="2" t="s">
        <v>44</v>
      </c>
      <c r="AE73" s="2" t="s">
        <v>44</v>
      </c>
      <c r="AF73" s="2" t="s">
        <v>44</v>
      </c>
      <c r="AG73" s="2" t="s">
        <v>44</v>
      </c>
      <c r="AH73" s="2">
        <v>17.718371721620201</v>
      </c>
      <c r="AI73" s="2">
        <v>5.1985025561124401</v>
      </c>
      <c r="AJ73" s="2">
        <v>1</v>
      </c>
      <c r="AK73" s="2">
        <v>1</v>
      </c>
      <c r="AL73" s="2">
        <v>0</v>
      </c>
      <c r="AM73" s="2">
        <v>0</v>
      </c>
      <c r="AN73" s="2">
        <v>0</v>
      </c>
      <c r="AO73" s="2">
        <v>1</v>
      </c>
    </row>
    <row r="74" spans="1:41">
      <c r="A74" s="2">
        <v>72</v>
      </c>
      <c r="B74" s="2">
        <v>1425085050</v>
      </c>
      <c r="C74" s="2">
        <v>2013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3</v>
      </c>
      <c r="M74" s="2">
        <v>6</v>
      </c>
      <c r="N74" s="2" t="s">
        <v>45</v>
      </c>
      <c r="O74" s="2">
        <v>100</v>
      </c>
      <c r="P74" s="2" t="s">
        <v>42</v>
      </c>
      <c r="Q74" s="2">
        <v>0</v>
      </c>
      <c r="R74" s="2" t="s">
        <v>108</v>
      </c>
      <c r="S74" s="2">
        <v>100</v>
      </c>
      <c r="T74" s="2" t="s">
        <v>42</v>
      </c>
      <c r="U74" s="2">
        <v>0</v>
      </c>
      <c r="V74" s="2" t="s">
        <v>42</v>
      </c>
      <c r="W74" s="2">
        <v>0</v>
      </c>
      <c r="X74" s="2">
        <v>999</v>
      </c>
      <c r="Y74" s="2">
        <v>10400</v>
      </c>
      <c r="Z74" s="2">
        <v>7</v>
      </c>
      <c r="AA74" s="2">
        <v>60000</v>
      </c>
      <c r="AB74" s="2">
        <v>3</v>
      </c>
      <c r="AC74" s="2" t="s">
        <v>44</v>
      </c>
      <c r="AD74" s="2" t="s">
        <v>44</v>
      </c>
      <c r="AE74" s="2" t="s">
        <v>44</v>
      </c>
      <c r="AF74" s="2" t="s">
        <v>44</v>
      </c>
      <c r="AG74" s="2" t="s">
        <v>44</v>
      </c>
      <c r="AH74" s="2">
        <v>18.420680743962301</v>
      </c>
      <c r="AI74" s="2">
        <v>5.8971566148857102</v>
      </c>
      <c r="AJ74" s="2">
        <v>1</v>
      </c>
      <c r="AK74" s="2">
        <v>1</v>
      </c>
      <c r="AL74" s="2">
        <v>0</v>
      </c>
      <c r="AM74" s="2">
        <v>0</v>
      </c>
      <c r="AN74" s="2">
        <v>1</v>
      </c>
      <c r="AO74" s="2">
        <v>1</v>
      </c>
    </row>
    <row r="75" spans="1:41">
      <c r="A75" s="2">
        <v>73</v>
      </c>
      <c r="B75" s="2">
        <v>1425087728</v>
      </c>
      <c r="C75" s="2">
        <v>2014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2">
        <v>5</v>
      </c>
      <c r="M75" s="2">
        <v>5</v>
      </c>
      <c r="N75" s="2" t="s">
        <v>110</v>
      </c>
      <c r="O75" s="2">
        <v>100</v>
      </c>
      <c r="P75" s="2" t="s">
        <v>42</v>
      </c>
      <c r="Q75" s="2">
        <v>0</v>
      </c>
      <c r="R75" s="2" t="s">
        <v>64</v>
      </c>
      <c r="S75" s="2">
        <v>100</v>
      </c>
      <c r="T75" s="2" t="s">
        <v>42</v>
      </c>
      <c r="U75" s="2">
        <v>0</v>
      </c>
      <c r="V75" s="2" t="s">
        <v>42</v>
      </c>
      <c r="W75" s="2">
        <v>0</v>
      </c>
      <c r="X75" s="2">
        <v>999</v>
      </c>
      <c r="Y75" s="2">
        <v>70000</v>
      </c>
      <c r="Z75" s="2">
        <v>7</v>
      </c>
      <c r="AA75" s="2">
        <v>10500</v>
      </c>
      <c r="AB75" s="2">
        <v>3</v>
      </c>
      <c r="AC75" s="2" t="s">
        <v>44</v>
      </c>
      <c r="AD75" s="2" t="s">
        <v>44</v>
      </c>
      <c r="AE75" s="2" t="s">
        <v>44</v>
      </c>
      <c r="AF75" s="2" t="s">
        <v>44</v>
      </c>
      <c r="AG75" s="2" t="s">
        <v>44</v>
      </c>
      <c r="AH75" s="2">
        <v>18.035018263154999</v>
      </c>
      <c r="AI75" s="2">
        <v>5.2094916173073598</v>
      </c>
      <c r="AJ75" s="2">
        <v>1</v>
      </c>
      <c r="AK75" s="2">
        <v>1</v>
      </c>
      <c r="AL75" s="2">
        <v>0</v>
      </c>
      <c r="AM75" s="2">
        <v>0</v>
      </c>
      <c r="AN75" s="2">
        <v>0</v>
      </c>
      <c r="AO75" s="2">
        <v>1</v>
      </c>
    </row>
    <row r="76" spans="1:41">
      <c r="A76" s="2">
        <v>74</v>
      </c>
      <c r="B76" s="2">
        <v>1415134302</v>
      </c>
      <c r="C76" s="2">
        <v>2013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2</v>
      </c>
      <c r="L76" s="2">
        <v>5</v>
      </c>
      <c r="M76" s="2">
        <v>1</v>
      </c>
      <c r="N76" s="2" t="s">
        <v>111</v>
      </c>
      <c r="O76" s="2">
        <v>100</v>
      </c>
      <c r="P76" s="2" t="s">
        <v>42</v>
      </c>
      <c r="Q76" s="2">
        <v>0</v>
      </c>
      <c r="R76" s="2" t="s">
        <v>83</v>
      </c>
      <c r="S76" s="2">
        <v>100</v>
      </c>
      <c r="T76" s="2" t="s">
        <v>42</v>
      </c>
      <c r="U76" s="2">
        <v>0</v>
      </c>
      <c r="V76" s="2" t="s">
        <v>42</v>
      </c>
      <c r="W76" s="2">
        <v>0</v>
      </c>
      <c r="X76" s="2">
        <v>999</v>
      </c>
      <c r="Y76" s="2">
        <v>50100</v>
      </c>
      <c r="Z76" s="2">
        <v>3</v>
      </c>
      <c r="AA76" s="2">
        <v>60000</v>
      </c>
      <c r="AB76" s="2">
        <v>3</v>
      </c>
      <c r="AC76" s="2" t="s">
        <v>49</v>
      </c>
      <c r="AD76" s="2" t="s">
        <v>49</v>
      </c>
      <c r="AE76" s="2" t="s">
        <v>44</v>
      </c>
      <c r="AF76" s="2" t="s">
        <v>44</v>
      </c>
      <c r="AG76" s="2" t="s">
        <v>44</v>
      </c>
      <c r="AH76" s="2">
        <v>20.603919079314899</v>
      </c>
      <c r="AI76" s="2">
        <v>6.5916751037498296</v>
      </c>
      <c r="AJ76" s="2">
        <v>1</v>
      </c>
      <c r="AK76" s="2">
        <v>1</v>
      </c>
      <c r="AL76" s="2">
        <v>0</v>
      </c>
      <c r="AM76" s="2">
        <v>0</v>
      </c>
      <c r="AN76" s="2">
        <v>0</v>
      </c>
      <c r="AO76" s="2">
        <v>1</v>
      </c>
    </row>
    <row r="77" spans="1:41">
      <c r="A77" s="2">
        <v>75</v>
      </c>
      <c r="B77" s="2">
        <v>1415144358</v>
      </c>
      <c r="C77" s="2">
        <v>2015</v>
      </c>
      <c r="D77" s="2">
        <v>0</v>
      </c>
      <c r="E77" s="2">
        <v>0</v>
      </c>
      <c r="F77" s="2">
        <v>5</v>
      </c>
      <c r="G77" s="2">
        <v>4</v>
      </c>
      <c r="H77" s="2">
        <v>9</v>
      </c>
      <c r="I77" s="2">
        <v>0</v>
      </c>
      <c r="J77" s="2">
        <v>9</v>
      </c>
      <c r="K77" s="2">
        <v>2</v>
      </c>
      <c r="L77" s="2">
        <v>5</v>
      </c>
      <c r="M77" s="2">
        <v>10</v>
      </c>
      <c r="N77" s="2" t="s">
        <v>112</v>
      </c>
      <c r="O77" s="2">
        <v>100</v>
      </c>
      <c r="P77" s="2" t="s">
        <v>42</v>
      </c>
      <c r="Q77" s="2">
        <v>0</v>
      </c>
      <c r="R77" s="2" t="s">
        <v>74</v>
      </c>
      <c r="S77" s="2">
        <v>100</v>
      </c>
      <c r="T77" s="2" t="s">
        <v>42</v>
      </c>
      <c r="U77" s="2">
        <v>0</v>
      </c>
      <c r="V77" s="2" t="s">
        <v>42</v>
      </c>
      <c r="W77" s="2">
        <v>0</v>
      </c>
      <c r="X77" s="2">
        <v>999</v>
      </c>
      <c r="Y77" s="2">
        <v>70000</v>
      </c>
      <c r="Z77" s="2">
        <v>7</v>
      </c>
      <c r="AA77" s="2">
        <v>60000</v>
      </c>
      <c r="AB77" s="2">
        <v>3</v>
      </c>
      <c r="AC77" s="2" t="s">
        <v>44</v>
      </c>
      <c r="AD77" s="2" t="s">
        <v>44</v>
      </c>
      <c r="AE77" s="2" t="s">
        <v>44</v>
      </c>
      <c r="AF77" s="2" t="s">
        <v>44</v>
      </c>
      <c r="AG77" s="2" t="s">
        <v>44</v>
      </c>
      <c r="AH77" s="2">
        <v>20.422160744163801</v>
      </c>
      <c r="AI77" s="2">
        <v>6.9985105554921896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0</v>
      </c>
    </row>
    <row r="78" spans="1:41">
      <c r="A78" s="2">
        <v>76</v>
      </c>
      <c r="B78" s="2">
        <v>1425106830</v>
      </c>
      <c r="C78" s="2">
        <v>2016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1</v>
      </c>
      <c r="L78" s="2">
        <v>5</v>
      </c>
      <c r="M78" s="2">
        <v>9</v>
      </c>
      <c r="N78" s="2" t="s">
        <v>97</v>
      </c>
      <c r="O78" s="2">
        <v>100</v>
      </c>
      <c r="P78" s="2" t="s">
        <v>42</v>
      </c>
      <c r="Q78" s="2">
        <v>0</v>
      </c>
      <c r="R78" s="2" t="s">
        <v>78</v>
      </c>
      <c r="S78" s="2">
        <v>100</v>
      </c>
      <c r="T78" s="2" t="s">
        <v>42</v>
      </c>
      <c r="U78" s="2">
        <v>0</v>
      </c>
      <c r="V78" s="2" t="s">
        <v>42</v>
      </c>
      <c r="W78" s="2">
        <v>0</v>
      </c>
      <c r="X78" s="2">
        <v>351</v>
      </c>
      <c r="Y78" s="2">
        <v>20200</v>
      </c>
      <c r="Z78" s="2">
        <v>4</v>
      </c>
      <c r="AA78" s="2">
        <v>20300</v>
      </c>
      <c r="AB78" s="2">
        <v>3</v>
      </c>
      <c r="AC78" s="2" t="s">
        <v>44</v>
      </c>
      <c r="AD78" s="2" t="s">
        <v>49</v>
      </c>
      <c r="AE78" s="2" t="s">
        <v>44</v>
      </c>
      <c r="AF78" s="2" t="s">
        <v>44</v>
      </c>
      <c r="AG78" s="2" t="s">
        <v>44</v>
      </c>
      <c r="AH78" s="2">
        <v>18.5841846881723</v>
      </c>
      <c r="AI78" s="2">
        <v>5.8971566148857102</v>
      </c>
      <c r="AJ78" s="2">
        <v>1</v>
      </c>
      <c r="AK78" s="2">
        <v>0</v>
      </c>
      <c r="AL78" s="2">
        <v>1</v>
      </c>
      <c r="AM78" s="2">
        <v>1</v>
      </c>
      <c r="AN78" s="2">
        <v>0</v>
      </c>
      <c r="AO78" s="2">
        <v>0</v>
      </c>
    </row>
    <row r="79" spans="1:41">
      <c r="A79" s="2">
        <v>77</v>
      </c>
      <c r="B79" s="2">
        <v>1425086342</v>
      </c>
      <c r="C79" s="2">
        <v>2014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1</v>
      </c>
      <c r="L79" s="2">
        <v>5</v>
      </c>
      <c r="M79" s="2">
        <v>8</v>
      </c>
      <c r="N79" s="2" t="s">
        <v>113</v>
      </c>
      <c r="O79" s="2">
        <v>100</v>
      </c>
      <c r="P79" s="2" t="s">
        <v>42</v>
      </c>
      <c r="Q79" s="2">
        <v>0</v>
      </c>
      <c r="R79" s="2" t="s">
        <v>62</v>
      </c>
      <c r="S79" s="2">
        <v>100</v>
      </c>
      <c r="T79" s="2" t="s">
        <v>42</v>
      </c>
      <c r="U79" s="2">
        <v>0</v>
      </c>
      <c r="V79" s="2" t="s">
        <v>42</v>
      </c>
      <c r="W79" s="2">
        <v>0</v>
      </c>
      <c r="X79" s="2">
        <v>999</v>
      </c>
      <c r="Y79" s="2">
        <v>50100</v>
      </c>
      <c r="Z79" s="2">
        <v>7</v>
      </c>
      <c r="AA79" s="2">
        <v>30200</v>
      </c>
      <c r="AB79" s="2">
        <v>3</v>
      </c>
      <c r="AC79" s="2" t="s">
        <v>44</v>
      </c>
      <c r="AD79" s="2" t="s">
        <v>44</v>
      </c>
      <c r="AE79" s="2" t="s">
        <v>44</v>
      </c>
      <c r="AF79" s="2" t="s">
        <v>44</v>
      </c>
      <c r="AG79" s="2" t="s">
        <v>44</v>
      </c>
      <c r="AH79" s="2">
        <v>18.9630050347835</v>
      </c>
      <c r="AI79" s="2">
        <v>5.8971566148857102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0</v>
      </c>
    </row>
    <row r="80" spans="1:41">
      <c r="A80" s="2">
        <v>78</v>
      </c>
      <c r="B80" s="2">
        <v>1345244493</v>
      </c>
      <c r="C80" s="2">
        <v>2015</v>
      </c>
      <c r="D80" s="2">
        <v>0</v>
      </c>
      <c r="E80" s="2">
        <v>0</v>
      </c>
      <c r="F80" s="2">
        <v>3</v>
      </c>
      <c r="G80" s="2">
        <v>0</v>
      </c>
      <c r="H80" s="2">
        <v>3</v>
      </c>
      <c r="I80" s="2">
        <v>0</v>
      </c>
      <c r="J80" s="2">
        <v>3</v>
      </c>
      <c r="K80" s="2">
        <v>1</v>
      </c>
      <c r="L80" s="2">
        <v>3</v>
      </c>
      <c r="M80" s="2">
        <v>8</v>
      </c>
      <c r="N80" s="2" t="s">
        <v>114</v>
      </c>
      <c r="O80" s="2">
        <v>50</v>
      </c>
      <c r="P80" s="2" t="s">
        <v>95</v>
      </c>
      <c r="Q80" s="2">
        <v>30</v>
      </c>
      <c r="R80" s="2" t="s">
        <v>115</v>
      </c>
      <c r="S80" s="2">
        <v>50</v>
      </c>
      <c r="T80" s="2" t="s">
        <v>42</v>
      </c>
      <c r="U80" s="2">
        <v>0</v>
      </c>
      <c r="V80" s="2" t="s">
        <v>42</v>
      </c>
      <c r="W80" s="2">
        <v>0</v>
      </c>
      <c r="X80" s="2">
        <v>999</v>
      </c>
      <c r="Y80" s="2">
        <v>20200</v>
      </c>
      <c r="Z80" s="2">
        <v>14</v>
      </c>
      <c r="AA80" s="2">
        <v>20300</v>
      </c>
      <c r="AB80" s="2">
        <v>2</v>
      </c>
      <c r="AC80" s="2" t="s">
        <v>44</v>
      </c>
      <c r="AD80" s="2" t="s">
        <v>44</v>
      </c>
      <c r="AE80" s="2" t="s">
        <v>44</v>
      </c>
      <c r="AF80" s="2" t="s">
        <v>44</v>
      </c>
      <c r="AG80" s="2" t="s">
        <v>44</v>
      </c>
      <c r="AH80" s="2">
        <v>19.6199826566314</v>
      </c>
      <c r="AI80" s="2">
        <v>5.60947545818191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0</v>
      </c>
    </row>
    <row r="81" spans="1:41">
      <c r="A81" s="2">
        <v>79</v>
      </c>
      <c r="B81" s="2">
        <v>1425080571</v>
      </c>
      <c r="C81" s="2">
        <v>2013</v>
      </c>
      <c r="D81" s="2">
        <v>0</v>
      </c>
      <c r="E81" s="2">
        <v>0</v>
      </c>
      <c r="F81" s="2">
        <v>0</v>
      </c>
      <c r="G81" s="2">
        <v>2</v>
      </c>
      <c r="H81" s="2">
        <v>2</v>
      </c>
      <c r="I81" s="2">
        <v>0</v>
      </c>
      <c r="J81" s="2">
        <v>2</v>
      </c>
      <c r="K81" s="2">
        <v>1</v>
      </c>
      <c r="L81" s="2">
        <v>5</v>
      </c>
      <c r="M81" s="2">
        <v>7</v>
      </c>
      <c r="N81" s="2" t="s">
        <v>67</v>
      </c>
      <c r="O81" s="2">
        <v>100</v>
      </c>
      <c r="P81" s="2" t="s">
        <v>42</v>
      </c>
      <c r="Q81" s="2">
        <v>0</v>
      </c>
      <c r="R81" s="2" t="s">
        <v>50</v>
      </c>
      <c r="S81" s="2">
        <v>100</v>
      </c>
      <c r="T81" s="2" t="s">
        <v>42</v>
      </c>
      <c r="U81" s="2">
        <v>0</v>
      </c>
      <c r="V81" s="2" t="s">
        <v>42</v>
      </c>
      <c r="W81" s="2">
        <v>0</v>
      </c>
      <c r="X81" s="2">
        <v>999</v>
      </c>
      <c r="Y81" s="2">
        <v>30100</v>
      </c>
      <c r="Z81" s="2">
        <v>7</v>
      </c>
      <c r="AA81" s="2">
        <v>60000</v>
      </c>
      <c r="AB81" s="2">
        <v>3</v>
      </c>
      <c r="AC81" s="2" t="s">
        <v>44</v>
      </c>
      <c r="AD81" s="2" t="s">
        <v>44</v>
      </c>
      <c r="AE81" s="2" t="s">
        <v>44</v>
      </c>
      <c r="AF81" s="2" t="s">
        <v>44</v>
      </c>
      <c r="AG81" s="2" t="s">
        <v>44</v>
      </c>
      <c r="AH81" s="2">
        <v>19.210623364412399</v>
      </c>
      <c r="AI81" s="2">
        <v>5.8971566148857102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</row>
    <row r="82" spans="1:41">
      <c r="A82" s="2">
        <v>80</v>
      </c>
      <c r="B82" s="2">
        <v>1425081795</v>
      </c>
      <c r="C82" s="2">
        <v>2013</v>
      </c>
      <c r="D82" s="2">
        <v>0</v>
      </c>
      <c r="E82" s="2">
        <v>0</v>
      </c>
      <c r="F82" s="2">
        <v>1</v>
      </c>
      <c r="G82" s="2">
        <v>1</v>
      </c>
      <c r="H82" s="2">
        <v>2</v>
      </c>
      <c r="I82" s="2">
        <v>0</v>
      </c>
      <c r="J82" s="2">
        <v>2</v>
      </c>
      <c r="K82" s="2">
        <v>1</v>
      </c>
      <c r="L82" s="2">
        <v>3</v>
      </c>
      <c r="M82" s="2">
        <v>12</v>
      </c>
      <c r="N82" s="2" t="s">
        <v>68</v>
      </c>
      <c r="O82" s="2">
        <v>100</v>
      </c>
      <c r="P82" s="2" t="s">
        <v>42</v>
      </c>
      <c r="Q82" s="2">
        <v>0</v>
      </c>
      <c r="R82" s="2" t="s">
        <v>62</v>
      </c>
      <c r="S82" s="2">
        <v>100</v>
      </c>
      <c r="T82" s="2" t="s">
        <v>42</v>
      </c>
      <c r="U82" s="2">
        <v>0</v>
      </c>
      <c r="V82" s="2" t="s">
        <v>42</v>
      </c>
      <c r="W82" s="2">
        <v>0</v>
      </c>
      <c r="X82" s="2">
        <v>999</v>
      </c>
      <c r="Y82" s="2">
        <v>70000</v>
      </c>
      <c r="Z82" s="2">
        <v>7</v>
      </c>
      <c r="AA82" s="2">
        <v>60000</v>
      </c>
      <c r="AB82" s="2">
        <v>3</v>
      </c>
      <c r="AC82" s="2" t="s">
        <v>44</v>
      </c>
      <c r="AD82" s="2" t="s">
        <v>44</v>
      </c>
      <c r="AE82" s="2" t="s">
        <v>44</v>
      </c>
      <c r="AF82" s="2" t="s">
        <v>44</v>
      </c>
      <c r="AG82" s="2" t="s">
        <v>44</v>
      </c>
      <c r="AH82" s="2">
        <v>18.132998671513899</v>
      </c>
      <c r="AI82" s="2">
        <v>5.8971566148857102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0</v>
      </c>
    </row>
    <row r="83" spans="1:41">
      <c r="A83" s="2">
        <v>81</v>
      </c>
      <c r="B83" s="2">
        <v>1425081355</v>
      </c>
      <c r="C83" s="2">
        <v>2013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5</v>
      </c>
      <c r="M83" s="2">
        <v>1</v>
      </c>
      <c r="N83" s="2" t="s">
        <v>67</v>
      </c>
      <c r="O83" s="2">
        <v>100</v>
      </c>
      <c r="P83" s="2" t="s">
        <v>42</v>
      </c>
      <c r="Q83" s="2">
        <v>0</v>
      </c>
      <c r="R83" s="2" t="s">
        <v>50</v>
      </c>
      <c r="S83" s="2">
        <v>100</v>
      </c>
      <c r="T83" s="2" t="s">
        <v>42</v>
      </c>
      <c r="U83" s="2">
        <v>0</v>
      </c>
      <c r="V83" s="2" t="s">
        <v>42</v>
      </c>
      <c r="W83" s="2">
        <v>0</v>
      </c>
      <c r="X83" s="2">
        <v>999</v>
      </c>
      <c r="Y83" s="2">
        <v>70000</v>
      </c>
      <c r="Z83" s="2">
        <v>7</v>
      </c>
      <c r="AA83" s="2">
        <v>60000</v>
      </c>
      <c r="AB83" s="2">
        <v>3</v>
      </c>
      <c r="AC83" s="2" t="s">
        <v>44</v>
      </c>
      <c r="AD83" s="2" t="s">
        <v>49</v>
      </c>
      <c r="AE83" s="2" t="s">
        <v>44</v>
      </c>
      <c r="AF83" s="2" t="s">
        <v>44</v>
      </c>
      <c r="AG83" s="2" t="s">
        <v>44</v>
      </c>
      <c r="AH83" s="2">
        <v>18.218160561477401</v>
      </c>
      <c r="AI83" s="2">
        <v>5.8971566148857102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0</v>
      </c>
    </row>
    <row r="84" spans="1:41">
      <c r="A84" s="2">
        <v>82</v>
      </c>
      <c r="B84" s="2">
        <v>1425079242</v>
      </c>
      <c r="C84" s="2">
        <v>2013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2">
        <v>3</v>
      </c>
      <c r="M84" s="2">
        <v>6</v>
      </c>
      <c r="N84" s="2" t="s">
        <v>45</v>
      </c>
      <c r="O84" s="2">
        <v>100</v>
      </c>
      <c r="P84" s="2" t="s">
        <v>42</v>
      </c>
      <c r="Q84" s="2">
        <v>0</v>
      </c>
      <c r="R84" s="2" t="s">
        <v>116</v>
      </c>
      <c r="S84" s="2">
        <v>100</v>
      </c>
      <c r="T84" s="2" t="s">
        <v>42</v>
      </c>
      <c r="U84" s="2">
        <v>0</v>
      </c>
      <c r="V84" s="2" t="s">
        <v>42</v>
      </c>
      <c r="W84" s="2">
        <v>0</v>
      </c>
      <c r="X84" s="2">
        <v>999</v>
      </c>
      <c r="Y84" s="2">
        <v>10300</v>
      </c>
      <c r="Z84" s="2">
        <v>7</v>
      </c>
      <c r="AA84" s="2">
        <v>60000</v>
      </c>
      <c r="AB84" s="2">
        <v>3</v>
      </c>
      <c r="AC84" s="2" t="s">
        <v>44</v>
      </c>
      <c r="AD84" s="2" t="s">
        <v>44</v>
      </c>
      <c r="AE84" s="2" t="s">
        <v>44</v>
      </c>
      <c r="AF84" s="2" t="s">
        <v>44</v>
      </c>
      <c r="AG84" s="2" t="s">
        <v>44</v>
      </c>
      <c r="AH84" s="2">
        <v>18.478949652085699</v>
      </c>
      <c r="AI84" s="2">
        <v>5.8971566148857102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0</v>
      </c>
    </row>
    <row r="85" spans="1:41">
      <c r="A85" s="2">
        <v>83</v>
      </c>
      <c r="B85" s="2">
        <v>1425092036</v>
      </c>
      <c r="C85" s="2">
        <v>2014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2">
        <v>5</v>
      </c>
      <c r="M85" s="2">
        <v>1</v>
      </c>
      <c r="N85" s="2" t="s">
        <v>104</v>
      </c>
      <c r="O85" s="2">
        <v>100</v>
      </c>
      <c r="P85" s="2" t="s">
        <v>42</v>
      </c>
      <c r="Q85" s="2">
        <v>0</v>
      </c>
      <c r="R85" s="2" t="s">
        <v>108</v>
      </c>
      <c r="S85" s="2">
        <v>100</v>
      </c>
      <c r="T85" s="2" t="s">
        <v>42</v>
      </c>
      <c r="U85" s="2">
        <v>0</v>
      </c>
      <c r="V85" s="2" t="s">
        <v>42</v>
      </c>
      <c r="W85" s="2">
        <v>0</v>
      </c>
      <c r="X85" s="2">
        <v>999</v>
      </c>
      <c r="Y85" s="2">
        <v>20200</v>
      </c>
      <c r="Z85" s="2">
        <v>7</v>
      </c>
      <c r="AA85" s="2">
        <v>40200</v>
      </c>
      <c r="AB85" s="2">
        <v>3</v>
      </c>
      <c r="AC85" s="2" t="s">
        <v>44</v>
      </c>
      <c r="AD85" s="2" t="s">
        <v>44</v>
      </c>
      <c r="AE85" s="2" t="s">
        <v>44</v>
      </c>
      <c r="AF85" s="2" t="s">
        <v>44</v>
      </c>
      <c r="AG85" s="2" t="s">
        <v>44</v>
      </c>
      <c r="AH85" s="2">
        <v>17.341871082609799</v>
      </c>
      <c r="AI85" s="2">
        <v>5.0238870997719998</v>
      </c>
      <c r="AJ85" s="2">
        <v>1</v>
      </c>
      <c r="AK85" s="2">
        <v>0</v>
      </c>
      <c r="AL85" s="2">
        <v>1</v>
      </c>
      <c r="AM85" s="2">
        <v>1</v>
      </c>
      <c r="AN85" s="2">
        <v>0</v>
      </c>
      <c r="AO85" s="2">
        <v>0</v>
      </c>
    </row>
    <row r="86" spans="1:41">
      <c r="A86" s="2">
        <v>84</v>
      </c>
      <c r="B86" s="2">
        <v>1425081510</v>
      </c>
      <c r="C86" s="2">
        <v>2013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2">
        <v>3</v>
      </c>
      <c r="M86" s="2">
        <v>9</v>
      </c>
      <c r="N86" s="2" t="s">
        <v>71</v>
      </c>
      <c r="O86" s="2">
        <v>100</v>
      </c>
      <c r="P86" s="2" t="s">
        <v>42</v>
      </c>
      <c r="Q86" s="2">
        <v>0</v>
      </c>
      <c r="R86" s="2" t="s">
        <v>117</v>
      </c>
      <c r="S86" s="2">
        <v>100</v>
      </c>
      <c r="T86" s="2" t="s">
        <v>42</v>
      </c>
      <c r="U86" s="2">
        <v>0</v>
      </c>
      <c r="V86" s="2" t="s">
        <v>42</v>
      </c>
      <c r="W86" s="2">
        <v>0</v>
      </c>
      <c r="X86" s="2">
        <v>999</v>
      </c>
      <c r="Y86" s="2">
        <v>60200</v>
      </c>
      <c r="Z86" s="2">
        <v>7</v>
      </c>
      <c r="AA86" s="2">
        <v>60000</v>
      </c>
      <c r="AB86" s="2">
        <v>3</v>
      </c>
      <c r="AC86" s="2" t="s">
        <v>44</v>
      </c>
      <c r="AD86" s="2" t="s">
        <v>44</v>
      </c>
      <c r="AE86" s="2" t="s">
        <v>44</v>
      </c>
      <c r="AF86" s="2" t="s">
        <v>44</v>
      </c>
      <c r="AG86" s="2" t="s">
        <v>44</v>
      </c>
      <c r="AH86" s="2">
        <v>18.0640058000279</v>
      </c>
      <c r="AI86" s="2">
        <v>5.8971566148857102</v>
      </c>
      <c r="AJ86" s="2">
        <v>1</v>
      </c>
      <c r="AK86" s="2">
        <v>0</v>
      </c>
      <c r="AL86" s="2">
        <v>1</v>
      </c>
      <c r="AM86" s="2">
        <v>1</v>
      </c>
      <c r="AN86" s="2">
        <v>0</v>
      </c>
      <c r="AO86" s="2">
        <v>0</v>
      </c>
    </row>
    <row r="87" spans="1:41">
      <c r="A87" s="2">
        <v>85</v>
      </c>
      <c r="B87" s="2">
        <v>1425089888</v>
      </c>
      <c r="C87" s="2">
        <v>2014</v>
      </c>
      <c r="D87" s="2">
        <v>0</v>
      </c>
      <c r="E87" s="2">
        <v>0</v>
      </c>
      <c r="F87" s="2">
        <v>1</v>
      </c>
      <c r="G87" s="2">
        <v>1</v>
      </c>
      <c r="H87" s="2">
        <v>2</v>
      </c>
      <c r="I87" s="2">
        <v>0</v>
      </c>
      <c r="J87" s="2">
        <v>2</v>
      </c>
      <c r="K87" s="2">
        <v>1</v>
      </c>
      <c r="L87" s="2">
        <v>3</v>
      </c>
      <c r="M87" s="2">
        <v>10</v>
      </c>
      <c r="N87" s="2" t="s">
        <v>95</v>
      </c>
      <c r="O87" s="2">
        <v>100</v>
      </c>
      <c r="P87" s="2" t="s">
        <v>42</v>
      </c>
      <c r="Q87" s="2">
        <v>0</v>
      </c>
      <c r="R87" s="2" t="s">
        <v>96</v>
      </c>
      <c r="S87" s="2">
        <v>100</v>
      </c>
      <c r="T87" s="2" t="s">
        <v>42</v>
      </c>
      <c r="U87" s="2">
        <v>0</v>
      </c>
      <c r="V87" s="2" t="s">
        <v>42</v>
      </c>
      <c r="W87" s="2">
        <v>0</v>
      </c>
      <c r="X87" s="2">
        <v>354</v>
      </c>
      <c r="Y87" s="2">
        <v>20200</v>
      </c>
      <c r="Z87" s="2">
        <v>7</v>
      </c>
      <c r="AA87" s="2">
        <v>20300</v>
      </c>
      <c r="AB87" s="2">
        <v>3</v>
      </c>
      <c r="AC87" s="2" t="s">
        <v>44</v>
      </c>
      <c r="AD87" s="2" t="s">
        <v>44</v>
      </c>
      <c r="AE87" s="2" t="s">
        <v>44</v>
      </c>
      <c r="AF87" s="2" t="s">
        <v>44</v>
      </c>
      <c r="AG87" s="2" t="s">
        <v>44</v>
      </c>
      <c r="AH87" s="2">
        <v>18.2753196555858</v>
      </c>
      <c r="AI87" s="2">
        <v>5.8971566148857102</v>
      </c>
      <c r="AJ87" s="2">
        <v>1</v>
      </c>
      <c r="AK87" s="2">
        <v>0</v>
      </c>
      <c r="AL87" s="2">
        <v>1</v>
      </c>
      <c r="AM87" s="2">
        <v>1</v>
      </c>
      <c r="AN87" s="2">
        <v>0</v>
      </c>
      <c r="AO87" s="2">
        <v>0</v>
      </c>
    </row>
    <row r="88" spans="1:41">
      <c r="A88" s="2">
        <v>86</v>
      </c>
      <c r="B88" s="2">
        <v>1345222864</v>
      </c>
      <c r="C88" s="2">
        <v>2014</v>
      </c>
      <c r="D88" s="2">
        <v>0</v>
      </c>
      <c r="E88" s="2">
        <v>2</v>
      </c>
      <c r="F88" s="2">
        <v>2</v>
      </c>
      <c r="G88" s="2">
        <v>2</v>
      </c>
      <c r="H88" s="2">
        <v>4</v>
      </c>
      <c r="I88" s="2">
        <v>0</v>
      </c>
      <c r="J88" s="2">
        <v>4</v>
      </c>
      <c r="K88" s="2">
        <v>2</v>
      </c>
      <c r="L88" s="2">
        <v>3</v>
      </c>
      <c r="M88" s="2">
        <v>11</v>
      </c>
      <c r="N88" s="2" t="s">
        <v>59</v>
      </c>
      <c r="O88" s="2">
        <v>80</v>
      </c>
      <c r="P88" s="2" t="s">
        <v>80</v>
      </c>
      <c r="Q88" s="2">
        <v>20</v>
      </c>
      <c r="R88" s="2" t="s">
        <v>50</v>
      </c>
      <c r="S88" s="2">
        <v>100</v>
      </c>
      <c r="T88" s="2" t="s">
        <v>42</v>
      </c>
      <c r="U88" s="2">
        <v>0</v>
      </c>
      <c r="V88" s="2" t="s">
        <v>42</v>
      </c>
      <c r="W88" s="2">
        <v>0</v>
      </c>
      <c r="X88" s="2">
        <v>324</v>
      </c>
      <c r="Y88" s="2">
        <v>10300</v>
      </c>
      <c r="Z88" s="2">
        <v>7</v>
      </c>
      <c r="AA88" s="2">
        <v>10200</v>
      </c>
      <c r="AB88" s="2">
        <v>3</v>
      </c>
      <c r="AC88" s="2" t="s">
        <v>44</v>
      </c>
      <c r="AD88" s="2" t="s">
        <v>44</v>
      </c>
      <c r="AE88" s="2" t="s">
        <v>44</v>
      </c>
      <c r="AF88" s="2" t="s">
        <v>44</v>
      </c>
      <c r="AG88" s="2" t="s">
        <v>44</v>
      </c>
      <c r="AH88" s="2">
        <v>19.2316109601731</v>
      </c>
      <c r="AI88" s="2">
        <v>6.9975968970582896</v>
      </c>
      <c r="AJ88" s="2">
        <v>1</v>
      </c>
      <c r="AK88" s="2">
        <v>0</v>
      </c>
      <c r="AL88" s="2">
        <v>1</v>
      </c>
      <c r="AM88" s="2">
        <v>1</v>
      </c>
      <c r="AN88" s="2">
        <v>0</v>
      </c>
      <c r="AO88" s="2">
        <v>0</v>
      </c>
    </row>
    <row r="89" spans="1:41">
      <c r="A89" s="2">
        <v>87</v>
      </c>
      <c r="B89" s="2">
        <v>1711045477</v>
      </c>
      <c r="C89" s="2">
        <v>2016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2">
        <v>2</v>
      </c>
      <c r="M89" s="2">
        <v>6</v>
      </c>
      <c r="N89" s="2" t="s">
        <v>88</v>
      </c>
      <c r="O89" s="2">
        <v>100</v>
      </c>
      <c r="P89" s="2" t="s">
        <v>42</v>
      </c>
      <c r="Q89" s="2">
        <v>0</v>
      </c>
      <c r="R89" s="2" t="s">
        <v>43</v>
      </c>
      <c r="S89" s="2">
        <v>100</v>
      </c>
      <c r="T89" s="2" t="s">
        <v>42</v>
      </c>
      <c r="U89" s="2">
        <v>0</v>
      </c>
      <c r="V89" s="2" t="s">
        <v>42</v>
      </c>
      <c r="W89" s="2">
        <v>0</v>
      </c>
      <c r="X89" s="2">
        <v>325</v>
      </c>
      <c r="Y89" s="2">
        <v>30100</v>
      </c>
      <c r="Z89" s="2">
        <v>5</v>
      </c>
      <c r="AA89" s="2">
        <v>10500</v>
      </c>
      <c r="AB89" s="2">
        <v>2</v>
      </c>
      <c r="AC89" s="2" t="s">
        <v>44</v>
      </c>
      <c r="AD89" s="2" t="s">
        <v>44</v>
      </c>
      <c r="AE89" s="2" t="s">
        <v>44</v>
      </c>
      <c r="AF89" s="2" t="s">
        <v>44</v>
      </c>
      <c r="AG89" s="2" t="s">
        <v>44</v>
      </c>
      <c r="AH89" s="2">
        <v>18.132998671513899</v>
      </c>
      <c r="AI89" s="2">
        <v>5.6131317560164398</v>
      </c>
      <c r="AJ89" s="2">
        <v>1</v>
      </c>
      <c r="AK89" s="2">
        <v>0</v>
      </c>
      <c r="AL89" s="2">
        <v>1</v>
      </c>
      <c r="AM89" s="2">
        <v>1</v>
      </c>
      <c r="AN89" s="2">
        <v>0</v>
      </c>
      <c r="AO89" s="2">
        <v>0</v>
      </c>
    </row>
    <row r="90" spans="1:41">
      <c r="A90" s="2">
        <v>88</v>
      </c>
      <c r="B90" s="2">
        <v>1415133512</v>
      </c>
      <c r="C90" s="2">
        <v>2013</v>
      </c>
      <c r="D90" s="2">
        <v>0</v>
      </c>
      <c r="E90" s="2">
        <v>0</v>
      </c>
      <c r="F90" s="2">
        <v>0</v>
      </c>
      <c r="G90" s="2">
        <v>2</v>
      </c>
      <c r="H90" s="2">
        <v>2</v>
      </c>
      <c r="I90" s="2">
        <v>0</v>
      </c>
      <c r="J90" s="2">
        <v>2</v>
      </c>
      <c r="K90" s="2">
        <v>2</v>
      </c>
      <c r="L90" s="2">
        <v>3</v>
      </c>
      <c r="M90" s="2">
        <v>14</v>
      </c>
      <c r="N90" s="2" t="s">
        <v>118</v>
      </c>
      <c r="O90" s="2">
        <v>50</v>
      </c>
      <c r="P90" s="2" t="s">
        <v>81</v>
      </c>
      <c r="Q90" s="2">
        <v>30</v>
      </c>
      <c r="R90" s="2" t="s">
        <v>55</v>
      </c>
      <c r="S90" s="2">
        <v>100</v>
      </c>
      <c r="T90" s="2" t="s">
        <v>42</v>
      </c>
      <c r="U90" s="2">
        <v>0</v>
      </c>
      <c r="V90" s="2" t="s">
        <v>42</v>
      </c>
      <c r="W90" s="2">
        <v>0</v>
      </c>
      <c r="X90" s="2">
        <v>999</v>
      </c>
      <c r="Y90" s="2">
        <v>70000</v>
      </c>
      <c r="Z90" s="2">
        <v>7</v>
      </c>
      <c r="AA90" s="2">
        <v>60000</v>
      </c>
      <c r="AB90" s="2">
        <v>3</v>
      </c>
      <c r="AC90" s="2" t="s">
        <v>49</v>
      </c>
      <c r="AD90" s="2" t="s">
        <v>44</v>
      </c>
      <c r="AE90" s="2" t="s">
        <v>44</v>
      </c>
      <c r="AF90" s="2" t="s">
        <v>44</v>
      </c>
      <c r="AG90" s="2" t="s">
        <v>49</v>
      </c>
      <c r="AH90" s="2">
        <v>21.1724543264788</v>
      </c>
      <c r="AI90" s="2">
        <v>6.9985105554921896</v>
      </c>
      <c r="AJ90" s="2">
        <v>1</v>
      </c>
      <c r="AK90" s="2">
        <v>0</v>
      </c>
      <c r="AL90" s="2">
        <v>1</v>
      </c>
      <c r="AM90" s="2">
        <v>1</v>
      </c>
      <c r="AN90" s="2">
        <v>0</v>
      </c>
      <c r="AO90" s="2">
        <v>0</v>
      </c>
    </row>
    <row r="91" spans="1:41">
      <c r="A91" s="2">
        <v>89</v>
      </c>
      <c r="B91" s="2">
        <v>1425082671</v>
      </c>
      <c r="C91" s="2">
        <v>2013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2">
        <v>3</v>
      </c>
      <c r="M91" s="2">
        <v>12</v>
      </c>
      <c r="N91" s="2" t="s">
        <v>119</v>
      </c>
      <c r="O91" s="2">
        <v>100</v>
      </c>
      <c r="P91" s="2" t="s">
        <v>42</v>
      </c>
      <c r="Q91" s="2">
        <v>0</v>
      </c>
      <c r="R91" s="2" t="s">
        <v>55</v>
      </c>
      <c r="S91" s="2">
        <v>100</v>
      </c>
      <c r="T91" s="2" t="s">
        <v>42</v>
      </c>
      <c r="U91" s="2">
        <v>0</v>
      </c>
      <c r="V91" s="2" t="s">
        <v>42</v>
      </c>
      <c r="W91" s="2">
        <v>0</v>
      </c>
      <c r="X91" s="2">
        <v>354</v>
      </c>
      <c r="Y91" s="2">
        <v>50300</v>
      </c>
      <c r="Z91" s="2">
        <v>7</v>
      </c>
      <c r="AA91" s="2">
        <v>60000</v>
      </c>
      <c r="AB91" s="2">
        <v>3</v>
      </c>
      <c r="AC91" s="2" t="s">
        <v>44</v>
      </c>
      <c r="AD91" s="2" t="s">
        <v>44</v>
      </c>
      <c r="AE91" s="2" t="s">
        <v>44</v>
      </c>
      <c r="AF91" s="2" t="s">
        <v>44</v>
      </c>
      <c r="AG91" s="2" t="s">
        <v>44</v>
      </c>
      <c r="AH91" s="2">
        <v>18.0640058000279</v>
      </c>
      <c r="AI91" s="2">
        <v>5.8971566148857102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0</v>
      </c>
    </row>
    <row r="92" spans="1:41">
      <c r="A92" s="2">
        <v>90</v>
      </c>
      <c r="B92" s="2">
        <v>1425085188</v>
      </c>
      <c r="C92" s="2">
        <v>2013</v>
      </c>
      <c r="D92" s="2">
        <v>0</v>
      </c>
      <c r="E92" s="2">
        <v>0</v>
      </c>
      <c r="F92" s="2">
        <v>1</v>
      </c>
      <c r="G92" s="2">
        <v>1</v>
      </c>
      <c r="H92" s="2">
        <v>2</v>
      </c>
      <c r="I92" s="2">
        <v>0</v>
      </c>
      <c r="J92" s="2">
        <v>2</v>
      </c>
      <c r="K92" s="2">
        <v>1</v>
      </c>
      <c r="L92" s="2">
        <v>3</v>
      </c>
      <c r="M92" s="2">
        <v>8</v>
      </c>
      <c r="N92" s="2" t="s">
        <v>120</v>
      </c>
      <c r="O92" s="2">
        <v>100</v>
      </c>
      <c r="P92" s="2" t="s">
        <v>42</v>
      </c>
      <c r="Q92" s="2">
        <v>0</v>
      </c>
      <c r="R92" s="2" t="s">
        <v>52</v>
      </c>
      <c r="S92" s="2">
        <v>100</v>
      </c>
      <c r="T92" s="2" t="s">
        <v>42</v>
      </c>
      <c r="U92" s="2">
        <v>0</v>
      </c>
      <c r="V92" s="2" t="s">
        <v>42</v>
      </c>
      <c r="W92" s="2">
        <v>0</v>
      </c>
      <c r="X92" s="2">
        <v>999</v>
      </c>
      <c r="Y92" s="2">
        <v>50300</v>
      </c>
      <c r="Z92" s="2">
        <v>7</v>
      </c>
      <c r="AA92" s="2">
        <v>60000</v>
      </c>
      <c r="AB92" s="2">
        <v>3</v>
      </c>
      <c r="AC92" s="2" t="s">
        <v>44</v>
      </c>
      <c r="AD92" s="2" t="s">
        <v>44</v>
      </c>
      <c r="AE92" s="2" t="s">
        <v>44</v>
      </c>
      <c r="AF92" s="2" t="s">
        <v>44</v>
      </c>
      <c r="AG92" s="2" t="s">
        <v>44</v>
      </c>
      <c r="AH92" s="2">
        <v>18.305864552868201</v>
      </c>
      <c r="AI92" s="2">
        <v>5.8971566148857102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0</v>
      </c>
    </row>
    <row r="93" spans="1:41">
      <c r="A93" s="2">
        <v>91</v>
      </c>
      <c r="B93" s="2">
        <v>1415134232</v>
      </c>
      <c r="C93" s="2">
        <v>2013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1</v>
      </c>
      <c r="L93" s="2">
        <v>5</v>
      </c>
      <c r="M93" s="2">
        <v>1</v>
      </c>
      <c r="N93" s="2" t="s">
        <v>88</v>
      </c>
      <c r="O93" s="2">
        <v>70</v>
      </c>
      <c r="P93" s="2" t="s">
        <v>104</v>
      </c>
      <c r="Q93" s="2">
        <v>30</v>
      </c>
      <c r="R93" s="2" t="s">
        <v>50</v>
      </c>
      <c r="S93" s="2">
        <v>100</v>
      </c>
      <c r="T93" s="2" t="s">
        <v>42</v>
      </c>
      <c r="U93" s="2">
        <v>0</v>
      </c>
      <c r="V93" s="2" t="s">
        <v>42</v>
      </c>
      <c r="W93" s="2">
        <v>0</v>
      </c>
      <c r="X93" s="2">
        <v>999</v>
      </c>
      <c r="Y93" s="2">
        <v>10100</v>
      </c>
      <c r="Z93" s="2">
        <v>7</v>
      </c>
      <c r="AA93" s="2">
        <v>60000</v>
      </c>
      <c r="AB93" s="2">
        <v>3</v>
      </c>
      <c r="AC93" s="2" t="s">
        <v>44</v>
      </c>
      <c r="AD93" s="2" t="s">
        <v>44</v>
      </c>
      <c r="AE93" s="2" t="s">
        <v>44</v>
      </c>
      <c r="AF93" s="2" t="s">
        <v>44</v>
      </c>
      <c r="AG93" s="2" t="s">
        <v>49</v>
      </c>
      <c r="AH93" s="2">
        <v>20.0301186563884</v>
      </c>
      <c r="AI93" s="2">
        <v>6.5916751037498296</v>
      </c>
      <c r="AJ93" s="2">
        <v>1</v>
      </c>
      <c r="AK93" s="2">
        <v>0</v>
      </c>
      <c r="AL93" s="2">
        <v>1</v>
      </c>
      <c r="AM93" s="2">
        <v>1</v>
      </c>
      <c r="AN93" s="2">
        <v>0</v>
      </c>
      <c r="AO93" s="2">
        <v>0</v>
      </c>
    </row>
    <row r="94" spans="1:41">
      <c r="A94" s="2">
        <v>92</v>
      </c>
      <c r="B94" s="2">
        <v>1395031125</v>
      </c>
      <c r="C94" s="2">
        <v>2013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2</v>
      </c>
      <c r="L94" s="2">
        <v>1</v>
      </c>
      <c r="M94" s="2">
        <v>16</v>
      </c>
      <c r="N94" s="2" t="s">
        <v>56</v>
      </c>
      <c r="O94" s="2">
        <v>100</v>
      </c>
      <c r="P94" s="2" t="s">
        <v>42</v>
      </c>
      <c r="Q94" s="2">
        <v>0</v>
      </c>
      <c r="R94" s="2" t="s">
        <v>58</v>
      </c>
      <c r="S94" s="2">
        <v>100</v>
      </c>
      <c r="T94" s="2" t="s">
        <v>42</v>
      </c>
      <c r="U94" s="2">
        <v>0</v>
      </c>
      <c r="V94" s="2" t="s">
        <v>42</v>
      </c>
      <c r="W94" s="2">
        <v>0</v>
      </c>
      <c r="X94" s="2">
        <v>999</v>
      </c>
      <c r="Y94" s="2">
        <v>20300</v>
      </c>
      <c r="Z94" s="2">
        <v>6</v>
      </c>
      <c r="AA94" s="2">
        <v>60000</v>
      </c>
      <c r="AB94" s="2">
        <v>3</v>
      </c>
      <c r="AC94" s="2" t="s">
        <v>44</v>
      </c>
      <c r="AD94" s="2" t="s">
        <v>44</v>
      </c>
      <c r="AE94" s="2" t="s">
        <v>44</v>
      </c>
      <c r="AF94" s="2" t="s">
        <v>44</v>
      </c>
      <c r="AG94" s="2" t="s">
        <v>44</v>
      </c>
      <c r="AH94" s="2">
        <v>17.504390012103201</v>
      </c>
      <c r="AI94" s="2">
        <v>6.9431233880699201</v>
      </c>
      <c r="AJ94" s="2">
        <v>1</v>
      </c>
      <c r="AK94" s="2">
        <v>0</v>
      </c>
      <c r="AL94" s="2">
        <v>1</v>
      </c>
      <c r="AM94" s="2">
        <v>1</v>
      </c>
      <c r="AN94" s="2">
        <v>0</v>
      </c>
      <c r="AO94" s="2">
        <v>1</v>
      </c>
    </row>
    <row r="95" spans="1:41">
      <c r="A95" s="2">
        <v>93</v>
      </c>
      <c r="B95" s="2">
        <v>1425107338</v>
      </c>
      <c r="C95" s="2">
        <v>2016</v>
      </c>
      <c r="D95" s="2">
        <v>0</v>
      </c>
      <c r="E95" s="2">
        <v>0</v>
      </c>
      <c r="F95" s="2">
        <v>1</v>
      </c>
      <c r="G95" s="2">
        <v>0</v>
      </c>
      <c r="H95" s="2">
        <v>1</v>
      </c>
      <c r="I95" s="2">
        <v>0</v>
      </c>
      <c r="J95" s="2">
        <v>1</v>
      </c>
      <c r="K95" s="2">
        <v>1</v>
      </c>
      <c r="L95" s="2">
        <v>5</v>
      </c>
      <c r="M95" s="2">
        <v>12</v>
      </c>
      <c r="N95" s="2" t="s">
        <v>121</v>
      </c>
      <c r="O95" s="2">
        <v>100</v>
      </c>
      <c r="P95" s="2" t="s">
        <v>42</v>
      </c>
      <c r="Q95" s="2">
        <v>0</v>
      </c>
      <c r="R95" s="2" t="s">
        <v>108</v>
      </c>
      <c r="S95" s="2">
        <v>100</v>
      </c>
      <c r="T95" s="2" t="s">
        <v>42</v>
      </c>
      <c r="U95" s="2">
        <v>0</v>
      </c>
      <c r="V95" s="2" t="s">
        <v>42</v>
      </c>
      <c r="W95" s="2">
        <v>0</v>
      </c>
      <c r="X95" s="2">
        <v>999</v>
      </c>
      <c r="Y95" s="2">
        <v>20200</v>
      </c>
      <c r="Z95" s="2">
        <v>7</v>
      </c>
      <c r="AA95" s="2">
        <v>40300</v>
      </c>
      <c r="AB95" s="2">
        <v>3</v>
      </c>
      <c r="AC95" s="2" t="s">
        <v>44</v>
      </c>
      <c r="AD95" s="2" t="s">
        <v>49</v>
      </c>
      <c r="AE95" s="2" t="s">
        <v>44</v>
      </c>
      <c r="AF95" s="2" t="s">
        <v>44</v>
      </c>
      <c r="AG95" s="2" t="s">
        <v>44</v>
      </c>
      <c r="AH95" s="2">
        <v>18.537974771183599</v>
      </c>
      <c r="AI95" s="2">
        <v>5.8971566148857102</v>
      </c>
      <c r="AJ95" s="2">
        <v>1</v>
      </c>
      <c r="AK95" s="2">
        <v>0</v>
      </c>
      <c r="AL95" s="2">
        <v>1</v>
      </c>
      <c r="AM95" s="2">
        <v>1</v>
      </c>
      <c r="AN95" s="2">
        <v>0</v>
      </c>
      <c r="AO95" s="2">
        <v>0</v>
      </c>
    </row>
    <row r="96" spans="1:41">
      <c r="A96" s="2">
        <v>94</v>
      </c>
      <c r="B96" s="2">
        <v>1425095070</v>
      </c>
      <c r="C96" s="2">
        <v>2015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2</v>
      </c>
      <c r="M96" s="2">
        <v>4</v>
      </c>
      <c r="N96" s="2" t="s">
        <v>110</v>
      </c>
      <c r="O96" s="2">
        <v>100</v>
      </c>
      <c r="P96" s="2" t="s">
        <v>42</v>
      </c>
      <c r="Q96" s="2">
        <v>0</v>
      </c>
      <c r="R96" s="2" t="s">
        <v>108</v>
      </c>
      <c r="S96" s="2">
        <v>100</v>
      </c>
      <c r="T96" s="2" t="s">
        <v>42</v>
      </c>
      <c r="U96" s="2">
        <v>0</v>
      </c>
      <c r="V96" s="2" t="s">
        <v>42</v>
      </c>
      <c r="W96" s="2">
        <v>0</v>
      </c>
      <c r="X96" s="2">
        <v>354</v>
      </c>
      <c r="Y96" s="2">
        <v>20200</v>
      </c>
      <c r="Z96" s="2">
        <v>7</v>
      </c>
      <c r="AA96" s="2">
        <v>40200</v>
      </c>
      <c r="AB96" s="2">
        <v>3</v>
      </c>
      <c r="AC96" s="2" t="s">
        <v>49</v>
      </c>
      <c r="AD96" s="2" t="s">
        <v>44</v>
      </c>
      <c r="AE96" s="2" t="s">
        <v>44</v>
      </c>
      <c r="AF96" s="2" t="s">
        <v>44</v>
      </c>
      <c r="AG96" s="2" t="s">
        <v>44</v>
      </c>
      <c r="AH96" s="2">
        <v>19.072000216103199</v>
      </c>
      <c r="AI96" s="2">
        <v>5.8999000933047601</v>
      </c>
      <c r="AJ96" s="2">
        <v>1</v>
      </c>
      <c r="AK96" s="2">
        <v>0</v>
      </c>
      <c r="AL96" s="2">
        <v>1</v>
      </c>
      <c r="AM96" s="2">
        <v>1</v>
      </c>
      <c r="AN96" s="2">
        <v>0</v>
      </c>
      <c r="AO96" s="2">
        <v>0</v>
      </c>
    </row>
    <row r="97" spans="1:41">
      <c r="A97" s="2">
        <v>95</v>
      </c>
      <c r="B97" s="2">
        <v>1395039618</v>
      </c>
      <c r="C97" s="2">
        <v>2014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99</v>
      </c>
      <c r="M97" s="2">
        <v>8</v>
      </c>
      <c r="N97" s="2" t="s">
        <v>95</v>
      </c>
      <c r="O97" s="2">
        <v>100</v>
      </c>
      <c r="P97" s="2" t="s">
        <v>42</v>
      </c>
      <c r="Q97" s="2">
        <v>0</v>
      </c>
      <c r="R97" s="2" t="s">
        <v>58</v>
      </c>
      <c r="S97" s="2">
        <v>100</v>
      </c>
      <c r="T97" s="2" t="s">
        <v>42</v>
      </c>
      <c r="U97" s="2">
        <v>0</v>
      </c>
      <c r="V97" s="2" t="s">
        <v>42</v>
      </c>
      <c r="W97" s="2">
        <v>0</v>
      </c>
      <c r="X97" s="2">
        <v>999</v>
      </c>
      <c r="Y97" s="2">
        <v>20300</v>
      </c>
      <c r="Z97" s="2">
        <v>6</v>
      </c>
      <c r="AA97" s="2">
        <v>20300</v>
      </c>
      <c r="AB97" s="2">
        <v>3</v>
      </c>
      <c r="AC97" s="2" t="s">
        <v>44</v>
      </c>
      <c r="AD97" s="2" t="s">
        <v>44</v>
      </c>
      <c r="AE97" s="2" t="s">
        <v>44</v>
      </c>
      <c r="AF97" s="2" t="s">
        <v>44</v>
      </c>
      <c r="AG97" s="2" t="s">
        <v>44</v>
      </c>
      <c r="AH97" s="2">
        <v>18.420680743962301</v>
      </c>
      <c r="AI97" s="2">
        <v>5.8971566148857102</v>
      </c>
      <c r="AJ97" s="2">
        <v>1</v>
      </c>
      <c r="AK97" s="2">
        <v>0</v>
      </c>
      <c r="AL97" s="2">
        <v>1</v>
      </c>
      <c r="AM97" s="2">
        <v>1</v>
      </c>
      <c r="AN97" s="2">
        <v>0</v>
      </c>
      <c r="AO97" s="2">
        <v>0</v>
      </c>
    </row>
    <row r="98" spans="1:41">
      <c r="A98" s="2">
        <v>96</v>
      </c>
      <c r="B98" s="2">
        <v>1425091869</v>
      </c>
      <c r="C98" s="2">
        <v>2014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3</v>
      </c>
      <c r="M98" s="2">
        <v>1</v>
      </c>
      <c r="N98" s="2" t="s">
        <v>94</v>
      </c>
      <c r="O98" s="2">
        <v>100</v>
      </c>
      <c r="P98" s="2" t="s">
        <v>42</v>
      </c>
      <c r="Q98" s="2">
        <v>0</v>
      </c>
      <c r="R98" s="2" t="s">
        <v>52</v>
      </c>
      <c r="S98" s="2">
        <v>100</v>
      </c>
      <c r="T98" s="2" t="s">
        <v>42</v>
      </c>
      <c r="U98" s="2">
        <v>0</v>
      </c>
      <c r="V98" s="2" t="s">
        <v>42</v>
      </c>
      <c r="W98" s="2">
        <v>0</v>
      </c>
      <c r="X98" s="2">
        <v>999</v>
      </c>
      <c r="Y98" s="2">
        <v>70000</v>
      </c>
      <c r="Z98" s="2">
        <v>7</v>
      </c>
      <c r="AA98" s="2">
        <v>10500</v>
      </c>
      <c r="AB98" s="2">
        <v>3</v>
      </c>
      <c r="AC98" s="2" t="s">
        <v>44</v>
      </c>
      <c r="AD98" s="2" t="s">
        <v>44</v>
      </c>
      <c r="AE98" s="2" t="s">
        <v>44</v>
      </c>
      <c r="AF98" s="2" t="s">
        <v>44</v>
      </c>
      <c r="AG98" s="2" t="s">
        <v>44</v>
      </c>
      <c r="AH98" s="2">
        <v>17.686711568892999</v>
      </c>
      <c r="AI98" s="2">
        <v>5.7137361058339504</v>
      </c>
      <c r="AJ98" s="2">
        <v>1</v>
      </c>
      <c r="AK98" s="2">
        <v>0</v>
      </c>
      <c r="AL98" s="2">
        <v>1</v>
      </c>
      <c r="AM98" s="2">
        <v>1</v>
      </c>
      <c r="AN98" s="2">
        <v>0</v>
      </c>
      <c r="AO98" s="2">
        <v>0</v>
      </c>
    </row>
    <row r="99" spans="1:41">
      <c r="A99" s="2">
        <v>97</v>
      </c>
      <c r="B99" s="2">
        <v>1425083264</v>
      </c>
      <c r="C99" s="2">
        <v>2013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3</v>
      </c>
      <c r="M99" s="2">
        <v>7</v>
      </c>
      <c r="N99" s="2" t="s">
        <v>122</v>
      </c>
      <c r="O99" s="2">
        <v>100</v>
      </c>
      <c r="P99" s="2" t="s">
        <v>42</v>
      </c>
      <c r="Q99" s="2">
        <v>0</v>
      </c>
      <c r="R99" s="2" t="s">
        <v>117</v>
      </c>
      <c r="S99" s="2">
        <v>100</v>
      </c>
      <c r="T99" s="2" t="s">
        <v>42</v>
      </c>
      <c r="U99" s="2">
        <v>0</v>
      </c>
      <c r="V99" s="2" t="s">
        <v>42</v>
      </c>
      <c r="W99" s="2">
        <v>0</v>
      </c>
      <c r="X99" s="2">
        <v>999</v>
      </c>
      <c r="Y99" s="2">
        <v>60200</v>
      </c>
      <c r="Z99" s="2">
        <v>7</v>
      </c>
      <c r="AA99" s="2">
        <v>60000</v>
      </c>
      <c r="AB99" s="2">
        <v>3</v>
      </c>
      <c r="AC99" s="2" t="s">
        <v>44</v>
      </c>
      <c r="AD99" s="2" t="s">
        <v>44</v>
      </c>
      <c r="AE99" s="2" t="s">
        <v>44</v>
      </c>
      <c r="AF99" s="2" t="s">
        <v>44</v>
      </c>
      <c r="AG99" s="2" t="s">
        <v>44</v>
      </c>
      <c r="AH99" s="2">
        <v>18.315320228305598</v>
      </c>
      <c r="AI99" s="2">
        <v>5.8971566148857102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0</v>
      </c>
    </row>
    <row r="100" spans="1:41">
      <c r="A100" s="2">
        <v>98</v>
      </c>
      <c r="B100" s="2">
        <v>1425096498</v>
      </c>
      <c r="C100" s="2">
        <v>2015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3</v>
      </c>
      <c r="M100" s="2">
        <v>8</v>
      </c>
      <c r="N100" s="2" t="s">
        <v>102</v>
      </c>
      <c r="O100" s="2">
        <v>100</v>
      </c>
      <c r="P100" s="2" t="s">
        <v>42</v>
      </c>
      <c r="Q100" s="2">
        <v>0</v>
      </c>
      <c r="R100" s="2" t="s">
        <v>62</v>
      </c>
      <c r="S100" s="2">
        <v>100</v>
      </c>
      <c r="T100" s="2" t="s">
        <v>42</v>
      </c>
      <c r="U100" s="2">
        <v>0</v>
      </c>
      <c r="V100" s="2" t="s">
        <v>42</v>
      </c>
      <c r="W100" s="2">
        <v>0</v>
      </c>
      <c r="X100" s="2">
        <v>999</v>
      </c>
      <c r="Y100" s="2">
        <v>10400</v>
      </c>
      <c r="Z100" s="2">
        <v>7</v>
      </c>
      <c r="AA100" s="2">
        <v>10400</v>
      </c>
      <c r="AB100" s="2">
        <v>3</v>
      </c>
      <c r="AC100" s="2" t="s">
        <v>49</v>
      </c>
      <c r="AD100" s="2" t="s">
        <v>44</v>
      </c>
      <c r="AE100" s="2" t="s">
        <v>44</v>
      </c>
      <c r="AF100" s="2" t="s">
        <v>44</v>
      </c>
      <c r="AG100" s="2" t="s">
        <v>44</v>
      </c>
      <c r="AH100" s="2">
        <v>18.386782640556898</v>
      </c>
      <c r="AI100" s="2">
        <v>5.8999000933047601</v>
      </c>
      <c r="AJ100" s="2">
        <v>1</v>
      </c>
      <c r="AK100" s="2">
        <v>0</v>
      </c>
      <c r="AL100" s="2">
        <v>1</v>
      </c>
      <c r="AM100" s="2">
        <v>1</v>
      </c>
      <c r="AN100" s="2">
        <v>0</v>
      </c>
      <c r="AO100" s="2">
        <v>0</v>
      </c>
    </row>
    <row r="101" spans="1:41">
      <c r="A101" s="2">
        <v>99</v>
      </c>
      <c r="B101" s="2">
        <v>1425085010</v>
      </c>
      <c r="C101" s="2">
        <v>2013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3</v>
      </c>
      <c r="M101" s="2">
        <v>6</v>
      </c>
      <c r="N101" s="2" t="s">
        <v>90</v>
      </c>
      <c r="O101" s="2">
        <v>100</v>
      </c>
      <c r="P101" s="2" t="s">
        <v>42</v>
      </c>
      <c r="Q101" s="2">
        <v>0</v>
      </c>
      <c r="R101" s="2" t="s">
        <v>62</v>
      </c>
      <c r="S101" s="2">
        <v>100</v>
      </c>
      <c r="T101" s="2" t="s">
        <v>42</v>
      </c>
      <c r="U101" s="2">
        <v>0</v>
      </c>
      <c r="V101" s="2" t="s">
        <v>42</v>
      </c>
      <c r="W101" s="2">
        <v>0</v>
      </c>
      <c r="X101" s="2">
        <v>999</v>
      </c>
      <c r="Y101" s="2">
        <v>70000</v>
      </c>
      <c r="Z101" s="2">
        <v>7</v>
      </c>
      <c r="AA101" s="2">
        <v>60000</v>
      </c>
      <c r="AB101" s="2">
        <v>3</v>
      </c>
      <c r="AC101" s="2" t="s">
        <v>44</v>
      </c>
      <c r="AD101" s="2" t="s">
        <v>44</v>
      </c>
      <c r="AE101" s="2" t="s">
        <v>44</v>
      </c>
      <c r="AF101" s="2" t="s">
        <v>44</v>
      </c>
      <c r="AG101" s="2" t="s">
        <v>44</v>
      </c>
      <c r="AH101" s="2">
        <v>18.420680743962301</v>
      </c>
      <c r="AI101" s="2">
        <v>5.8971566148857102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</row>
    <row r="102" spans="1:41">
      <c r="A102" s="2">
        <v>100</v>
      </c>
      <c r="B102" s="2">
        <v>1425088344</v>
      </c>
      <c r="C102" s="2">
        <v>2014</v>
      </c>
      <c r="D102" s="2">
        <v>0</v>
      </c>
      <c r="E102" s="2">
        <v>0</v>
      </c>
      <c r="F102" s="2">
        <v>1</v>
      </c>
      <c r="G102" s="2">
        <v>0</v>
      </c>
      <c r="H102" s="2">
        <v>1</v>
      </c>
      <c r="I102" s="2">
        <v>0</v>
      </c>
      <c r="J102" s="2">
        <v>1</v>
      </c>
      <c r="K102" s="2">
        <v>1</v>
      </c>
      <c r="L102" s="2">
        <v>3</v>
      </c>
      <c r="M102" s="2">
        <v>2</v>
      </c>
      <c r="N102" s="2" t="s">
        <v>67</v>
      </c>
      <c r="O102" s="2">
        <v>100</v>
      </c>
      <c r="P102" s="2" t="s">
        <v>42</v>
      </c>
      <c r="Q102" s="2">
        <v>0</v>
      </c>
      <c r="R102" s="2" t="s">
        <v>50</v>
      </c>
      <c r="S102" s="2">
        <v>100</v>
      </c>
      <c r="T102" s="2" t="s">
        <v>42</v>
      </c>
      <c r="U102" s="2">
        <v>0</v>
      </c>
      <c r="V102" s="2" t="s">
        <v>42</v>
      </c>
      <c r="W102" s="2">
        <v>0</v>
      </c>
      <c r="X102" s="2">
        <v>999</v>
      </c>
      <c r="Y102" s="2">
        <v>30200</v>
      </c>
      <c r="Z102" s="2">
        <v>7</v>
      </c>
      <c r="AA102" s="2">
        <v>10500</v>
      </c>
      <c r="AB102" s="2">
        <v>3</v>
      </c>
      <c r="AC102" s="2" t="s">
        <v>44</v>
      </c>
      <c r="AD102" s="2" t="s">
        <v>44</v>
      </c>
      <c r="AE102" s="2" t="s">
        <v>44</v>
      </c>
      <c r="AF102" s="2" t="s">
        <v>44</v>
      </c>
      <c r="AG102" s="2" t="s">
        <v>44</v>
      </c>
      <c r="AH102" s="2">
        <v>18.418177613744199</v>
      </c>
      <c r="AI102" s="2">
        <v>5.8971566148857102</v>
      </c>
      <c r="AJ102" s="2">
        <v>1</v>
      </c>
      <c r="AK102" s="2">
        <v>1</v>
      </c>
      <c r="AL102" s="2">
        <v>1</v>
      </c>
      <c r="AM102" s="2">
        <v>0</v>
      </c>
      <c r="AN102" s="2">
        <v>1</v>
      </c>
      <c r="AO102" s="2">
        <v>0</v>
      </c>
    </row>
    <row r="103" spans="1:41">
      <c r="A103" s="2">
        <v>101</v>
      </c>
      <c r="B103" s="2">
        <v>1415144585</v>
      </c>
      <c r="C103" s="2">
        <v>2015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2</v>
      </c>
      <c r="L103" s="2">
        <v>3</v>
      </c>
      <c r="M103" s="2">
        <v>9</v>
      </c>
      <c r="N103" s="2" t="s">
        <v>71</v>
      </c>
      <c r="O103" s="2">
        <v>60</v>
      </c>
      <c r="P103" s="2" t="s">
        <v>123</v>
      </c>
      <c r="Q103" s="2">
        <v>40</v>
      </c>
      <c r="R103" s="2" t="s">
        <v>48</v>
      </c>
      <c r="S103" s="2">
        <v>60</v>
      </c>
      <c r="T103" s="2" t="s">
        <v>42</v>
      </c>
      <c r="U103" s="2">
        <v>0</v>
      </c>
      <c r="V103" s="2" t="s">
        <v>42</v>
      </c>
      <c r="W103" s="2">
        <v>0</v>
      </c>
      <c r="X103" s="2">
        <v>999</v>
      </c>
      <c r="Y103" s="2">
        <v>60200</v>
      </c>
      <c r="Z103" s="2">
        <v>7</v>
      </c>
      <c r="AA103" s="2">
        <v>60000</v>
      </c>
      <c r="AB103" s="2">
        <v>3</v>
      </c>
      <c r="AC103" s="2" t="s">
        <v>44</v>
      </c>
      <c r="AD103" s="2" t="s">
        <v>49</v>
      </c>
      <c r="AE103" s="2" t="s">
        <v>44</v>
      </c>
      <c r="AF103" s="2" t="s">
        <v>44</v>
      </c>
      <c r="AG103" s="2" t="s">
        <v>49</v>
      </c>
      <c r="AH103" s="2">
        <v>20.337162082318301</v>
      </c>
      <c r="AI103" s="2">
        <v>6.9985105554921896</v>
      </c>
      <c r="AJ103" s="2">
        <v>1</v>
      </c>
      <c r="AK103" s="2">
        <v>0</v>
      </c>
      <c r="AL103" s="2">
        <v>1</v>
      </c>
      <c r="AM103" s="2">
        <v>0</v>
      </c>
      <c r="AN103" s="2">
        <v>1</v>
      </c>
      <c r="AO103" s="2">
        <v>0</v>
      </c>
    </row>
    <row r="104" spans="1:41">
      <c r="A104" s="2">
        <v>102</v>
      </c>
      <c r="B104" s="2">
        <v>1425083939</v>
      </c>
      <c r="C104" s="2">
        <v>2013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</v>
      </c>
      <c r="L104" s="2">
        <v>5</v>
      </c>
      <c r="M104" s="2">
        <v>2</v>
      </c>
      <c r="N104" s="2" t="s">
        <v>124</v>
      </c>
      <c r="O104" s="2">
        <v>100</v>
      </c>
      <c r="P104" s="2" t="s">
        <v>42</v>
      </c>
      <c r="Q104" s="2">
        <v>0</v>
      </c>
      <c r="R104" s="2" t="s">
        <v>125</v>
      </c>
      <c r="S104" s="2">
        <v>100</v>
      </c>
      <c r="T104" s="2" t="s">
        <v>42</v>
      </c>
      <c r="U104" s="2">
        <v>0</v>
      </c>
      <c r="V104" s="2" t="s">
        <v>42</v>
      </c>
      <c r="W104" s="2">
        <v>0</v>
      </c>
      <c r="X104" s="2">
        <v>999</v>
      </c>
      <c r="Y104" s="2">
        <v>70000</v>
      </c>
      <c r="Z104" s="2">
        <v>7</v>
      </c>
      <c r="AA104" s="2">
        <v>60000</v>
      </c>
      <c r="AB104" s="2">
        <v>3</v>
      </c>
      <c r="AC104" s="2" t="s">
        <v>44</v>
      </c>
      <c r="AD104" s="2" t="s">
        <v>44</v>
      </c>
      <c r="AE104" s="2" t="s">
        <v>44</v>
      </c>
      <c r="AF104" s="2" t="s">
        <v>44</v>
      </c>
      <c r="AG104" s="2" t="s">
        <v>44</v>
      </c>
      <c r="AH104" s="2">
        <v>17.121407759808701</v>
      </c>
      <c r="AI104" s="2">
        <v>5.8971566148857102</v>
      </c>
      <c r="AJ104" s="2">
        <v>1</v>
      </c>
      <c r="AK104" s="2">
        <v>0</v>
      </c>
      <c r="AL104" s="2">
        <v>1</v>
      </c>
      <c r="AM104" s="2">
        <v>0</v>
      </c>
      <c r="AN104" s="2">
        <v>1</v>
      </c>
      <c r="AO104" s="2">
        <v>0</v>
      </c>
    </row>
    <row r="105" spans="1:41">
      <c r="A105" s="2">
        <v>103</v>
      </c>
      <c r="B105" s="2">
        <v>1425107611</v>
      </c>
      <c r="C105" s="2">
        <v>2016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5</v>
      </c>
      <c r="M105" s="2">
        <v>10</v>
      </c>
      <c r="N105" s="2" t="s">
        <v>97</v>
      </c>
      <c r="O105" s="2">
        <v>100</v>
      </c>
      <c r="P105" s="2" t="s">
        <v>42</v>
      </c>
      <c r="Q105" s="2">
        <v>0</v>
      </c>
      <c r="R105" s="2" t="s">
        <v>52</v>
      </c>
      <c r="S105" s="2">
        <v>100</v>
      </c>
      <c r="T105" s="2" t="s">
        <v>42</v>
      </c>
      <c r="U105" s="2">
        <v>0</v>
      </c>
      <c r="V105" s="2" t="s">
        <v>42</v>
      </c>
      <c r="W105" s="2">
        <v>0</v>
      </c>
      <c r="X105" s="2">
        <v>999</v>
      </c>
      <c r="Y105" s="2">
        <v>20200</v>
      </c>
      <c r="Z105" s="2">
        <v>7</v>
      </c>
      <c r="AA105" s="2">
        <v>20300</v>
      </c>
      <c r="AB105" s="2">
        <v>3</v>
      </c>
      <c r="AC105" s="2" t="s">
        <v>44</v>
      </c>
      <c r="AD105" s="2" t="s">
        <v>49</v>
      </c>
      <c r="AE105" s="2" t="s">
        <v>44</v>
      </c>
      <c r="AF105" s="2" t="s">
        <v>44</v>
      </c>
      <c r="AG105" s="2" t="s">
        <v>44</v>
      </c>
      <c r="AH105" s="2">
        <v>18.465147289032199</v>
      </c>
      <c r="AI105" s="2">
        <v>5.8971566148857102</v>
      </c>
      <c r="AJ105" s="2">
        <v>1</v>
      </c>
      <c r="AK105" s="2">
        <v>0</v>
      </c>
      <c r="AL105" s="2">
        <v>1</v>
      </c>
      <c r="AM105" s="2">
        <v>0</v>
      </c>
      <c r="AN105" s="2">
        <v>1</v>
      </c>
      <c r="AO105" s="2">
        <v>0</v>
      </c>
    </row>
    <row r="106" spans="1:41">
      <c r="A106" s="2">
        <v>104</v>
      </c>
      <c r="B106" s="2">
        <v>1425080773</v>
      </c>
      <c r="C106" s="2">
        <v>2013</v>
      </c>
      <c r="D106" s="2">
        <v>0</v>
      </c>
      <c r="E106" s="2">
        <v>0</v>
      </c>
      <c r="F106" s="2">
        <v>0</v>
      </c>
      <c r="G106" s="2">
        <v>1</v>
      </c>
      <c r="H106" s="2">
        <v>1</v>
      </c>
      <c r="I106" s="2">
        <v>0</v>
      </c>
      <c r="J106" s="2">
        <v>1</v>
      </c>
      <c r="K106" s="2">
        <v>1</v>
      </c>
      <c r="L106" s="2">
        <v>5</v>
      </c>
      <c r="M106" s="2">
        <v>8</v>
      </c>
      <c r="N106" s="2" t="s">
        <v>65</v>
      </c>
      <c r="O106" s="2">
        <v>100</v>
      </c>
      <c r="P106" s="2" t="s">
        <v>42</v>
      </c>
      <c r="Q106" s="2">
        <v>0</v>
      </c>
      <c r="R106" s="2" t="s">
        <v>62</v>
      </c>
      <c r="S106" s="2">
        <v>100</v>
      </c>
      <c r="T106" s="2" t="s">
        <v>42</v>
      </c>
      <c r="U106" s="2">
        <v>0</v>
      </c>
      <c r="V106" s="2" t="s">
        <v>42</v>
      </c>
      <c r="W106" s="2">
        <v>0</v>
      </c>
      <c r="X106" s="2">
        <v>999</v>
      </c>
      <c r="Y106" s="2">
        <v>50100</v>
      </c>
      <c r="Z106" s="2">
        <v>7</v>
      </c>
      <c r="AA106" s="2">
        <v>60000</v>
      </c>
      <c r="AB106" s="2">
        <v>3</v>
      </c>
      <c r="AC106" s="2" t="s">
        <v>44</v>
      </c>
      <c r="AD106" s="2" t="s">
        <v>44</v>
      </c>
      <c r="AE106" s="2" t="s">
        <v>44</v>
      </c>
      <c r="AF106" s="2" t="s">
        <v>44</v>
      </c>
      <c r="AG106" s="2" t="s">
        <v>49</v>
      </c>
      <c r="AH106" s="2">
        <v>19.473828332963102</v>
      </c>
      <c r="AI106" s="2">
        <v>6.5916751037498296</v>
      </c>
      <c r="AJ106" s="2">
        <v>1</v>
      </c>
      <c r="AK106" s="2">
        <v>1</v>
      </c>
      <c r="AL106" s="2">
        <v>1</v>
      </c>
      <c r="AM106" s="2">
        <v>0</v>
      </c>
      <c r="AN106" s="2">
        <v>1</v>
      </c>
      <c r="AO106" s="2">
        <v>0</v>
      </c>
    </row>
    <row r="107" spans="1:41">
      <c r="A107" s="2">
        <v>105</v>
      </c>
      <c r="B107" s="2">
        <v>1425087330</v>
      </c>
      <c r="C107" s="2">
        <v>2014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</v>
      </c>
      <c r="L107" s="2">
        <v>5</v>
      </c>
      <c r="M107" s="2">
        <v>1</v>
      </c>
      <c r="N107" s="2" t="s">
        <v>126</v>
      </c>
      <c r="O107" s="2">
        <v>100</v>
      </c>
      <c r="P107" s="2" t="s">
        <v>42</v>
      </c>
      <c r="Q107" s="2">
        <v>0</v>
      </c>
      <c r="R107" s="2" t="s">
        <v>105</v>
      </c>
      <c r="S107" s="2">
        <v>100</v>
      </c>
      <c r="T107" s="2" t="s">
        <v>42</v>
      </c>
      <c r="U107" s="2">
        <v>0</v>
      </c>
      <c r="V107" s="2" t="s">
        <v>42</v>
      </c>
      <c r="W107" s="2">
        <v>0</v>
      </c>
      <c r="X107" s="2">
        <v>999</v>
      </c>
      <c r="Y107" s="2">
        <v>30300</v>
      </c>
      <c r="Z107" s="2">
        <v>7</v>
      </c>
      <c r="AA107" s="2">
        <v>20200</v>
      </c>
      <c r="AB107" s="2">
        <v>3</v>
      </c>
      <c r="AC107" s="2" t="s">
        <v>44</v>
      </c>
      <c r="AD107" s="2" t="s">
        <v>49</v>
      </c>
      <c r="AE107" s="2" t="s">
        <v>44</v>
      </c>
      <c r="AF107" s="2" t="s">
        <v>44</v>
      </c>
      <c r="AG107" s="2" t="s">
        <v>44</v>
      </c>
      <c r="AH107" s="2">
        <v>19.806975105074699</v>
      </c>
      <c r="AI107" s="2">
        <v>6.5930459040045104</v>
      </c>
      <c r="AJ107" s="2">
        <v>1</v>
      </c>
      <c r="AK107" s="2">
        <v>0</v>
      </c>
      <c r="AL107" s="2">
        <v>1</v>
      </c>
      <c r="AM107" s="2">
        <v>0</v>
      </c>
      <c r="AN107" s="2">
        <v>1</v>
      </c>
      <c r="AO107" s="2">
        <v>0</v>
      </c>
    </row>
    <row r="108" spans="1:41">
      <c r="A108" s="2">
        <v>106</v>
      </c>
      <c r="B108" s="2">
        <v>1425082855</v>
      </c>
      <c r="C108" s="2">
        <v>2013</v>
      </c>
      <c r="D108" s="2">
        <v>0</v>
      </c>
      <c r="E108" s="2">
        <v>0</v>
      </c>
      <c r="F108" s="2">
        <v>1</v>
      </c>
      <c r="G108" s="2">
        <v>0</v>
      </c>
      <c r="H108" s="2">
        <v>1</v>
      </c>
      <c r="I108" s="2">
        <v>0</v>
      </c>
      <c r="J108" s="2">
        <v>1</v>
      </c>
      <c r="K108" s="2">
        <v>1</v>
      </c>
      <c r="L108" s="2">
        <v>99</v>
      </c>
      <c r="M108" s="2">
        <v>13</v>
      </c>
      <c r="N108" s="2" t="s">
        <v>69</v>
      </c>
      <c r="O108" s="2">
        <v>100</v>
      </c>
      <c r="P108" s="2" t="s">
        <v>42</v>
      </c>
      <c r="Q108" s="2">
        <v>0</v>
      </c>
      <c r="R108" s="2" t="s">
        <v>83</v>
      </c>
      <c r="S108" s="2">
        <v>100</v>
      </c>
      <c r="T108" s="2" t="s">
        <v>42</v>
      </c>
      <c r="U108" s="2">
        <v>0</v>
      </c>
      <c r="V108" s="2" t="s">
        <v>42</v>
      </c>
      <c r="W108" s="2">
        <v>0</v>
      </c>
      <c r="X108" s="2">
        <v>351</v>
      </c>
      <c r="Y108" s="2">
        <v>50100</v>
      </c>
      <c r="Z108" s="2">
        <v>3</v>
      </c>
      <c r="AA108" s="2">
        <v>60000</v>
      </c>
      <c r="AB108" s="2">
        <v>3</v>
      </c>
      <c r="AC108" s="2" t="s">
        <v>44</v>
      </c>
      <c r="AD108" s="2" t="s">
        <v>44</v>
      </c>
      <c r="AE108" s="2" t="s">
        <v>44</v>
      </c>
      <c r="AF108" s="2" t="s">
        <v>44</v>
      </c>
      <c r="AG108" s="2" t="s">
        <v>44</v>
      </c>
      <c r="AH108" s="2">
        <v>18.1975371926506</v>
      </c>
      <c r="AI108" s="2">
        <v>5.8971566148857102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0</v>
      </c>
    </row>
    <row r="109" spans="1:41">
      <c r="A109" s="2">
        <v>107</v>
      </c>
      <c r="B109" s="2">
        <v>1395044171</v>
      </c>
      <c r="C109" s="2">
        <v>2015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1</v>
      </c>
      <c r="L109" s="2">
        <v>5</v>
      </c>
      <c r="M109" s="2">
        <v>11</v>
      </c>
      <c r="N109" s="2" t="s">
        <v>72</v>
      </c>
      <c r="O109" s="2">
        <v>100</v>
      </c>
      <c r="P109" s="2" t="s">
        <v>42</v>
      </c>
      <c r="Q109" s="2">
        <v>0</v>
      </c>
      <c r="R109" s="2" t="s">
        <v>58</v>
      </c>
      <c r="S109" s="2">
        <v>100</v>
      </c>
      <c r="T109" s="2" t="s">
        <v>42</v>
      </c>
      <c r="U109" s="2">
        <v>0</v>
      </c>
      <c r="V109" s="2" t="s">
        <v>42</v>
      </c>
      <c r="W109" s="2">
        <v>0</v>
      </c>
      <c r="X109" s="2">
        <v>999</v>
      </c>
      <c r="Y109" s="2">
        <v>20300</v>
      </c>
      <c r="Z109" s="2">
        <v>6</v>
      </c>
      <c r="AA109" s="2">
        <v>50300</v>
      </c>
      <c r="AB109" s="2">
        <v>3</v>
      </c>
      <c r="AC109" s="2" t="s">
        <v>44</v>
      </c>
      <c r="AD109" s="2" t="s">
        <v>44</v>
      </c>
      <c r="AE109" s="2" t="s">
        <v>44</v>
      </c>
      <c r="AF109" s="2" t="s">
        <v>44</v>
      </c>
      <c r="AG109" s="2" t="s">
        <v>44</v>
      </c>
      <c r="AH109" s="2">
        <v>18.0640058000279</v>
      </c>
      <c r="AI109" s="2">
        <v>5.4930655585584098</v>
      </c>
      <c r="AJ109" s="2">
        <v>1</v>
      </c>
      <c r="AK109" s="2">
        <v>0</v>
      </c>
      <c r="AL109" s="2">
        <v>1</v>
      </c>
      <c r="AM109" s="2">
        <v>0</v>
      </c>
      <c r="AN109" s="2">
        <v>1</v>
      </c>
      <c r="AO109" s="2">
        <v>0</v>
      </c>
    </row>
    <row r="110" spans="1:41">
      <c r="A110" s="2">
        <v>108</v>
      </c>
      <c r="B110" s="2">
        <v>1415144541</v>
      </c>
      <c r="C110" s="2">
        <v>2015</v>
      </c>
      <c r="D110" s="2">
        <v>1</v>
      </c>
      <c r="E110" s="2">
        <v>1</v>
      </c>
      <c r="F110" s="2">
        <v>3</v>
      </c>
      <c r="G110" s="2">
        <v>2</v>
      </c>
      <c r="H110" s="2">
        <v>5</v>
      </c>
      <c r="I110" s="2">
        <v>0</v>
      </c>
      <c r="J110" s="2">
        <v>5</v>
      </c>
      <c r="K110" s="2">
        <v>2</v>
      </c>
      <c r="L110" s="2">
        <v>3</v>
      </c>
      <c r="M110" s="2">
        <v>14</v>
      </c>
      <c r="N110" s="2" t="s">
        <v>95</v>
      </c>
      <c r="O110" s="2">
        <v>100</v>
      </c>
      <c r="P110" s="2" t="s">
        <v>42</v>
      </c>
      <c r="Q110" s="2">
        <v>0</v>
      </c>
      <c r="R110" s="2" t="s">
        <v>96</v>
      </c>
      <c r="S110" s="2">
        <v>100</v>
      </c>
      <c r="T110" s="2" t="s">
        <v>42</v>
      </c>
      <c r="U110" s="2">
        <v>0</v>
      </c>
      <c r="V110" s="2" t="s">
        <v>42</v>
      </c>
      <c r="W110" s="2">
        <v>0</v>
      </c>
      <c r="X110" s="2">
        <v>999</v>
      </c>
      <c r="Y110" s="2">
        <v>20200</v>
      </c>
      <c r="Z110" s="2">
        <v>7</v>
      </c>
      <c r="AA110" s="2">
        <v>20100</v>
      </c>
      <c r="AB110" s="2">
        <v>3</v>
      </c>
      <c r="AC110" s="2" t="s">
        <v>49</v>
      </c>
      <c r="AD110" s="2" t="s">
        <v>49</v>
      </c>
      <c r="AE110" s="2" t="s">
        <v>44</v>
      </c>
      <c r="AF110" s="2" t="s">
        <v>44</v>
      </c>
      <c r="AG110" s="2" t="s">
        <v>44</v>
      </c>
      <c r="AH110" s="2">
        <v>20.586552243631701</v>
      </c>
      <c r="AI110" s="2">
        <v>6.9985105554921896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0</v>
      </c>
    </row>
    <row r="111" spans="1:41">
      <c r="A111" s="2">
        <v>109</v>
      </c>
      <c r="B111" s="2">
        <v>1415133380</v>
      </c>
      <c r="C111" s="2">
        <v>2013</v>
      </c>
      <c r="D111" s="2">
        <v>0</v>
      </c>
      <c r="E111" s="2">
        <v>0</v>
      </c>
      <c r="F111" s="2">
        <v>1</v>
      </c>
      <c r="G111" s="2">
        <v>1</v>
      </c>
      <c r="H111" s="2">
        <v>2</v>
      </c>
      <c r="I111" s="2">
        <v>0</v>
      </c>
      <c r="J111" s="2">
        <v>2</v>
      </c>
      <c r="K111" s="2">
        <v>1</v>
      </c>
      <c r="L111" s="2">
        <v>5</v>
      </c>
      <c r="M111" s="2">
        <v>3</v>
      </c>
      <c r="N111" s="2" t="s">
        <v>127</v>
      </c>
      <c r="O111" s="2">
        <v>50</v>
      </c>
      <c r="P111" s="2" t="s">
        <v>95</v>
      </c>
      <c r="Q111" s="2">
        <v>50</v>
      </c>
      <c r="R111" s="2" t="s">
        <v>96</v>
      </c>
      <c r="S111" s="2">
        <v>100</v>
      </c>
      <c r="T111" s="2" t="s">
        <v>42</v>
      </c>
      <c r="U111" s="2">
        <v>0</v>
      </c>
      <c r="V111" s="2" t="s">
        <v>42</v>
      </c>
      <c r="W111" s="2">
        <v>0</v>
      </c>
      <c r="X111" s="2">
        <v>999</v>
      </c>
      <c r="Y111" s="2">
        <v>20100</v>
      </c>
      <c r="Z111" s="2">
        <v>7</v>
      </c>
      <c r="AA111" s="2">
        <v>60000</v>
      </c>
      <c r="AB111" s="2">
        <v>3</v>
      </c>
      <c r="AC111" s="2" t="s">
        <v>44</v>
      </c>
      <c r="AD111" s="2" t="s">
        <v>49</v>
      </c>
      <c r="AE111" s="2" t="s">
        <v>44</v>
      </c>
      <c r="AF111" s="2" t="s">
        <v>44</v>
      </c>
      <c r="AG111" s="2" t="s">
        <v>49</v>
      </c>
      <c r="AH111" s="2">
        <v>18.866263598662801</v>
      </c>
      <c r="AI111" s="2">
        <v>5.8971566148857102</v>
      </c>
      <c r="AJ111" s="2">
        <v>1</v>
      </c>
      <c r="AK111" s="2">
        <v>0</v>
      </c>
      <c r="AL111" s="2">
        <v>1</v>
      </c>
      <c r="AM111" s="2">
        <v>0</v>
      </c>
      <c r="AN111" s="2">
        <v>1</v>
      </c>
      <c r="AO111" s="2">
        <v>0</v>
      </c>
    </row>
    <row r="112" spans="1:41">
      <c r="A112" s="2">
        <v>110</v>
      </c>
      <c r="B112" s="2">
        <v>1395041384</v>
      </c>
      <c r="C112" s="2">
        <v>2015</v>
      </c>
      <c r="D112" s="2">
        <v>0</v>
      </c>
      <c r="E112" s="2">
        <v>0</v>
      </c>
      <c r="F112" s="2">
        <v>2</v>
      </c>
      <c r="G112" s="2">
        <v>2</v>
      </c>
      <c r="H112" s="2">
        <v>4</v>
      </c>
      <c r="I112" s="2">
        <v>0</v>
      </c>
      <c r="J112" s="2">
        <v>4</v>
      </c>
      <c r="K112" s="2">
        <v>2</v>
      </c>
      <c r="L112" s="2">
        <v>1</v>
      </c>
      <c r="M112" s="2">
        <v>11</v>
      </c>
      <c r="N112" s="2" t="s">
        <v>56</v>
      </c>
      <c r="O112" s="2">
        <v>100</v>
      </c>
      <c r="P112" s="2" t="s">
        <v>42</v>
      </c>
      <c r="Q112" s="2">
        <v>0</v>
      </c>
      <c r="R112" s="2" t="s">
        <v>58</v>
      </c>
      <c r="S112" s="2">
        <v>100</v>
      </c>
      <c r="T112" s="2" t="s">
        <v>42</v>
      </c>
      <c r="U112" s="2">
        <v>0</v>
      </c>
      <c r="V112" s="2" t="s">
        <v>42</v>
      </c>
      <c r="W112" s="2">
        <v>0</v>
      </c>
      <c r="X112" s="2">
        <v>999</v>
      </c>
      <c r="Y112" s="2">
        <v>20300</v>
      </c>
      <c r="Z112" s="2">
        <v>6</v>
      </c>
      <c r="AA112" s="2">
        <v>20300</v>
      </c>
      <c r="AB112" s="2">
        <v>2</v>
      </c>
      <c r="AC112" s="2" t="s">
        <v>44</v>
      </c>
      <c r="AD112" s="2" t="s">
        <v>44</v>
      </c>
      <c r="AE112" s="2" t="s">
        <v>44</v>
      </c>
      <c r="AF112" s="2" t="s">
        <v>44</v>
      </c>
      <c r="AG112" s="2" t="s">
        <v>44</v>
      </c>
      <c r="AH112" s="2">
        <v>18.5737451196877</v>
      </c>
      <c r="AI112" s="2">
        <v>6.9688513190752701</v>
      </c>
      <c r="AJ112" s="2">
        <v>1</v>
      </c>
      <c r="AK112" s="2">
        <v>0</v>
      </c>
      <c r="AL112" s="2">
        <v>1</v>
      </c>
      <c r="AM112" s="2">
        <v>0</v>
      </c>
      <c r="AN112" s="2">
        <v>1</v>
      </c>
      <c r="AO112" s="2">
        <v>1</v>
      </c>
    </row>
    <row r="113" spans="1:41">
      <c r="A113" s="2">
        <v>111</v>
      </c>
      <c r="B113" s="2">
        <v>1415133477</v>
      </c>
      <c r="C113" s="2">
        <v>2013</v>
      </c>
      <c r="D113" s="2">
        <v>0</v>
      </c>
      <c r="E113" s="2">
        <v>0</v>
      </c>
      <c r="F113" s="2">
        <v>2</v>
      </c>
      <c r="G113" s="2">
        <v>0</v>
      </c>
      <c r="H113" s="2">
        <v>2</v>
      </c>
      <c r="I113" s="2">
        <v>0</v>
      </c>
      <c r="J113" s="2">
        <v>2</v>
      </c>
      <c r="K113" s="2">
        <v>2</v>
      </c>
      <c r="L113" s="2">
        <v>3</v>
      </c>
      <c r="M113" s="2">
        <v>14</v>
      </c>
      <c r="N113" s="2" t="s">
        <v>128</v>
      </c>
      <c r="O113" s="2">
        <v>50</v>
      </c>
      <c r="P113" s="2" t="s">
        <v>95</v>
      </c>
      <c r="Q113" s="2">
        <v>25</v>
      </c>
      <c r="R113" s="2" t="s">
        <v>96</v>
      </c>
      <c r="S113" s="2">
        <v>100</v>
      </c>
      <c r="T113" s="2" t="s">
        <v>42</v>
      </c>
      <c r="U113" s="2">
        <v>0</v>
      </c>
      <c r="V113" s="2" t="s">
        <v>42</v>
      </c>
      <c r="W113" s="2">
        <v>0</v>
      </c>
      <c r="X113" s="2">
        <v>999</v>
      </c>
      <c r="Y113" s="2">
        <v>20200</v>
      </c>
      <c r="Z113" s="2">
        <v>7</v>
      </c>
      <c r="AA113" s="2">
        <v>60000</v>
      </c>
      <c r="AB113" s="2">
        <v>3</v>
      </c>
      <c r="AC113" s="2" t="s">
        <v>49</v>
      </c>
      <c r="AD113" s="2" t="s">
        <v>44</v>
      </c>
      <c r="AE113" s="2" t="s">
        <v>44</v>
      </c>
      <c r="AF113" s="2" t="s">
        <v>44</v>
      </c>
      <c r="AG113" s="2" t="s">
        <v>49</v>
      </c>
      <c r="AH113" s="2">
        <v>20.660113021942198</v>
      </c>
      <c r="AI113" s="2">
        <v>6.9107517849704099</v>
      </c>
      <c r="AJ113" s="2">
        <v>1</v>
      </c>
      <c r="AK113" s="2">
        <v>0</v>
      </c>
      <c r="AL113" s="2">
        <v>1</v>
      </c>
      <c r="AM113" s="2">
        <v>0</v>
      </c>
      <c r="AN113" s="2">
        <v>1</v>
      </c>
      <c r="AO113" s="2">
        <v>0</v>
      </c>
    </row>
    <row r="114" spans="1:41">
      <c r="A114" s="2">
        <v>112</v>
      </c>
      <c r="B114" s="2">
        <v>1425080885</v>
      </c>
      <c r="C114" s="2">
        <v>2013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1</v>
      </c>
      <c r="L114" s="2">
        <v>3</v>
      </c>
      <c r="M114" s="2">
        <v>4</v>
      </c>
      <c r="N114" s="2" t="s">
        <v>67</v>
      </c>
      <c r="O114" s="2">
        <v>100</v>
      </c>
      <c r="P114" s="2" t="s">
        <v>42</v>
      </c>
      <c r="Q114" s="2">
        <v>0</v>
      </c>
      <c r="R114" s="2" t="s">
        <v>50</v>
      </c>
      <c r="S114" s="2">
        <v>100</v>
      </c>
      <c r="T114" s="2" t="s">
        <v>42</v>
      </c>
      <c r="U114" s="2">
        <v>0</v>
      </c>
      <c r="V114" s="2" t="s">
        <v>42</v>
      </c>
      <c r="W114" s="2">
        <v>0</v>
      </c>
      <c r="X114" s="2">
        <v>999</v>
      </c>
      <c r="Y114" s="2">
        <v>10100</v>
      </c>
      <c r="Z114" s="2">
        <v>7</v>
      </c>
      <c r="AA114" s="2">
        <v>60000</v>
      </c>
      <c r="AB114" s="2">
        <v>3</v>
      </c>
      <c r="AC114" s="2" t="s">
        <v>44</v>
      </c>
      <c r="AD114" s="2" t="s">
        <v>44</v>
      </c>
      <c r="AE114" s="2" t="s">
        <v>44</v>
      </c>
      <c r="AF114" s="2" t="s">
        <v>44</v>
      </c>
      <c r="AG114" s="2" t="s">
        <v>44</v>
      </c>
      <c r="AH114" s="2">
        <v>18.1975371926506</v>
      </c>
      <c r="AI114" s="2">
        <v>5.8971566148857102</v>
      </c>
      <c r="AJ114" s="2">
        <v>1</v>
      </c>
      <c r="AK114" s="2">
        <v>1</v>
      </c>
      <c r="AL114" s="2">
        <v>1</v>
      </c>
      <c r="AM114" s="2">
        <v>0</v>
      </c>
      <c r="AN114" s="2">
        <v>1</v>
      </c>
      <c r="AO114" s="2">
        <v>1</v>
      </c>
    </row>
    <row r="115" spans="1:41">
      <c r="A115" s="2">
        <v>113</v>
      </c>
      <c r="B115" s="2">
        <v>1465014907</v>
      </c>
      <c r="C115" s="2">
        <v>2013</v>
      </c>
      <c r="D115" s="2">
        <v>0</v>
      </c>
      <c r="E115" s="2">
        <v>14</v>
      </c>
      <c r="F115" s="2">
        <v>30</v>
      </c>
      <c r="G115" s="2">
        <v>17</v>
      </c>
      <c r="H115" s="2">
        <v>38</v>
      </c>
      <c r="I115" s="2">
        <v>9</v>
      </c>
      <c r="J115" s="2">
        <v>47</v>
      </c>
      <c r="K115" s="2">
        <v>1</v>
      </c>
      <c r="L115" s="2">
        <v>3</v>
      </c>
      <c r="M115" s="2">
        <v>1</v>
      </c>
      <c r="N115" s="2" t="s">
        <v>129</v>
      </c>
      <c r="O115" s="2">
        <v>100</v>
      </c>
      <c r="P115" s="2" t="s">
        <v>42</v>
      </c>
      <c r="Q115" s="2">
        <v>0</v>
      </c>
      <c r="R115" s="2" t="s">
        <v>78</v>
      </c>
      <c r="S115" s="2">
        <v>100</v>
      </c>
      <c r="T115" s="2" t="s">
        <v>42</v>
      </c>
      <c r="U115" s="2">
        <v>0</v>
      </c>
      <c r="V115" s="2" t="s">
        <v>42</v>
      </c>
      <c r="W115" s="2">
        <v>0</v>
      </c>
      <c r="X115" s="2">
        <v>999</v>
      </c>
      <c r="Y115" s="2">
        <v>20200</v>
      </c>
      <c r="Z115" s="2">
        <v>4</v>
      </c>
      <c r="AA115" s="2">
        <v>60000</v>
      </c>
      <c r="AB115" s="2">
        <v>2</v>
      </c>
      <c r="AC115" s="2" t="s">
        <v>44</v>
      </c>
      <c r="AD115" s="2" t="s">
        <v>44</v>
      </c>
      <c r="AE115" s="2" t="s">
        <v>44</v>
      </c>
      <c r="AF115" s="2" t="s">
        <v>44</v>
      </c>
      <c r="AG115" s="2" t="s">
        <v>44</v>
      </c>
      <c r="AH115" s="2">
        <v>19.614603212427799</v>
      </c>
      <c r="AI115" s="2">
        <v>7.5093358139616404</v>
      </c>
      <c r="AJ115" s="2">
        <v>1</v>
      </c>
      <c r="AK115" s="2">
        <v>0</v>
      </c>
      <c r="AL115" s="2">
        <v>1</v>
      </c>
      <c r="AM115" s="2">
        <v>0</v>
      </c>
      <c r="AN115" s="2">
        <v>1</v>
      </c>
      <c r="AO115" s="2">
        <v>0</v>
      </c>
    </row>
    <row r="116" spans="1:41">
      <c r="A116" s="2">
        <v>114</v>
      </c>
      <c r="B116" s="2">
        <v>1711034033</v>
      </c>
      <c r="C116" s="2">
        <v>2015</v>
      </c>
      <c r="D116" s="2">
        <v>0</v>
      </c>
      <c r="E116" s="2">
        <v>11</v>
      </c>
      <c r="F116" s="2">
        <v>10</v>
      </c>
      <c r="G116" s="2">
        <v>5</v>
      </c>
      <c r="H116" s="2">
        <v>10</v>
      </c>
      <c r="I116" s="2">
        <v>5</v>
      </c>
      <c r="J116" s="2">
        <v>15</v>
      </c>
      <c r="K116" s="2">
        <v>1</v>
      </c>
      <c r="L116" s="2">
        <v>5</v>
      </c>
      <c r="M116" s="2">
        <v>6</v>
      </c>
      <c r="N116" s="2" t="s">
        <v>126</v>
      </c>
      <c r="O116" s="2">
        <v>100</v>
      </c>
      <c r="P116" s="2" t="s">
        <v>42</v>
      </c>
      <c r="Q116" s="2">
        <v>0</v>
      </c>
      <c r="R116" s="2" t="s">
        <v>108</v>
      </c>
      <c r="S116" s="2">
        <v>100</v>
      </c>
      <c r="T116" s="2" t="s">
        <v>42</v>
      </c>
      <c r="U116" s="2">
        <v>0</v>
      </c>
      <c r="V116" s="2" t="s">
        <v>42</v>
      </c>
      <c r="W116" s="2">
        <v>0</v>
      </c>
      <c r="X116" s="2">
        <v>999</v>
      </c>
      <c r="Y116" s="2">
        <v>20200</v>
      </c>
      <c r="Z116" s="2">
        <v>7</v>
      </c>
      <c r="AA116" s="2">
        <v>20200</v>
      </c>
      <c r="AB116" s="2">
        <v>3</v>
      </c>
      <c r="AC116" s="2" t="s">
        <v>44</v>
      </c>
      <c r="AD116" s="2" t="s">
        <v>49</v>
      </c>
      <c r="AE116" s="2" t="s">
        <v>44</v>
      </c>
      <c r="AF116" s="2" t="s">
        <v>44</v>
      </c>
      <c r="AG116" s="2" t="s">
        <v>44</v>
      </c>
      <c r="AH116" s="2">
        <v>19.416891099006001</v>
      </c>
      <c r="AI116" s="2">
        <v>5.8999000933047601</v>
      </c>
      <c r="AJ116" s="2">
        <v>1</v>
      </c>
      <c r="AK116" s="2">
        <v>0</v>
      </c>
      <c r="AL116" s="2">
        <v>1</v>
      </c>
      <c r="AM116" s="2">
        <v>0</v>
      </c>
      <c r="AN116" s="2">
        <v>1</v>
      </c>
      <c r="AO116" s="2">
        <v>0</v>
      </c>
    </row>
    <row r="117" spans="1:41">
      <c r="A117" s="2">
        <v>115</v>
      </c>
      <c r="B117" s="2">
        <v>1395039610</v>
      </c>
      <c r="C117" s="2">
        <v>2014</v>
      </c>
      <c r="D117" s="2">
        <v>0</v>
      </c>
      <c r="E117" s="2">
        <v>0</v>
      </c>
      <c r="F117" s="2">
        <v>1</v>
      </c>
      <c r="G117" s="2">
        <v>1</v>
      </c>
      <c r="H117" s="2">
        <v>2</v>
      </c>
      <c r="I117" s="2">
        <v>0</v>
      </c>
      <c r="J117" s="2">
        <v>2</v>
      </c>
      <c r="K117" s="2">
        <v>1</v>
      </c>
      <c r="L117" s="2">
        <v>99</v>
      </c>
      <c r="M117" s="2">
        <v>8</v>
      </c>
      <c r="N117" s="2" t="s">
        <v>95</v>
      </c>
      <c r="O117" s="2">
        <v>100</v>
      </c>
      <c r="P117" s="2" t="s">
        <v>42</v>
      </c>
      <c r="Q117" s="2">
        <v>0</v>
      </c>
      <c r="R117" s="2" t="s">
        <v>58</v>
      </c>
      <c r="S117" s="2">
        <v>100</v>
      </c>
      <c r="T117" s="2" t="s">
        <v>42</v>
      </c>
      <c r="U117" s="2">
        <v>0</v>
      </c>
      <c r="V117" s="2" t="s">
        <v>42</v>
      </c>
      <c r="W117" s="2">
        <v>0</v>
      </c>
      <c r="X117" s="2">
        <v>999</v>
      </c>
      <c r="Y117" s="2">
        <v>20300</v>
      </c>
      <c r="Z117" s="2">
        <v>6</v>
      </c>
      <c r="AA117" s="2">
        <v>20300</v>
      </c>
      <c r="AB117" s="2">
        <v>3</v>
      </c>
      <c r="AC117" s="2" t="s">
        <v>44</v>
      </c>
      <c r="AD117" s="2" t="s">
        <v>44</v>
      </c>
      <c r="AE117" s="2" t="s">
        <v>44</v>
      </c>
      <c r="AF117" s="2" t="s">
        <v>44</v>
      </c>
      <c r="AG117" s="2" t="s">
        <v>44</v>
      </c>
      <c r="AH117" s="2">
        <v>17.840862248717201</v>
      </c>
      <c r="AI117" s="2">
        <v>5.8971566148857102</v>
      </c>
      <c r="AJ117" s="2">
        <v>1</v>
      </c>
      <c r="AK117" s="2">
        <v>0</v>
      </c>
      <c r="AL117" s="2">
        <v>1</v>
      </c>
      <c r="AM117" s="2">
        <v>0</v>
      </c>
      <c r="AN117" s="2">
        <v>1</v>
      </c>
      <c r="AO117" s="2">
        <v>0</v>
      </c>
    </row>
    <row r="118" spans="1:41">
      <c r="A118" s="2">
        <v>116</v>
      </c>
      <c r="B118" s="2">
        <v>1395039644</v>
      </c>
      <c r="C118" s="2">
        <v>2014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1</v>
      </c>
      <c r="L118" s="2">
        <v>99</v>
      </c>
      <c r="M118" s="2">
        <v>8</v>
      </c>
      <c r="N118" s="2" t="s">
        <v>80</v>
      </c>
      <c r="O118" s="2">
        <v>100</v>
      </c>
      <c r="P118" s="2" t="s">
        <v>42</v>
      </c>
      <c r="Q118" s="2">
        <v>0</v>
      </c>
      <c r="R118" s="2" t="s">
        <v>58</v>
      </c>
      <c r="S118" s="2">
        <v>100</v>
      </c>
      <c r="T118" s="2" t="s">
        <v>42</v>
      </c>
      <c r="U118" s="2">
        <v>0</v>
      </c>
      <c r="V118" s="2" t="s">
        <v>42</v>
      </c>
      <c r="W118" s="2">
        <v>0</v>
      </c>
      <c r="X118" s="2">
        <v>999</v>
      </c>
      <c r="Y118" s="2">
        <v>20300</v>
      </c>
      <c r="Z118" s="2">
        <v>6</v>
      </c>
      <c r="AA118" s="2">
        <v>20300</v>
      </c>
      <c r="AB118" s="2">
        <v>3</v>
      </c>
      <c r="AC118" s="2" t="s">
        <v>44</v>
      </c>
      <c r="AD118" s="2" t="s">
        <v>44</v>
      </c>
      <c r="AE118" s="2" t="s">
        <v>44</v>
      </c>
      <c r="AF118" s="2" t="s">
        <v>44</v>
      </c>
      <c r="AG118" s="2" t="s">
        <v>44</v>
      </c>
      <c r="AH118" s="2">
        <v>18.146243898263702</v>
      </c>
      <c r="AI118" s="2">
        <v>5.8971566148857102</v>
      </c>
      <c r="AJ118" s="2">
        <v>1</v>
      </c>
      <c r="AK118" s="2">
        <v>0</v>
      </c>
      <c r="AL118" s="2">
        <v>1</v>
      </c>
      <c r="AM118" s="2">
        <v>0</v>
      </c>
      <c r="AN118" s="2">
        <v>1</v>
      </c>
      <c r="AO118" s="2">
        <v>0</v>
      </c>
    </row>
    <row r="119" spans="1:41">
      <c r="A119" s="2">
        <v>117</v>
      </c>
      <c r="B119" s="2">
        <v>1395039611</v>
      </c>
      <c r="C119" s="2">
        <v>2014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</v>
      </c>
      <c r="L119" s="2">
        <v>99</v>
      </c>
      <c r="M119" s="2">
        <v>8</v>
      </c>
      <c r="N119" s="2" t="s">
        <v>97</v>
      </c>
      <c r="O119" s="2">
        <v>100</v>
      </c>
      <c r="P119" s="2" t="s">
        <v>42</v>
      </c>
      <c r="Q119" s="2">
        <v>0</v>
      </c>
      <c r="R119" s="2" t="s">
        <v>58</v>
      </c>
      <c r="S119" s="2">
        <v>100</v>
      </c>
      <c r="T119" s="2" t="s">
        <v>42</v>
      </c>
      <c r="U119" s="2">
        <v>0</v>
      </c>
      <c r="V119" s="2" t="s">
        <v>42</v>
      </c>
      <c r="W119" s="2">
        <v>0</v>
      </c>
      <c r="X119" s="2">
        <v>999</v>
      </c>
      <c r="Y119" s="2">
        <v>20300</v>
      </c>
      <c r="Z119" s="2">
        <v>6</v>
      </c>
      <c r="AA119" s="2">
        <v>20300</v>
      </c>
      <c r="AB119" s="2">
        <v>3</v>
      </c>
      <c r="AC119" s="2" t="s">
        <v>44</v>
      </c>
      <c r="AD119" s="2" t="s">
        <v>44</v>
      </c>
      <c r="AE119" s="2" t="s">
        <v>44</v>
      </c>
      <c r="AF119" s="2" t="s">
        <v>44</v>
      </c>
      <c r="AG119" s="2" t="s">
        <v>44</v>
      </c>
      <c r="AH119" s="2">
        <v>18.146243898263702</v>
      </c>
      <c r="AI119" s="2">
        <v>5.8971566148857102</v>
      </c>
      <c r="AJ119" s="2">
        <v>1</v>
      </c>
      <c r="AK119" s="2">
        <v>0</v>
      </c>
      <c r="AL119" s="2">
        <v>1</v>
      </c>
      <c r="AM119" s="2">
        <v>0</v>
      </c>
      <c r="AN119" s="2">
        <v>1</v>
      </c>
      <c r="AO119" s="2">
        <v>0</v>
      </c>
    </row>
    <row r="120" spans="1:41">
      <c r="A120" s="2">
        <v>118</v>
      </c>
      <c r="B120" s="2">
        <v>1425083127</v>
      </c>
      <c r="C120" s="2">
        <v>2013</v>
      </c>
      <c r="D120" s="2">
        <v>0</v>
      </c>
      <c r="E120" s="2">
        <v>0</v>
      </c>
      <c r="F120" s="2">
        <v>2</v>
      </c>
      <c r="G120" s="2">
        <v>1</v>
      </c>
      <c r="H120" s="2">
        <v>3</v>
      </c>
      <c r="I120" s="2">
        <v>0</v>
      </c>
      <c r="J120" s="2">
        <v>3</v>
      </c>
      <c r="K120" s="2">
        <v>1</v>
      </c>
      <c r="L120" s="2">
        <v>3</v>
      </c>
      <c r="M120" s="2">
        <v>8</v>
      </c>
      <c r="N120" s="2" t="s">
        <v>68</v>
      </c>
      <c r="O120" s="2">
        <v>100</v>
      </c>
      <c r="P120" s="2" t="s">
        <v>42</v>
      </c>
      <c r="Q120" s="2">
        <v>0</v>
      </c>
      <c r="R120" s="2" t="s">
        <v>50</v>
      </c>
      <c r="S120" s="2">
        <v>100</v>
      </c>
      <c r="T120" s="2" t="s">
        <v>42</v>
      </c>
      <c r="U120" s="2">
        <v>0</v>
      </c>
      <c r="V120" s="2" t="s">
        <v>42</v>
      </c>
      <c r="W120" s="2">
        <v>0</v>
      </c>
      <c r="X120" s="2">
        <v>999</v>
      </c>
      <c r="Y120" s="2">
        <v>10400</v>
      </c>
      <c r="Z120" s="2">
        <v>7</v>
      </c>
      <c r="AA120" s="2">
        <v>60000</v>
      </c>
      <c r="AB120" s="2">
        <v>3</v>
      </c>
      <c r="AC120" s="2" t="s">
        <v>44</v>
      </c>
      <c r="AD120" s="2" t="s">
        <v>44</v>
      </c>
      <c r="AE120" s="2" t="s">
        <v>44</v>
      </c>
      <c r="AF120" s="2" t="s">
        <v>44</v>
      </c>
      <c r="AG120" s="2" t="s">
        <v>44</v>
      </c>
      <c r="AH120" s="2">
        <v>18.348819476845598</v>
      </c>
      <c r="AI120" s="2">
        <v>5.8971566148857102</v>
      </c>
      <c r="AJ120" s="2">
        <v>1</v>
      </c>
      <c r="AK120" s="2">
        <v>1</v>
      </c>
      <c r="AL120" s="2">
        <v>1</v>
      </c>
      <c r="AM120" s="2">
        <v>0</v>
      </c>
      <c r="AN120" s="2">
        <v>1</v>
      </c>
      <c r="AO120" s="2">
        <v>0</v>
      </c>
    </row>
    <row r="121" spans="1:41">
      <c r="A121" s="2">
        <v>119</v>
      </c>
      <c r="B121" s="2">
        <v>1545013459</v>
      </c>
      <c r="C121" s="2">
        <v>2016</v>
      </c>
      <c r="D121" s="2">
        <v>2</v>
      </c>
      <c r="E121" s="2">
        <v>7</v>
      </c>
      <c r="F121" s="2">
        <v>3</v>
      </c>
      <c r="G121" s="2">
        <v>0</v>
      </c>
      <c r="H121" s="2">
        <v>3</v>
      </c>
      <c r="I121" s="2">
        <v>0</v>
      </c>
      <c r="J121" s="2">
        <v>3</v>
      </c>
      <c r="K121" s="2">
        <v>2</v>
      </c>
      <c r="L121" s="2">
        <v>3</v>
      </c>
      <c r="M121" s="2">
        <v>1</v>
      </c>
      <c r="N121" s="2" t="s">
        <v>130</v>
      </c>
      <c r="O121" s="2">
        <v>100</v>
      </c>
      <c r="P121" s="2" t="s">
        <v>42</v>
      </c>
      <c r="Q121" s="2">
        <v>0</v>
      </c>
      <c r="R121" s="2" t="s">
        <v>58</v>
      </c>
      <c r="S121" s="2">
        <v>100</v>
      </c>
      <c r="T121" s="2" t="s">
        <v>42</v>
      </c>
      <c r="U121" s="2">
        <v>0</v>
      </c>
      <c r="V121" s="2" t="s">
        <v>42</v>
      </c>
      <c r="W121" s="2">
        <v>0</v>
      </c>
      <c r="X121" s="2">
        <v>111</v>
      </c>
      <c r="Y121" s="2">
        <v>20300</v>
      </c>
      <c r="Z121" s="2">
        <v>6</v>
      </c>
      <c r="AA121" s="2">
        <v>20300</v>
      </c>
      <c r="AB121" s="2">
        <v>1</v>
      </c>
      <c r="AC121" s="2" t="s">
        <v>44</v>
      </c>
      <c r="AD121" s="2" t="s">
        <v>44</v>
      </c>
      <c r="AE121" s="2" t="s">
        <v>44</v>
      </c>
      <c r="AF121" s="2" t="s">
        <v>44</v>
      </c>
      <c r="AG121" s="2" t="s">
        <v>44</v>
      </c>
      <c r="AH121" s="2">
        <v>19.296149481310401</v>
      </c>
      <c r="AI121" s="2">
        <v>7.2861923996336504</v>
      </c>
      <c r="AJ121" s="2">
        <v>1</v>
      </c>
      <c r="AK121" s="2">
        <v>0</v>
      </c>
      <c r="AL121" s="2">
        <v>1</v>
      </c>
      <c r="AM121" s="2">
        <v>0</v>
      </c>
      <c r="AN121" s="2">
        <v>1</v>
      </c>
      <c r="AO121" s="2">
        <v>0</v>
      </c>
    </row>
    <row r="122" spans="1:41">
      <c r="A122" s="2">
        <v>120</v>
      </c>
      <c r="B122" s="2">
        <v>1375026065</v>
      </c>
      <c r="C122" s="2">
        <v>2015</v>
      </c>
      <c r="D122" s="2">
        <v>0</v>
      </c>
      <c r="E122" s="2">
        <v>0</v>
      </c>
      <c r="F122" s="2">
        <v>11</v>
      </c>
      <c r="G122" s="2">
        <v>1</v>
      </c>
      <c r="H122" s="2">
        <v>8</v>
      </c>
      <c r="I122" s="2">
        <v>4</v>
      </c>
      <c r="J122" s="2">
        <v>12</v>
      </c>
      <c r="K122" s="2">
        <v>2</v>
      </c>
      <c r="L122" s="2">
        <v>2</v>
      </c>
      <c r="M122" s="2">
        <v>6</v>
      </c>
      <c r="N122" s="2" t="s">
        <v>131</v>
      </c>
      <c r="O122" s="2">
        <v>100</v>
      </c>
      <c r="P122" s="2" t="s">
        <v>42</v>
      </c>
      <c r="Q122" s="2">
        <v>0</v>
      </c>
      <c r="R122" s="2" t="s">
        <v>132</v>
      </c>
      <c r="S122" s="2">
        <v>100</v>
      </c>
      <c r="T122" s="2" t="s">
        <v>42</v>
      </c>
      <c r="U122" s="2">
        <v>0</v>
      </c>
      <c r="V122" s="2" t="s">
        <v>42</v>
      </c>
      <c r="W122" s="2">
        <v>0</v>
      </c>
      <c r="X122" s="2">
        <v>999</v>
      </c>
      <c r="Y122" s="2">
        <v>70000</v>
      </c>
      <c r="Z122" s="2">
        <v>8</v>
      </c>
      <c r="AA122" s="2">
        <v>60000</v>
      </c>
      <c r="AB122" s="2">
        <v>4</v>
      </c>
      <c r="AC122" s="2" t="s">
        <v>49</v>
      </c>
      <c r="AD122" s="2" t="s">
        <v>44</v>
      </c>
      <c r="AE122" s="2" t="s">
        <v>44</v>
      </c>
      <c r="AF122" s="2" t="s">
        <v>44</v>
      </c>
      <c r="AG122" s="2" t="s">
        <v>44</v>
      </c>
      <c r="AH122" s="2">
        <v>21.2828816248824</v>
      </c>
      <c r="AI122" s="2">
        <v>6.9985105554921896</v>
      </c>
      <c r="AJ122" s="2">
        <v>1</v>
      </c>
      <c r="AK122" s="2">
        <v>1</v>
      </c>
      <c r="AL122" s="2">
        <v>1</v>
      </c>
      <c r="AM122" s="2">
        <v>0</v>
      </c>
      <c r="AN122" s="2">
        <v>1</v>
      </c>
      <c r="AO122" s="2">
        <v>0</v>
      </c>
    </row>
    <row r="123" spans="1:41">
      <c r="A123" s="2">
        <v>121</v>
      </c>
      <c r="B123" s="2">
        <v>1395035295</v>
      </c>
      <c r="C123" s="2">
        <v>2014</v>
      </c>
      <c r="D123" s="2">
        <v>0</v>
      </c>
      <c r="E123" s="2">
        <v>1</v>
      </c>
      <c r="F123" s="2">
        <v>1</v>
      </c>
      <c r="G123" s="2">
        <v>1</v>
      </c>
      <c r="H123" s="2">
        <v>2</v>
      </c>
      <c r="I123" s="2">
        <v>0</v>
      </c>
      <c r="J123" s="2">
        <v>2</v>
      </c>
      <c r="K123" s="2">
        <v>2</v>
      </c>
      <c r="L123" s="2">
        <v>1</v>
      </c>
      <c r="M123" s="2">
        <v>8</v>
      </c>
      <c r="N123" s="2" t="s">
        <v>95</v>
      </c>
      <c r="O123" s="2">
        <v>100</v>
      </c>
      <c r="P123" s="2" t="s">
        <v>42</v>
      </c>
      <c r="Q123" s="2">
        <v>0</v>
      </c>
      <c r="R123" s="2" t="s">
        <v>58</v>
      </c>
      <c r="S123" s="2">
        <v>100</v>
      </c>
      <c r="T123" s="2" t="s">
        <v>42</v>
      </c>
      <c r="U123" s="2">
        <v>0</v>
      </c>
      <c r="V123" s="2" t="s">
        <v>42</v>
      </c>
      <c r="W123" s="2">
        <v>0</v>
      </c>
      <c r="X123" s="2">
        <v>999</v>
      </c>
      <c r="Y123" s="2">
        <v>20300</v>
      </c>
      <c r="Z123" s="2">
        <v>6</v>
      </c>
      <c r="AA123" s="2">
        <v>20300</v>
      </c>
      <c r="AB123" s="2">
        <v>3</v>
      </c>
      <c r="AC123" s="2" t="s">
        <v>44</v>
      </c>
      <c r="AD123" s="2" t="s">
        <v>44</v>
      </c>
      <c r="AE123" s="2" t="s">
        <v>44</v>
      </c>
      <c r="AF123" s="2" t="s">
        <v>44</v>
      </c>
      <c r="AG123" s="2" t="s">
        <v>44</v>
      </c>
      <c r="AH123" s="2">
        <v>17.7275335634124</v>
      </c>
      <c r="AI123" s="2">
        <v>6.9697916097507697</v>
      </c>
      <c r="AJ123" s="2">
        <v>1</v>
      </c>
      <c r="AK123" s="2">
        <v>0</v>
      </c>
      <c r="AL123" s="2">
        <v>1</v>
      </c>
      <c r="AM123" s="2">
        <v>0</v>
      </c>
      <c r="AN123" s="2">
        <v>1</v>
      </c>
      <c r="AO123" s="2">
        <v>1</v>
      </c>
    </row>
    <row r="124" spans="1:41">
      <c r="A124" s="2">
        <v>122</v>
      </c>
      <c r="B124" s="2">
        <v>1465015969</v>
      </c>
      <c r="C124" s="2">
        <v>2014</v>
      </c>
      <c r="D124" s="2">
        <v>0</v>
      </c>
      <c r="E124" s="2">
        <v>4</v>
      </c>
      <c r="F124" s="2">
        <v>5</v>
      </c>
      <c r="G124" s="2">
        <v>1</v>
      </c>
      <c r="H124" s="2">
        <v>6</v>
      </c>
      <c r="I124" s="2">
        <v>0</v>
      </c>
      <c r="J124" s="2">
        <v>6</v>
      </c>
      <c r="K124" s="2">
        <v>2</v>
      </c>
      <c r="L124" s="2">
        <v>3</v>
      </c>
      <c r="M124" s="2">
        <v>1</v>
      </c>
      <c r="N124" s="2" t="s">
        <v>133</v>
      </c>
      <c r="O124" s="2">
        <v>100</v>
      </c>
      <c r="P124" s="2" t="s">
        <v>42</v>
      </c>
      <c r="Q124" s="2">
        <v>0</v>
      </c>
      <c r="R124" s="2" t="s">
        <v>78</v>
      </c>
      <c r="S124" s="2">
        <v>100</v>
      </c>
      <c r="T124" s="2" t="s">
        <v>42</v>
      </c>
      <c r="U124" s="2">
        <v>0</v>
      </c>
      <c r="V124" s="2" t="s">
        <v>42</v>
      </c>
      <c r="W124" s="2">
        <v>0</v>
      </c>
      <c r="X124" s="2">
        <v>999</v>
      </c>
      <c r="Y124" s="2">
        <v>20100</v>
      </c>
      <c r="Z124" s="2">
        <v>4</v>
      </c>
      <c r="AA124" s="2">
        <v>20200</v>
      </c>
      <c r="AB124" s="2">
        <v>2</v>
      </c>
      <c r="AC124" s="2" t="s">
        <v>44</v>
      </c>
      <c r="AD124" s="2" t="s">
        <v>44</v>
      </c>
      <c r="AE124" s="2" t="s">
        <v>44</v>
      </c>
      <c r="AF124" s="2" t="s">
        <v>44</v>
      </c>
      <c r="AG124" s="2" t="s">
        <v>44</v>
      </c>
      <c r="AH124" s="2">
        <v>19.614603212427799</v>
      </c>
      <c r="AI124" s="2">
        <v>6.9975968970582896</v>
      </c>
      <c r="AJ124" s="2">
        <v>1</v>
      </c>
      <c r="AK124" s="2">
        <v>0</v>
      </c>
      <c r="AL124" s="2">
        <v>1</v>
      </c>
      <c r="AM124" s="2">
        <v>0</v>
      </c>
      <c r="AN124" s="2">
        <v>1</v>
      </c>
      <c r="AO124" s="2">
        <v>1</v>
      </c>
    </row>
    <row r="125" spans="1:41">
      <c r="A125" s="2">
        <v>123</v>
      </c>
      <c r="B125" s="2">
        <v>1485013818</v>
      </c>
      <c r="C125" s="2">
        <v>2016</v>
      </c>
      <c r="D125" s="2">
        <v>0</v>
      </c>
      <c r="E125" s="2">
        <v>0</v>
      </c>
      <c r="F125" s="2">
        <v>16</v>
      </c>
      <c r="G125" s="2">
        <v>11</v>
      </c>
      <c r="H125" s="2">
        <v>27</v>
      </c>
      <c r="I125" s="2">
        <v>0</v>
      </c>
      <c r="J125" s="2">
        <v>27</v>
      </c>
      <c r="K125" s="2">
        <v>2</v>
      </c>
      <c r="L125" s="2">
        <v>5</v>
      </c>
      <c r="M125" s="2">
        <v>8</v>
      </c>
      <c r="N125" s="2" t="s">
        <v>134</v>
      </c>
      <c r="O125" s="2">
        <v>100</v>
      </c>
      <c r="P125" s="2" t="s">
        <v>42</v>
      </c>
      <c r="Q125" s="2">
        <v>0</v>
      </c>
      <c r="R125" s="2" t="s">
        <v>83</v>
      </c>
      <c r="S125" s="2">
        <v>100</v>
      </c>
      <c r="T125" s="2" t="s">
        <v>42</v>
      </c>
      <c r="U125" s="2">
        <v>0</v>
      </c>
      <c r="V125" s="2" t="s">
        <v>42</v>
      </c>
      <c r="W125" s="2">
        <v>0</v>
      </c>
      <c r="X125" s="2">
        <v>441</v>
      </c>
      <c r="Y125" s="2">
        <v>50100</v>
      </c>
      <c r="Z125" s="2">
        <v>3</v>
      </c>
      <c r="AA125" s="2">
        <v>30200</v>
      </c>
      <c r="AB125" s="2">
        <v>1</v>
      </c>
      <c r="AC125" s="2" t="s">
        <v>44</v>
      </c>
      <c r="AD125" s="2" t="s">
        <v>49</v>
      </c>
      <c r="AE125" s="2" t="s">
        <v>44</v>
      </c>
      <c r="AF125" s="2" t="s">
        <v>44</v>
      </c>
      <c r="AG125" s="2" t="s">
        <v>44</v>
      </c>
      <c r="AH125" s="2">
        <v>20.0440215615574</v>
      </c>
      <c r="AI125" s="2">
        <v>7.5093358139616404</v>
      </c>
      <c r="AJ125" s="2">
        <v>1</v>
      </c>
      <c r="AK125" s="2">
        <v>1</v>
      </c>
      <c r="AL125" s="2">
        <v>1</v>
      </c>
      <c r="AM125" s="2">
        <v>0</v>
      </c>
      <c r="AN125" s="2">
        <v>1</v>
      </c>
      <c r="AO125" s="2">
        <v>0</v>
      </c>
    </row>
    <row r="126" spans="1:41">
      <c r="A126" s="2">
        <v>124</v>
      </c>
      <c r="B126" s="2">
        <v>1425080508</v>
      </c>
      <c r="C126" s="2">
        <v>2013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5</v>
      </c>
      <c r="M126" s="2">
        <v>8</v>
      </c>
      <c r="N126" s="2" t="s">
        <v>135</v>
      </c>
      <c r="O126" s="2">
        <v>100</v>
      </c>
      <c r="P126" s="2" t="s">
        <v>42</v>
      </c>
      <c r="Q126" s="2">
        <v>0</v>
      </c>
      <c r="R126" s="2" t="s">
        <v>105</v>
      </c>
      <c r="S126" s="2">
        <v>100</v>
      </c>
      <c r="T126" s="2" t="s">
        <v>42</v>
      </c>
      <c r="U126" s="2">
        <v>0</v>
      </c>
      <c r="V126" s="2" t="s">
        <v>42</v>
      </c>
      <c r="W126" s="2">
        <v>0</v>
      </c>
      <c r="X126" s="2">
        <v>999</v>
      </c>
      <c r="Y126" s="2">
        <v>20200</v>
      </c>
      <c r="Z126" s="2">
        <v>7</v>
      </c>
      <c r="AA126" s="2">
        <v>60000</v>
      </c>
      <c r="AB126" s="2">
        <v>3</v>
      </c>
      <c r="AC126" s="2" t="s">
        <v>44</v>
      </c>
      <c r="AD126" s="2" t="s">
        <v>44</v>
      </c>
      <c r="AE126" s="2" t="s">
        <v>44</v>
      </c>
      <c r="AF126" s="2" t="s">
        <v>44</v>
      </c>
      <c r="AG126" s="2" t="s">
        <v>44</v>
      </c>
      <c r="AH126" s="2">
        <v>19.241341244815601</v>
      </c>
      <c r="AI126" s="2">
        <v>5.8971566148857102</v>
      </c>
      <c r="AJ126" s="2">
        <v>1</v>
      </c>
      <c r="AK126" s="2">
        <v>1</v>
      </c>
      <c r="AL126" s="2">
        <v>1</v>
      </c>
      <c r="AM126" s="2">
        <v>0</v>
      </c>
      <c r="AN126" s="2">
        <v>1</v>
      </c>
      <c r="AO126" s="2">
        <v>0</v>
      </c>
    </row>
    <row r="127" spans="1:41">
      <c r="A127" s="2">
        <v>125</v>
      </c>
      <c r="B127" s="2">
        <v>1395037491</v>
      </c>
      <c r="C127" s="2">
        <v>2014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</v>
      </c>
      <c r="L127" s="2">
        <v>1</v>
      </c>
      <c r="M127" s="2">
        <v>8</v>
      </c>
      <c r="N127" s="2" t="s">
        <v>56</v>
      </c>
      <c r="O127" s="2">
        <v>100</v>
      </c>
      <c r="P127" s="2" t="s">
        <v>42</v>
      </c>
      <c r="Q127" s="2">
        <v>0</v>
      </c>
      <c r="R127" s="2" t="s">
        <v>58</v>
      </c>
      <c r="S127" s="2">
        <v>100</v>
      </c>
      <c r="T127" s="2" t="s">
        <v>42</v>
      </c>
      <c r="U127" s="2">
        <v>0</v>
      </c>
      <c r="V127" s="2" t="s">
        <v>42</v>
      </c>
      <c r="W127" s="2">
        <v>0</v>
      </c>
      <c r="X127" s="2">
        <v>999</v>
      </c>
      <c r="Y127" s="2">
        <v>20300</v>
      </c>
      <c r="Z127" s="2">
        <v>6</v>
      </c>
      <c r="AA127" s="2">
        <v>60000</v>
      </c>
      <c r="AB127" s="2">
        <v>1</v>
      </c>
      <c r="AC127" s="2" t="s">
        <v>44</v>
      </c>
      <c r="AD127" s="2" t="s">
        <v>44</v>
      </c>
      <c r="AE127" s="2" t="s">
        <v>44</v>
      </c>
      <c r="AF127" s="2" t="s">
        <v>44</v>
      </c>
      <c r="AG127" s="2" t="s">
        <v>44</v>
      </c>
      <c r="AH127" s="2">
        <v>18.119575651181901</v>
      </c>
      <c r="AI127" s="2">
        <v>7.4927608580252798</v>
      </c>
      <c r="AJ127" s="2">
        <v>1</v>
      </c>
      <c r="AK127" s="2">
        <v>0</v>
      </c>
      <c r="AL127" s="2">
        <v>1</v>
      </c>
      <c r="AM127" s="2">
        <v>0</v>
      </c>
      <c r="AN127" s="2">
        <v>0</v>
      </c>
      <c r="AO127" s="2">
        <v>1</v>
      </c>
    </row>
    <row r="128" spans="1:41">
      <c r="A128" s="2">
        <v>126</v>
      </c>
      <c r="B128" s="2">
        <v>1395041957</v>
      </c>
      <c r="C128" s="2">
        <v>2015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2</v>
      </c>
      <c r="L128" s="2">
        <v>1</v>
      </c>
      <c r="M128" s="2">
        <v>8</v>
      </c>
      <c r="N128" s="2" t="s">
        <v>56</v>
      </c>
      <c r="O128" s="2">
        <v>100</v>
      </c>
      <c r="P128" s="2" t="s">
        <v>42</v>
      </c>
      <c r="Q128" s="2">
        <v>0</v>
      </c>
      <c r="R128" s="2" t="s">
        <v>58</v>
      </c>
      <c r="S128" s="2">
        <v>100</v>
      </c>
      <c r="T128" s="2" t="s">
        <v>42</v>
      </c>
      <c r="U128" s="2">
        <v>0</v>
      </c>
      <c r="V128" s="2" t="s">
        <v>42</v>
      </c>
      <c r="W128" s="2">
        <v>0</v>
      </c>
      <c r="X128" s="2">
        <v>999</v>
      </c>
      <c r="Y128" s="2">
        <v>20300</v>
      </c>
      <c r="Z128" s="2">
        <v>6</v>
      </c>
      <c r="AA128" s="2">
        <v>20300</v>
      </c>
      <c r="AB128" s="2">
        <v>2</v>
      </c>
      <c r="AC128" s="2" t="s">
        <v>44</v>
      </c>
      <c r="AD128" s="2" t="s">
        <v>44</v>
      </c>
      <c r="AE128" s="2" t="s">
        <v>44</v>
      </c>
      <c r="AF128" s="2" t="s">
        <v>44</v>
      </c>
      <c r="AG128" s="2" t="s">
        <v>44</v>
      </c>
      <c r="AH128" s="2">
        <v>18.1975371926506</v>
      </c>
      <c r="AI128" s="2">
        <v>6.9688513190752701</v>
      </c>
      <c r="AJ128" s="2">
        <v>1</v>
      </c>
      <c r="AK128" s="2">
        <v>0</v>
      </c>
      <c r="AL128" s="2">
        <v>1</v>
      </c>
      <c r="AM128" s="2">
        <v>0</v>
      </c>
      <c r="AN128" s="2">
        <v>0</v>
      </c>
      <c r="AO128" s="2">
        <v>1</v>
      </c>
    </row>
    <row r="129" spans="1:41">
      <c r="A129" s="2">
        <v>127</v>
      </c>
      <c r="B129" s="2">
        <v>1395041554</v>
      </c>
      <c r="C129" s="2">
        <v>2015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2</v>
      </c>
      <c r="L129" s="2">
        <v>1</v>
      </c>
      <c r="M129" s="2">
        <v>10</v>
      </c>
      <c r="N129" s="2" t="s">
        <v>56</v>
      </c>
      <c r="O129" s="2">
        <v>100</v>
      </c>
      <c r="P129" s="2" t="s">
        <v>42</v>
      </c>
      <c r="Q129" s="2">
        <v>0</v>
      </c>
      <c r="R129" s="2" t="s">
        <v>58</v>
      </c>
      <c r="S129" s="2">
        <v>100</v>
      </c>
      <c r="T129" s="2" t="s">
        <v>42</v>
      </c>
      <c r="U129" s="2">
        <v>0</v>
      </c>
      <c r="V129" s="2" t="s">
        <v>42</v>
      </c>
      <c r="W129" s="2">
        <v>0</v>
      </c>
      <c r="X129" s="2">
        <v>999</v>
      </c>
      <c r="Y129" s="2">
        <v>20300</v>
      </c>
      <c r="Z129" s="2">
        <v>6</v>
      </c>
      <c r="AA129" s="2">
        <v>50300</v>
      </c>
      <c r="AB129" s="2">
        <v>3</v>
      </c>
      <c r="AC129" s="2" t="s">
        <v>44</v>
      </c>
      <c r="AD129" s="2" t="s">
        <v>44</v>
      </c>
      <c r="AE129" s="2" t="s">
        <v>44</v>
      </c>
      <c r="AF129" s="2" t="s">
        <v>44</v>
      </c>
      <c r="AG129" s="2" t="s">
        <v>44</v>
      </c>
      <c r="AH129" s="2">
        <v>18.315320228305598</v>
      </c>
      <c r="AI129" s="2">
        <v>7.4764729474151599</v>
      </c>
      <c r="AJ129" s="2">
        <v>1</v>
      </c>
      <c r="AK129" s="2">
        <v>0</v>
      </c>
      <c r="AL129" s="2">
        <v>1</v>
      </c>
      <c r="AM129" s="2">
        <v>0</v>
      </c>
      <c r="AN129" s="2">
        <v>0</v>
      </c>
      <c r="AO129" s="2">
        <v>1</v>
      </c>
    </row>
    <row r="130" spans="1:41">
      <c r="A130" s="2">
        <v>128</v>
      </c>
      <c r="B130" s="2">
        <v>1395031824</v>
      </c>
      <c r="C130" s="2">
        <v>2013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2</v>
      </c>
      <c r="L130" s="2">
        <v>1</v>
      </c>
      <c r="M130" s="2">
        <v>8</v>
      </c>
      <c r="N130" s="2" t="s">
        <v>136</v>
      </c>
      <c r="O130" s="2">
        <v>50</v>
      </c>
      <c r="P130" s="2" t="s">
        <v>137</v>
      </c>
      <c r="Q130" s="2">
        <v>25</v>
      </c>
      <c r="R130" s="2" t="s">
        <v>83</v>
      </c>
      <c r="S130" s="2">
        <v>100</v>
      </c>
      <c r="T130" s="2" t="s">
        <v>42</v>
      </c>
      <c r="U130" s="2">
        <v>0</v>
      </c>
      <c r="V130" s="2" t="s">
        <v>42</v>
      </c>
      <c r="W130" s="2">
        <v>0</v>
      </c>
      <c r="X130" s="2">
        <v>999</v>
      </c>
      <c r="Y130" s="2">
        <v>20300</v>
      </c>
      <c r="Z130" s="2">
        <v>3</v>
      </c>
      <c r="AA130" s="2">
        <v>60000</v>
      </c>
      <c r="AB130" s="2">
        <v>1</v>
      </c>
      <c r="AC130" s="2" t="s">
        <v>44</v>
      </c>
      <c r="AD130" s="2" t="s">
        <v>44</v>
      </c>
      <c r="AE130" s="2" t="s">
        <v>44</v>
      </c>
      <c r="AF130" s="2" t="s">
        <v>44</v>
      </c>
      <c r="AG130" s="2" t="s">
        <v>44</v>
      </c>
      <c r="AH130" s="2">
        <v>17.034386382872398</v>
      </c>
      <c r="AI130" s="2">
        <v>6.4118199097446702</v>
      </c>
      <c r="AJ130" s="2">
        <v>1</v>
      </c>
      <c r="AK130" s="2">
        <v>0</v>
      </c>
      <c r="AL130" s="2">
        <v>1</v>
      </c>
      <c r="AM130" s="2">
        <v>0</v>
      </c>
      <c r="AN130" s="2">
        <v>0</v>
      </c>
      <c r="AO130" s="2">
        <v>1</v>
      </c>
    </row>
    <row r="131" spans="1:41">
      <c r="A131" s="2">
        <v>129</v>
      </c>
      <c r="B131" s="2">
        <v>1395043056</v>
      </c>
      <c r="C131" s="2">
        <v>2015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2</v>
      </c>
      <c r="L131" s="2">
        <v>1</v>
      </c>
      <c r="M131" s="2">
        <v>10</v>
      </c>
      <c r="N131" s="2" t="s">
        <v>57</v>
      </c>
      <c r="O131" s="2">
        <v>100</v>
      </c>
      <c r="P131" s="2" t="s">
        <v>42</v>
      </c>
      <c r="Q131" s="2">
        <v>0</v>
      </c>
      <c r="R131" s="2" t="s">
        <v>58</v>
      </c>
      <c r="S131" s="2">
        <v>100</v>
      </c>
      <c r="T131" s="2" t="s">
        <v>42</v>
      </c>
      <c r="U131" s="2">
        <v>0</v>
      </c>
      <c r="V131" s="2" t="s">
        <v>42</v>
      </c>
      <c r="W131" s="2">
        <v>0</v>
      </c>
      <c r="X131" s="2">
        <v>999</v>
      </c>
      <c r="Y131" s="2">
        <v>20300</v>
      </c>
      <c r="Z131" s="2">
        <v>6</v>
      </c>
      <c r="AA131" s="2">
        <v>50300</v>
      </c>
      <c r="AB131" s="2">
        <v>2</v>
      </c>
      <c r="AC131" s="2" t="s">
        <v>44</v>
      </c>
      <c r="AD131" s="2" t="s">
        <v>44</v>
      </c>
      <c r="AE131" s="2" t="s">
        <v>44</v>
      </c>
      <c r="AF131" s="2" t="s">
        <v>44</v>
      </c>
      <c r="AG131" s="2" t="s">
        <v>44</v>
      </c>
      <c r="AH131" s="2">
        <v>17.7275335634124</v>
      </c>
      <c r="AI131" s="2">
        <v>6.9688513190752701</v>
      </c>
      <c r="AJ131" s="2">
        <v>1</v>
      </c>
      <c r="AK131" s="2">
        <v>0</v>
      </c>
      <c r="AL131" s="2">
        <v>1</v>
      </c>
      <c r="AM131" s="2">
        <v>0</v>
      </c>
      <c r="AN131" s="2">
        <v>0</v>
      </c>
      <c r="AO131" s="2">
        <v>1</v>
      </c>
    </row>
    <row r="132" spans="1:41">
      <c r="A132" s="2">
        <v>130</v>
      </c>
      <c r="B132" s="2">
        <v>1395040179</v>
      </c>
      <c r="C132" s="2">
        <v>2015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2</v>
      </c>
      <c r="L132" s="2">
        <v>1</v>
      </c>
      <c r="M132" s="2">
        <v>8</v>
      </c>
      <c r="N132" s="2" t="s">
        <v>57</v>
      </c>
      <c r="O132" s="2">
        <v>100</v>
      </c>
      <c r="P132" s="2" t="s">
        <v>42</v>
      </c>
      <c r="Q132" s="2">
        <v>0</v>
      </c>
      <c r="R132" s="2" t="s">
        <v>58</v>
      </c>
      <c r="S132" s="2">
        <v>100</v>
      </c>
      <c r="T132" s="2" t="s">
        <v>42</v>
      </c>
      <c r="U132" s="2">
        <v>0</v>
      </c>
      <c r="V132" s="2" t="s">
        <v>42</v>
      </c>
      <c r="W132" s="2">
        <v>0</v>
      </c>
      <c r="X132" s="2">
        <v>999</v>
      </c>
      <c r="Y132" s="2">
        <v>20300</v>
      </c>
      <c r="Z132" s="2">
        <v>6</v>
      </c>
      <c r="AA132" s="2">
        <v>50300</v>
      </c>
      <c r="AB132" s="2">
        <v>1</v>
      </c>
      <c r="AC132" s="2" t="s">
        <v>44</v>
      </c>
      <c r="AD132" s="2" t="s">
        <v>44</v>
      </c>
      <c r="AE132" s="2" t="s">
        <v>44</v>
      </c>
      <c r="AF132" s="2" t="s">
        <v>44</v>
      </c>
      <c r="AG132" s="2" t="s">
        <v>44</v>
      </c>
      <c r="AH132" s="2">
        <v>17.341871082609799</v>
      </c>
      <c r="AI132" s="2">
        <v>7.2861923996336504</v>
      </c>
      <c r="AJ132" s="2">
        <v>1</v>
      </c>
      <c r="AK132" s="2">
        <v>0</v>
      </c>
      <c r="AL132" s="2">
        <v>1</v>
      </c>
      <c r="AM132" s="2">
        <v>0</v>
      </c>
      <c r="AN132" s="2">
        <v>0</v>
      </c>
      <c r="AO132" s="2">
        <v>1</v>
      </c>
    </row>
    <row r="133" spans="1:41">
      <c r="A133" s="2">
        <v>131</v>
      </c>
      <c r="B133" s="2">
        <v>1395037140</v>
      </c>
      <c r="C133" s="2">
        <v>2014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2</v>
      </c>
      <c r="L133" s="2">
        <v>1</v>
      </c>
      <c r="M133" s="2">
        <v>13</v>
      </c>
      <c r="N133" s="2" t="s">
        <v>72</v>
      </c>
      <c r="O133" s="2">
        <v>100</v>
      </c>
      <c r="P133" s="2" t="s">
        <v>42</v>
      </c>
      <c r="Q133" s="2">
        <v>0</v>
      </c>
      <c r="R133" s="2" t="s">
        <v>83</v>
      </c>
      <c r="S133" s="2">
        <v>100</v>
      </c>
      <c r="T133" s="2" t="s">
        <v>42</v>
      </c>
      <c r="U133" s="2">
        <v>0</v>
      </c>
      <c r="V133" s="2" t="s">
        <v>42</v>
      </c>
      <c r="W133" s="2">
        <v>0</v>
      </c>
      <c r="X133" s="2">
        <v>999</v>
      </c>
      <c r="Y133" s="2">
        <v>20300</v>
      </c>
      <c r="Z133" s="2">
        <v>3</v>
      </c>
      <c r="AA133" s="2">
        <v>20300</v>
      </c>
      <c r="AB133" s="2">
        <v>3</v>
      </c>
      <c r="AC133" s="2" t="s">
        <v>44</v>
      </c>
      <c r="AD133" s="2" t="s">
        <v>44</v>
      </c>
      <c r="AE133" s="2" t="s">
        <v>44</v>
      </c>
      <c r="AF133" s="2" t="s">
        <v>44</v>
      </c>
      <c r="AG133" s="2" t="s">
        <v>44</v>
      </c>
      <c r="AH133" s="2">
        <v>17.504390012103201</v>
      </c>
      <c r="AI133" s="2">
        <v>6.9697916097507697</v>
      </c>
      <c r="AJ133" s="2">
        <v>1</v>
      </c>
      <c r="AK133" s="2">
        <v>0</v>
      </c>
      <c r="AL133" s="2">
        <v>1</v>
      </c>
      <c r="AM133" s="2">
        <v>0</v>
      </c>
      <c r="AN133" s="2">
        <v>0</v>
      </c>
      <c r="AO133" s="2">
        <v>1</v>
      </c>
    </row>
    <row r="134" spans="1:41">
      <c r="A134" s="2">
        <v>132</v>
      </c>
      <c r="B134" s="2">
        <v>1425080853</v>
      </c>
      <c r="C134" s="2">
        <v>2013</v>
      </c>
      <c r="D134" s="2">
        <v>0</v>
      </c>
      <c r="E134" s="2">
        <v>0</v>
      </c>
      <c r="F134" s="2">
        <v>1</v>
      </c>
      <c r="G134" s="2">
        <v>1</v>
      </c>
      <c r="H134" s="2">
        <v>2</v>
      </c>
      <c r="I134" s="2">
        <v>0</v>
      </c>
      <c r="J134" s="2">
        <v>2</v>
      </c>
      <c r="K134" s="2">
        <v>1</v>
      </c>
      <c r="L134" s="2">
        <v>5</v>
      </c>
      <c r="M134" s="2">
        <v>4</v>
      </c>
      <c r="N134" s="2" t="s">
        <v>77</v>
      </c>
      <c r="O134" s="2">
        <v>100</v>
      </c>
      <c r="P134" s="2" t="s">
        <v>42</v>
      </c>
      <c r="Q134" s="2">
        <v>0</v>
      </c>
      <c r="R134" s="2" t="s">
        <v>62</v>
      </c>
      <c r="S134" s="2">
        <v>100</v>
      </c>
      <c r="T134" s="2" t="s">
        <v>42</v>
      </c>
      <c r="U134" s="2">
        <v>0</v>
      </c>
      <c r="V134" s="2" t="s">
        <v>42</v>
      </c>
      <c r="W134" s="2">
        <v>0</v>
      </c>
      <c r="X134" s="2">
        <v>326</v>
      </c>
      <c r="Y134" s="2">
        <v>50200</v>
      </c>
      <c r="Z134" s="2">
        <v>7</v>
      </c>
      <c r="AA134" s="2">
        <v>60000</v>
      </c>
      <c r="AB134" s="2">
        <v>3</v>
      </c>
      <c r="AC134" s="2" t="s">
        <v>44</v>
      </c>
      <c r="AD134" s="2" t="s">
        <v>44</v>
      </c>
      <c r="AE134" s="2" t="s">
        <v>44</v>
      </c>
      <c r="AF134" s="2" t="s">
        <v>44</v>
      </c>
      <c r="AG134" s="2" t="s">
        <v>49</v>
      </c>
      <c r="AH134" s="2">
        <v>19.5488518348652</v>
      </c>
      <c r="AI134" s="2">
        <v>6.5916751037498296</v>
      </c>
      <c r="AJ134" s="2">
        <v>1</v>
      </c>
      <c r="AK134" s="2">
        <v>1</v>
      </c>
      <c r="AL134" s="2">
        <v>1</v>
      </c>
      <c r="AM134" s="2">
        <v>0</v>
      </c>
      <c r="AN134" s="2">
        <v>1</v>
      </c>
      <c r="AO134" s="2">
        <v>1</v>
      </c>
    </row>
    <row r="135" spans="1:41">
      <c r="A135" s="2">
        <v>133</v>
      </c>
      <c r="B135" s="2">
        <v>1395030791</v>
      </c>
      <c r="C135" s="2">
        <v>2013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2</v>
      </c>
      <c r="L135" s="2">
        <v>1</v>
      </c>
      <c r="M135" s="2">
        <v>12</v>
      </c>
      <c r="N135" s="2" t="s">
        <v>56</v>
      </c>
      <c r="O135" s="2">
        <v>100</v>
      </c>
      <c r="P135" s="2" t="s">
        <v>42</v>
      </c>
      <c r="Q135" s="2">
        <v>0</v>
      </c>
      <c r="R135" s="2" t="s">
        <v>58</v>
      </c>
      <c r="S135" s="2">
        <v>100</v>
      </c>
      <c r="T135" s="2" t="s">
        <v>42</v>
      </c>
      <c r="U135" s="2">
        <v>0</v>
      </c>
      <c r="V135" s="2" t="s">
        <v>42</v>
      </c>
      <c r="W135" s="2">
        <v>0</v>
      </c>
      <c r="X135" s="2">
        <v>999</v>
      </c>
      <c r="Y135" s="2">
        <v>20300</v>
      </c>
      <c r="Z135" s="2">
        <v>6</v>
      </c>
      <c r="AA135" s="2">
        <v>60000</v>
      </c>
      <c r="AB135" s="2">
        <v>3</v>
      </c>
      <c r="AC135" s="2" t="s">
        <v>44</v>
      </c>
      <c r="AD135" s="2" t="s">
        <v>44</v>
      </c>
      <c r="AE135" s="2" t="s">
        <v>44</v>
      </c>
      <c r="AF135" s="2" t="s">
        <v>44</v>
      </c>
      <c r="AG135" s="2" t="s">
        <v>44</v>
      </c>
      <c r="AH135" s="2">
        <v>17.370858619482199</v>
      </c>
      <c r="AI135" s="2">
        <v>7.5098836087998899</v>
      </c>
      <c r="AJ135" s="2">
        <v>1</v>
      </c>
      <c r="AK135" s="2">
        <v>0</v>
      </c>
      <c r="AL135" s="2">
        <v>1</v>
      </c>
      <c r="AM135" s="2">
        <v>0</v>
      </c>
      <c r="AN135" s="2">
        <v>0</v>
      </c>
      <c r="AO135" s="2">
        <v>1</v>
      </c>
    </row>
    <row r="136" spans="1:41">
      <c r="A136" s="2">
        <v>134</v>
      </c>
      <c r="B136" s="2">
        <v>1395036521</v>
      </c>
      <c r="C136" s="2">
        <v>2014</v>
      </c>
      <c r="D136" s="2">
        <v>0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2</v>
      </c>
      <c r="L136" s="2">
        <v>3</v>
      </c>
      <c r="M136" s="2">
        <v>1</v>
      </c>
      <c r="N136" s="2" t="s">
        <v>130</v>
      </c>
      <c r="O136" s="2">
        <v>100</v>
      </c>
      <c r="P136" s="2" t="s">
        <v>42</v>
      </c>
      <c r="Q136" s="2">
        <v>0</v>
      </c>
      <c r="R136" s="2" t="s">
        <v>58</v>
      </c>
      <c r="S136" s="2">
        <v>100</v>
      </c>
      <c r="T136" s="2" t="s">
        <v>42</v>
      </c>
      <c r="U136" s="2">
        <v>0</v>
      </c>
      <c r="V136" s="2" t="s">
        <v>42</v>
      </c>
      <c r="W136" s="2">
        <v>0</v>
      </c>
      <c r="X136" s="2">
        <v>999</v>
      </c>
      <c r="Y136" s="2">
        <v>20300</v>
      </c>
      <c r="Z136" s="2">
        <v>6</v>
      </c>
      <c r="AA136" s="2">
        <v>20300</v>
      </c>
      <c r="AB136" s="2">
        <v>2</v>
      </c>
      <c r="AC136" s="2" t="s">
        <v>44</v>
      </c>
      <c r="AD136" s="2" t="s">
        <v>44</v>
      </c>
      <c r="AE136" s="2" t="s">
        <v>44</v>
      </c>
      <c r="AF136" s="2" t="s">
        <v>44</v>
      </c>
      <c r="AG136" s="2" t="s">
        <v>44</v>
      </c>
      <c r="AH136" s="2">
        <v>17.7275335634124</v>
      </c>
      <c r="AI136" s="2">
        <v>7.2449422601126203</v>
      </c>
      <c r="AJ136" s="2">
        <v>1</v>
      </c>
      <c r="AK136" s="2">
        <v>0</v>
      </c>
      <c r="AL136" s="2">
        <v>1</v>
      </c>
      <c r="AM136" s="2">
        <v>0</v>
      </c>
      <c r="AN136" s="2">
        <v>0</v>
      </c>
      <c r="AO136" s="2">
        <v>1</v>
      </c>
    </row>
    <row r="137" spans="1:41">
      <c r="A137" s="2">
        <v>135</v>
      </c>
      <c r="B137" s="2">
        <v>1395046335</v>
      </c>
      <c r="C137" s="2">
        <v>2016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2</v>
      </c>
      <c r="L137" s="2">
        <v>1</v>
      </c>
      <c r="M137" s="2">
        <v>8</v>
      </c>
      <c r="N137" s="2" t="s">
        <v>72</v>
      </c>
      <c r="O137" s="2">
        <v>100</v>
      </c>
      <c r="P137" s="2" t="s">
        <v>42</v>
      </c>
      <c r="Q137" s="2">
        <v>0</v>
      </c>
      <c r="R137" s="2" t="s">
        <v>58</v>
      </c>
      <c r="S137" s="2">
        <v>100</v>
      </c>
      <c r="T137" s="2" t="s">
        <v>42</v>
      </c>
      <c r="U137" s="2">
        <v>0</v>
      </c>
      <c r="V137" s="2" t="s">
        <v>42</v>
      </c>
      <c r="W137" s="2">
        <v>0</v>
      </c>
      <c r="X137" s="2">
        <v>999</v>
      </c>
      <c r="Y137" s="2">
        <v>20300</v>
      </c>
      <c r="Z137" s="2">
        <v>6</v>
      </c>
      <c r="AA137" s="2">
        <v>20300</v>
      </c>
      <c r="AB137" s="2">
        <v>2</v>
      </c>
      <c r="AC137" s="2" t="s">
        <v>44</v>
      </c>
      <c r="AD137" s="2" t="s">
        <v>44</v>
      </c>
      <c r="AE137" s="2" t="s">
        <v>44</v>
      </c>
      <c r="AF137" s="2" t="s">
        <v>44</v>
      </c>
      <c r="AG137" s="2" t="s">
        <v>44</v>
      </c>
      <c r="AH137" s="2">
        <v>18.1975371926506</v>
      </c>
      <c r="AI137" s="2">
        <v>6.9697916097507697</v>
      </c>
      <c r="AJ137" s="2">
        <v>1</v>
      </c>
      <c r="AK137" s="2">
        <v>0</v>
      </c>
      <c r="AL137" s="2">
        <v>1</v>
      </c>
      <c r="AM137" s="2">
        <v>0</v>
      </c>
      <c r="AN137" s="2">
        <v>0</v>
      </c>
      <c r="AO137" s="2">
        <v>1</v>
      </c>
    </row>
    <row r="138" spans="1:41">
      <c r="A138" s="2">
        <v>136</v>
      </c>
      <c r="B138" s="2">
        <v>1395034096</v>
      </c>
      <c r="C138" s="2">
        <v>2013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2</v>
      </c>
      <c r="L138" s="2">
        <v>1</v>
      </c>
      <c r="M138" s="2">
        <v>12</v>
      </c>
      <c r="N138" s="2" t="s">
        <v>57</v>
      </c>
      <c r="O138" s="2">
        <v>100</v>
      </c>
      <c r="P138" s="2" t="s">
        <v>42</v>
      </c>
      <c r="Q138" s="2">
        <v>0</v>
      </c>
      <c r="R138" s="2" t="s">
        <v>58</v>
      </c>
      <c r="S138" s="2">
        <v>100</v>
      </c>
      <c r="T138" s="2" t="s">
        <v>42</v>
      </c>
      <c r="U138" s="2">
        <v>0</v>
      </c>
      <c r="V138" s="2" t="s">
        <v>42</v>
      </c>
      <c r="W138" s="2">
        <v>0</v>
      </c>
      <c r="X138" s="2">
        <v>999</v>
      </c>
      <c r="Y138" s="2">
        <v>20300</v>
      </c>
      <c r="Z138" s="2">
        <v>6</v>
      </c>
      <c r="AA138" s="2">
        <v>60000</v>
      </c>
      <c r="AB138" s="2">
        <v>3</v>
      </c>
      <c r="AC138" s="2" t="s">
        <v>44</v>
      </c>
      <c r="AD138" s="2" t="s">
        <v>44</v>
      </c>
      <c r="AE138" s="2" t="s">
        <v>44</v>
      </c>
      <c r="AF138" s="2" t="s">
        <v>44</v>
      </c>
      <c r="AG138" s="2" t="s">
        <v>44</v>
      </c>
      <c r="AH138" s="2">
        <v>18.8261458520671</v>
      </c>
      <c r="AI138" s="2">
        <v>6.5072792049212103</v>
      </c>
      <c r="AJ138" s="2">
        <v>1</v>
      </c>
      <c r="AK138" s="2">
        <v>0</v>
      </c>
      <c r="AL138" s="2">
        <v>1</v>
      </c>
      <c r="AM138" s="2">
        <v>0</v>
      </c>
      <c r="AN138" s="2">
        <v>0</v>
      </c>
      <c r="AO138" s="2">
        <v>1</v>
      </c>
    </row>
    <row r="139" spans="1:41">
      <c r="A139" s="2">
        <v>137</v>
      </c>
      <c r="B139" s="2">
        <v>1395030538</v>
      </c>
      <c r="C139" s="2">
        <v>2013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2</v>
      </c>
      <c r="L139" s="2">
        <v>1</v>
      </c>
      <c r="M139" s="2">
        <v>8</v>
      </c>
      <c r="N139" s="2" t="s">
        <v>72</v>
      </c>
      <c r="O139" s="2">
        <v>100</v>
      </c>
      <c r="P139" s="2" t="s">
        <v>42</v>
      </c>
      <c r="Q139" s="2">
        <v>0</v>
      </c>
      <c r="R139" s="2" t="s">
        <v>58</v>
      </c>
      <c r="S139" s="2">
        <v>100</v>
      </c>
      <c r="T139" s="2" t="s">
        <v>42</v>
      </c>
      <c r="U139" s="2">
        <v>0</v>
      </c>
      <c r="V139" s="2" t="s">
        <v>42</v>
      </c>
      <c r="W139" s="2">
        <v>0</v>
      </c>
      <c r="X139" s="2">
        <v>999</v>
      </c>
      <c r="Y139" s="2">
        <v>20300</v>
      </c>
      <c r="Z139" s="2">
        <v>6</v>
      </c>
      <c r="AA139" s="2">
        <v>60000</v>
      </c>
      <c r="AB139" s="2">
        <v>2</v>
      </c>
      <c r="AC139" s="2" t="s">
        <v>44</v>
      </c>
      <c r="AD139" s="2" t="s">
        <v>44</v>
      </c>
      <c r="AE139" s="2" t="s">
        <v>44</v>
      </c>
      <c r="AF139" s="2" t="s">
        <v>44</v>
      </c>
      <c r="AG139" s="2" t="s">
        <v>44</v>
      </c>
      <c r="AH139" s="2">
        <v>18.0640058000279</v>
      </c>
      <c r="AI139" s="2">
        <v>7.5093358139616404</v>
      </c>
      <c r="AJ139" s="2">
        <v>1</v>
      </c>
      <c r="AK139" s="2">
        <v>0</v>
      </c>
      <c r="AL139" s="2">
        <v>1</v>
      </c>
      <c r="AM139" s="2">
        <v>0</v>
      </c>
      <c r="AN139" s="2">
        <v>1</v>
      </c>
      <c r="AO139" s="2">
        <v>1</v>
      </c>
    </row>
    <row r="140" spans="1:41">
      <c r="A140" s="2">
        <v>138</v>
      </c>
      <c r="B140" s="2">
        <v>1425090805</v>
      </c>
      <c r="C140" s="2">
        <v>2014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</v>
      </c>
      <c r="L140" s="2">
        <v>5</v>
      </c>
      <c r="M140" s="2">
        <v>8</v>
      </c>
      <c r="N140" s="2" t="s">
        <v>65</v>
      </c>
      <c r="O140" s="2">
        <v>100</v>
      </c>
      <c r="P140" s="2" t="s">
        <v>42</v>
      </c>
      <c r="Q140" s="2">
        <v>0</v>
      </c>
      <c r="R140" s="2" t="s">
        <v>62</v>
      </c>
      <c r="S140" s="2">
        <v>100</v>
      </c>
      <c r="T140" s="2" t="s">
        <v>42</v>
      </c>
      <c r="U140" s="2">
        <v>0</v>
      </c>
      <c r="V140" s="2" t="s">
        <v>42</v>
      </c>
      <c r="W140" s="2">
        <v>0</v>
      </c>
      <c r="X140" s="2">
        <v>999</v>
      </c>
      <c r="Y140" s="2">
        <v>10100</v>
      </c>
      <c r="Z140" s="2">
        <v>7</v>
      </c>
      <c r="AA140" s="2">
        <v>10500</v>
      </c>
      <c r="AB140" s="2">
        <v>3</v>
      </c>
      <c r="AC140" s="2" t="s">
        <v>44</v>
      </c>
      <c r="AD140" s="2" t="s">
        <v>44</v>
      </c>
      <c r="AE140" s="2" t="s">
        <v>44</v>
      </c>
      <c r="AF140" s="2" t="s">
        <v>44</v>
      </c>
      <c r="AG140" s="2" t="s">
        <v>44</v>
      </c>
      <c r="AH140" s="2">
        <v>19.1409565919054</v>
      </c>
      <c r="AI140" s="2">
        <v>5.8971566148857102</v>
      </c>
      <c r="AJ140" s="2">
        <v>1</v>
      </c>
      <c r="AK140" s="2">
        <v>0</v>
      </c>
      <c r="AL140" s="2">
        <v>1</v>
      </c>
      <c r="AM140" s="2">
        <v>0</v>
      </c>
      <c r="AN140" s="2">
        <v>0</v>
      </c>
      <c r="AO140" s="2">
        <v>1</v>
      </c>
    </row>
    <row r="141" spans="1:41">
      <c r="A141" s="2">
        <v>139</v>
      </c>
      <c r="B141" s="2">
        <v>1395048526</v>
      </c>
      <c r="C141" s="2">
        <v>2016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2</v>
      </c>
      <c r="L141" s="2">
        <v>1</v>
      </c>
      <c r="M141" s="2">
        <v>13</v>
      </c>
      <c r="N141" s="2" t="s">
        <v>72</v>
      </c>
      <c r="O141" s="2">
        <v>100</v>
      </c>
      <c r="P141" s="2" t="s">
        <v>42</v>
      </c>
      <c r="Q141" s="2">
        <v>0</v>
      </c>
      <c r="R141" s="2" t="s">
        <v>58</v>
      </c>
      <c r="S141" s="2">
        <v>100</v>
      </c>
      <c r="T141" s="2" t="s">
        <v>42</v>
      </c>
      <c r="U141" s="2">
        <v>0</v>
      </c>
      <c r="V141" s="2" t="s">
        <v>42</v>
      </c>
      <c r="W141" s="2">
        <v>0</v>
      </c>
      <c r="X141" s="2">
        <v>999</v>
      </c>
      <c r="Y141" s="2">
        <v>20300</v>
      </c>
      <c r="Z141" s="2">
        <v>6</v>
      </c>
      <c r="AA141" s="2">
        <v>60000</v>
      </c>
      <c r="AB141" s="2">
        <v>2</v>
      </c>
      <c r="AC141" s="2" t="s">
        <v>44</v>
      </c>
      <c r="AD141" s="2" t="s">
        <v>44</v>
      </c>
      <c r="AE141" s="2" t="s">
        <v>44</v>
      </c>
      <c r="AF141" s="2" t="s">
        <v>44</v>
      </c>
      <c r="AG141" s="2" t="s">
        <v>44</v>
      </c>
      <c r="AH141" s="2">
        <v>17.216707939659699</v>
      </c>
      <c r="AI141" s="2">
        <v>6.9985105554921896</v>
      </c>
      <c r="AJ141" s="2">
        <v>1</v>
      </c>
      <c r="AK141" s="2">
        <v>0</v>
      </c>
      <c r="AL141" s="2">
        <v>1</v>
      </c>
      <c r="AM141" s="2">
        <v>0</v>
      </c>
      <c r="AN141" s="2">
        <v>0</v>
      </c>
      <c r="AO141" s="2">
        <v>1</v>
      </c>
    </row>
    <row r="142" spans="1:41">
      <c r="A142" s="2">
        <v>140</v>
      </c>
      <c r="B142" s="2">
        <v>1395031509</v>
      </c>
      <c r="C142" s="2">
        <v>2013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2</v>
      </c>
      <c r="L142" s="2">
        <v>3</v>
      </c>
      <c r="M142" s="2">
        <v>10</v>
      </c>
      <c r="N142" s="2" t="s">
        <v>56</v>
      </c>
      <c r="O142" s="2">
        <v>100</v>
      </c>
      <c r="P142" s="2" t="s">
        <v>42</v>
      </c>
      <c r="Q142" s="2">
        <v>0</v>
      </c>
      <c r="R142" s="2" t="s">
        <v>78</v>
      </c>
      <c r="S142" s="2">
        <v>100</v>
      </c>
      <c r="T142" s="2" t="s">
        <v>42</v>
      </c>
      <c r="U142" s="2">
        <v>0</v>
      </c>
      <c r="V142" s="2" t="s">
        <v>42</v>
      </c>
      <c r="W142" s="2">
        <v>0</v>
      </c>
      <c r="X142" s="2">
        <v>999</v>
      </c>
      <c r="Y142" s="2">
        <v>20300</v>
      </c>
      <c r="Z142" s="2">
        <v>4</v>
      </c>
      <c r="AA142" s="2">
        <v>60000</v>
      </c>
      <c r="AB142" s="2">
        <v>3</v>
      </c>
      <c r="AC142" s="2" t="s">
        <v>44</v>
      </c>
      <c r="AD142" s="2" t="s">
        <v>44</v>
      </c>
      <c r="AE142" s="2" t="s">
        <v>44</v>
      </c>
      <c r="AF142" s="2" t="s">
        <v>44</v>
      </c>
      <c r="AG142" s="2" t="s">
        <v>44</v>
      </c>
      <c r="AH142" s="2">
        <v>18.560442686336199</v>
      </c>
      <c r="AI142" s="2">
        <v>6.8501272254669701</v>
      </c>
      <c r="AJ142" s="2">
        <v>1</v>
      </c>
      <c r="AK142" s="2">
        <v>0</v>
      </c>
      <c r="AL142" s="2">
        <v>1</v>
      </c>
      <c r="AM142" s="2">
        <v>0</v>
      </c>
      <c r="AN142" s="2">
        <v>0</v>
      </c>
      <c r="AO142" s="2">
        <v>1</v>
      </c>
    </row>
    <row r="143" spans="1:41">
      <c r="A143" s="2">
        <v>141</v>
      </c>
      <c r="B143" s="2">
        <v>1395037458</v>
      </c>
      <c r="C143" s="2">
        <v>2014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2</v>
      </c>
      <c r="L143" s="2">
        <v>1</v>
      </c>
      <c r="M143" s="2">
        <v>11</v>
      </c>
      <c r="N143" s="2" t="s">
        <v>72</v>
      </c>
      <c r="O143" s="2">
        <v>100</v>
      </c>
      <c r="P143" s="2" t="s">
        <v>42</v>
      </c>
      <c r="Q143" s="2">
        <v>0</v>
      </c>
      <c r="R143" s="2" t="s">
        <v>58</v>
      </c>
      <c r="S143" s="2">
        <v>100</v>
      </c>
      <c r="T143" s="2" t="s">
        <v>42</v>
      </c>
      <c r="U143" s="2">
        <v>0</v>
      </c>
      <c r="V143" s="2" t="s">
        <v>42</v>
      </c>
      <c r="W143" s="2">
        <v>0</v>
      </c>
      <c r="X143" s="2">
        <v>999</v>
      </c>
      <c r="Y143" s="2">
        <v>20300</v>
      </c>
      <c r="Z143" s="2">
        <v>6</v>
      </c>
      <c r="AA143" s="2">
        <v>20300</v>
      </c>
      <c r="AB143" s="2">
        <v>3</v>
      </c>
      <c r="AC143" s="2" t="s">
        <v>44</v>
      </c>
      <c r="AD143" s="2" t="s">
        <v>44</v>
      </c>
      <c r="AE143" s="2" t="s">
        <v>44</v>
      </c>
      <c r="AF143" s="2" t="s">
        <v>44</v>
      </c>
      <c r="AG143" s="2" t="s">
        <v>44</v>
      </c>
      <c r="AH143" s="2">
        <v>16.811242831568201</v>
      </c>
      <c r="AI143" s="2">
        <v>6.9688513190752701</v>
      </c>
      <c r="AJ143" s="2">
        <v>1</v>
      </c>
      <c r="AK143" s="2">
        <v>0</v>
      </c>
      <c r="AL143" s="2">
        <v>1</v>
      </c>
      <c r="AM143" s="2">
        <v>0</v>
      </c>
      <c r="AN143" s="2">
        <v>0</v>
      </c>
      <c r="AO143" s="2">
        <v>1</v>
      </c>
    </row>
    <row r="144" spans="1:41">
      <c r="A144" s="2">
        <v>142</v>
      </c>
      <c r="B144" s="2">
        <v>1395045976</v>
      </c>
      <c r="C144" s="2">
        <v>2016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2</v>
      </c>
      <c r="L144" s="2">
        <v>3</v>
      </c>
      <c r="M144" s="2">
        <v>9</v>
      </c>
      <c r="N144" s="2" t="s">
        <v>72</v>
      </c>
      <c r="O144" s="2">
        <v>100</v>
      </c>
      <c r="P144" s="2" t="s">
        <v>42</v>
      </c>
      <c r="Q144" s="2">
        <v>0</v>
      </c>
      <c r="R144" s="2" t="s">
        <v>58</v>
      </c>
      <c r="S144" s="2">
        <v>100</v>
      </c>
      <c r="T144" s="2" t="s">
        <v>42</v>
      </c>
      <c r="U144" s="2">
        <v>0</v>
      </c>
      <c r="V144" s="2" t="s">
        <v>42</v>
      </c>
      <c r="W144" s="2">
        <v>0</v>
      </c>
      <c r="X144" s="2">
        <v>999</v>
      </c>
      <c r="Y144" s="2">
        <v>20300</v>
      </c>
      <c r="Z144" s="2">
        <v>6</v>
      </c>
      <c r="AA144" s="2">
        <v>20300</v>
      </c>
      <c r="AB144" s="2">
        <v>3</v>
      </c>
      <c r="AC144" s="2" t="s">
        <v>44</v>
      </c>
      <c r="AD144" s="2" t="s">
        <v>44</v>
      </c>
      <c r="AE144" s="2" t="s">
        <v>44</v>
      </c>
      <c r="AF144" s="2" t="s">
        <v>44</v>
      </c>
      <c r="AG144" s="2" t="s">
        <v>44</v>
      </c>
      <c r="AH144" s="2">
        <v>17.644151954475099</v>
      </c>
      <c r="AI144" s="2">
        <v>6.9127438155175502</v>
      </c>
      <c r="AJ144" s="2">
        <v>1</v>
      </c>
      <c r="AK144" s="2">
        <v>0</v>
      </c>
      <c r="AL144" s="2">
        <v>1</v>
      </c>
      <c r="AM144" s="2">
        <v>0</v>
      </c>
      <c r="AN144" s="2">
        <v>0</v>
      </c>
      <c r="AO144" s="2">
        <v>1</v>
      </c>
    </row>
    <row r="145" spans="1:41">
      <c r="A145" s="2">
        <v>143</v>
      </c>
      <c r="B145" s="2">
        <v>1395035870</v>
      </c>
      <c r="C145" s="2">
        <v>2014</v>
      </c>
      <c r="D145" s="2">
        <v>0</v>
      </c>
      <c r="E145" s="2">
        <v>3</v>
      </c>
      <c r="F145" s="2">
        <v>1</v>
      </c>
      <c r="G145" s="2">
        <v>0</v>
      </c>
      <c r="H145" s="2">
        <v>1</v>
      </c>
      <c r="I145" s="2">
        <v>0</v>
      </c>
      <c r="J145" s="2">
        <v>1</v>
      </c>
      <c r="K145" s="2">
        <v>2</v>
      </c>
      <c r="L145" s="2">
        <v>4</v>
      </c>
      <c r="M145" s="2">
        <v>8</v>
      </c>
      <c r="N145" s="2" t="s">
        <v>72</v>
      </c>
      <c r="O145" s="2">
        <v>100</v>
      </c>
      <c r="P145" s="2" t="s">
        <v>42</v>
      </c>
      <c r="Q145" s="2">
        <v>0</v>
      </c>
      <c r="R145" s="2" t="s">
        <v>58</v>
      </c>
      <c r="S145" s="2">
        <v>100</v>
      </c>
      <c r="T145" s="2" t="s">
        <v>42</v>
      </c>
      <c r="U145" s="2">
        <v>0</v>
      </c>
      <c r="V145" s="2" t="s">
        <v>42</v>
      </c>
      <c r="W145" s="2">
        <v>0</v>
      </c>
      <c r="X145" s="2">
        <v>353</v>
      </c>
      <c r="Y145" s="2">
        <v>20300</v>
      </c>
      <c r="Z145" s="2">
        <v>6</v>
      </c>
      <c r="AA145" s="2">
        <v>20300</v>
      </c>
      <c r="AB145" s="2">
        <v>1</v>
      </c>
      <c r="AC145" s="2" t="s">
        <v>44</v>
      </c>
      <c r="AD145" s="2" t="s">
        <v>44</v>
      </c>
      <c r="AE145" s="2" t="s">
        <v>44</v>
      </c>
      <c r="AF145" s="2" t="s">
        <v>44</v>
      </c>
      <c r="AG145" s="2" t="s">
        <v>44</v>
      </c>
      <c r="AH145" s="2">
        <v>18.757152980580699</v>
      </c>
      <c r="AI145" s="2">
        <v>6.8814123303360502</v>
      </c>
      <c r="AJ145" s="2">
        <v>1</v>
      </c>
      <c r="AK145" s="2">
        <v>0</v>
      </c>
      <c r="AL145" s="2">
        <v>1</v>
      </c>
      <c r="AM145" s="2">
        <v>0</v>
      </c>
      <c r="AN145" s="2">
        <v>0</v>
      </c>
      <c r="AO145" s="2">
        <v>1</v>
      </c>
    </row>
    <row r="146" spans="1:41">
      <c r="A146" s="2">
        <v>144</v>
      </c>
      <c r="B146" s="2">
        <v>1425083491</v>
      </c>
      <c r="C146" s="2">
        <v>2013</v>
      </c>
      <c r="D146" s="2">
        <v>0</v>
      </c>
      <c r="E146" s="2">
        <v>0</v>
      </c>
      <c r="F146" s="2">
        <v>1</v>
      </c>
      <c r="G146" s="2">
        <v>0</v>
      </c>
      <c r="H146" s="2">
        <v>1</v>
      </c>
      <c r="I146" s="2">
        <v>0</v>
      </c>
      <c r="J146" s="2">
        <v>1</v>
      </c>
      <c r="K146" s="2">
        <v>1</v>
      </c>
      <c r="L146" s="2">
        <v>3</v>
      </c>
      <c r="M146" s="2">
        <v>6</v>
      </c>
      <c r="N146" s="2" t="s">
        <v>138</v>
      </c>
      <c r="O146" s="2">
        <v>100</v>
      </c>
      <c r="P146" s="2" t="s">
        <v>42</v>
      </c>
      <c r="Q146" s="2">
        <v>0</v>
      </c>
      <c r="R146" s="2" t="s">
        <v>117</v>
      </c>
      <c r="S146" s="2">
        <v>100</v>
      </c>
      <c r="T146" s="2" t="s">
        <v>42</v>
      </c>
      <c r="U146" s="2">
        <v>0</v>
      </c>
      <c r="V146" s="2" t="s">
        <v>42</v>
      </c>
      <c r="W146" s="2">
        <v>0</v>
      </c>
      <c r="X146" s="2">
        <v>999</v>
      </c>
      <c r="Y146" s="2">
        <v>70000</v>
      </c>
      <c r="Z146" s="2">
        <v>7</v>
      </c>
      <c r="AA146" s="2">
        <v>60000</v>
      </c>
      <c r="AB146" s="2">
        <v>3</v>
      </c>
      <c r="AC146" s="2" t="s">
        <v>44</v>
      </c>
      <c r="AD146" s="2" t="s">
        <v>44</v>
      </c>
      <c r="AE146" s="2" t="s">
        <v>44</v>
      </c>
      <c r="AF146" s="2" t="s">
        <v>44</v>
      </c>
      <c r="AG146" s="2" t="s">
        <v>44</v>
      </c>
      <c r="AH146" s="2">
        <v>18.124966499816701</v>
      </c>
      <c r="AI146" s="2">
        <v>5.8971566148857102</v>
      </c>
      <c r="AJ146" s="2">
        <v>1</v>
      </c>
      <c r="AK146" s="2">
        <v>1</v>
      </c>
      <c r="AL146" s="2">
        <v>1</v>
      </c>
      <c r="AM146" s="2">
        <v>0</v>
      </c>
      <c r="AN146" s="2">
        <v>1</v>
      </c>
      <c r="AO146" s="2">
        <v>1</v>
      </c>
    </row>
    <row r="147" spans="1:41">
      <c r="A147" s="2">
        <v>145</v>
      </c>
      <c r="B147" s="2">
        <v>1395047543</v>
      </c>
      <c r="C147" s="2">
        <v>2016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2</v>
      </c>
      <c r="L147" s="2">
        <v>99</v>
      </c>
      <c r="M147" s="2">
        <v>12</v>
      </c>
      <c r="N147" s="2" t="s">
        <v>57</v>
      </c>
      <c r="O147" s="2">
        <v>50</v>
      </c>
      <c r="P147" s="2" t="s">
        <v>136</v>
      </c>
      <c r="Q147" s="2">
        <v>25</v>
      </c>
      <c r="R147" s="2" t="s">
        <v>58</v>
      </c>
      <c r="S147" s="2">
        <v>100</v>
      </c>
      <c r="T147" s="2" t="s">
        <v>42</v>
      </c>
      <c r="U147" s="2">
        <v>0</v>
      </c>
      <c r="V147" s="2" t="s">
        <v>42</v>
      </c>
      <c r="W147" s="2">
        <v>0</v>
      </c>
      <c r="X147" s="2">
        <v>353</v>
      </c>
      <c r="Y147" s="2">
        <v>20300</v>
      </c>
      <c r="Z147" s="2">
        <v>6</v>
      </c>
      <c r="AA147" s="2">
        <v>20300</v>
      </c>
      <c r="AB147" s="2">
        <v>2</v>
      </c>
      <c r="AC147" s="2" t="s">
        <v>44</v>
      </c>
      <c r="AD147" s="2" t="s">
        <v>44</v>
      </c>
      <c r="AE147" s="2" t="s">
        <v>44</v>
      </c>
      <c r="AF147" s="2" t="s">
        <v>44</v>
      </c>
      <c r="AG147" s="2" t="s">
        <v>44</v>
      </c>
      <c r="AH147" s="2">
        <v>17.622173047756799</v>
      </c>
      <c r="AI147" s="2">
        <v>7.2861923996336504</v>
      </c>
      <c r="AJ147" s="2">
        <v>1</v>
      </c>
      <c r="AK147" s="2">
        <v>0</v>
      </c>
      <c r="AL147" s="2">
        <v>1</v>
      </c>
      <c r="AM147" s="2">
        <v>0</v>
      </c>
      <c r="AN147" s="2">
        <v>0</v>
      </c>
      <c r="AO147" s="2">
        <v>1</v>
      </c>
    </row>
    <row r="148" spans="1:41">
      <c r="A148" s="2">
        <v>146</v>
      </c>
      <c r="B148" s="2">
        <v>1395037964</v>
      </c>
      <c r="C148" s="2">
        <v>2014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2</v>
      </c>
      <c r="L148" s="2">
        <v>1</v>
      </c>
      <c r="M148" s="2">
        <v>15</v>
      </c>
      <c r="N148" s="2" t="s">
        <v>130</v>
      </c>
      <c r="O148" s="2">
        <v>100</v>
      </c>
      <c r="P148" s="2" t="s">
        <v>42</v>
      </c>
      <c r="Q148" s="2">
        <v>0</v>
      </c>
      <c r="R148" s="2" t="s">
        <v>58</v>
      </c>
      <c r="S148" s="2">
        <v>100</v>
      </c>
      <c r="T148" s="2" t="s">
        <v>42</v>
      </c>
      <c r="U148" s="2">
        <v>0</v>
      </c>
      <c r="V148" s="2" t="s">
        <v>42</v>
      </c>
      <c r="W148" s="2">
        <v>0</v>
      </c>
      <c r="X148" s="2">
        <v>999</v>
      </c>
      <c r="Y148" s="2">
        <v>20300</v>
      </c>
      <c r="Z148" s="2">
        <v>6</v>
      </c>
      <c r="AA148" s="2">
        <v>20300</v>
      </c>
      <c r="AB148" s="2">
        <v>3</v>
      </c>
      <c r="AC148" s="2" t="s">
        <v>44</v>
      </c>
      <c r="AD148" s="2" t="s">
        <v>44</v>
      </c>
      <c r="AE148" s="2" t="s">
        <v>44</v>
      </c>
      <c r="AF148" s="2" t="s">
        <v>44</v>
      </c>
      <c r="AG148" s="2" t="s">
        <v>44</v>
      </c>
      <c r="AH148" s="2">
        <v>18.0640058000279</v>
      </c>
      <c r="AI148" s="2">
        <v>6.5482205354260996</v>
      </c>
      <c r="AJ148" s="2">
        <v>1</v>
      </c>
      <c r="AK148" s="2">
        <v>0</v>
      </c>
      <c r="AL148" s="2">
        <v>1</v>
      </c>
      <c r="AM148" s="2">
        <v>0</v>
      </c>
      <c r="AN148" s="2">
        <v>0</v>
      </c>
      <c r="AO148" s="2">
        <v>1</v>
      </c>
    </row>
    <row r="149" spans="1:41">
      <c r="A149" s="2">
        <v>147</v>
      </c>
      <c r="B149" s="2">
        <v>1395047348</v>
      </c>
      <c r="C149" s="2">
        <v>2016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2</v>
      </c>
      <c r="L149" s="2">
        <v>1</v>
      </c>
      <c r="M149" s="2">
        <v>10</v>
      </c>
      <c r="N149" s="2" t="s">
        <v>56</v>
      </c>
      <c r="O149" s="2">
        <v>100</v>
      </c>
      <c r="P149" s="2" t="s">
        <v>42</v>
      </c>
      <c r="Q149" s="2">
        <v>0</v>
      </c>
      <c r="R149" s="2" t="s">
        <v>58</v>
      </c>
      <c r="S149" s="2">
        <v>100</v>
      </c>
      <c r="T149" s="2" t="s">
        <v>42</v>
      </c>
      <c r="U149" s="2">
        <v>0</v>
      </c>
      <c r="V149" s="2" t="s">
        <v>42</v>
      </c>
      <c r="W149" s="2">
        <v>0</v>
      </c>
      <c r="X149" s="2">
        <v>999</v>
      </c>
      <c r="Y149" s="2">
        <v>20300</v>
      </c>
      <c r="Z149" s="2">
        <v>6</v>
      </c>
      <c r="AA149" s="2">
        <v>20300</v>
      </c>
      <c r="AB149" s="2">
        <v>3</v>
      </c>
      <c r="AC149" s="2" t="s">
        <v>44</v>
      </c>
      <c r="AD149" s="2" t="s">
        <v>44</v>
      </c>
      <c r="AE149" s="2" t="s">
        <v>44</v>
      </c>
      <c r="AF149" s="2" t="s">
        <v>44</v>
      </c>
      <c r="AG149" s="2" t="s">
        <v>44</v>
      </c>
      <c r="AH149" s="2">
        <v>18.0640058000279</v>
      </c>
      <c r="AI149" s="2">
        <v>7.2647308777196802</v>
      </c>
      <c r="AJ149" s="2">
        <v>1</v>
      </c>
      <c r="AK149" s="2">
        <v>0</v>
      </c>
      <c r="AL149" s="2">
        <v>1</v>
      </c>
      <c r="AM149" s="2">
        <v>0</v>
      </c>
      <c r="AN149" s="2">
        <v>0</v>
      </c>
      <c r="AO149" s="2">
        <v>1</v>
      </c>
    </row>
    <row r="150" spans="1:41">
      <c r="A150" s="2">
        <v>148</v>
      </c>
      <c r="B150" s="2">
        <v>1395030650</v>
      </c>
      <c r="C150" s="2">
        <v>2013</v>
      </c>
      <c r="D150" s="2">
        <v>0</v>
      </c>
      <c r="E150" s="2">
        <v>0</v>
      </c>
      <c r="F150" s="2">
        <v>2</v>
      </c>
      <c r="G150" s="2">
        <v>0</v>
      </c>
      <c r="H150" s="2">
        <v>2</v>
      </c>
      <c r="I150" s="2">
        <v>0</v>
      </c>
      <c r="J150" s="2">
        <v>2</v>
      </c>
      <c r="K150" s="2">
        <v>2</v>
      </c>
      <c r="L150" s="2">
        <v>1</v>
      </c>
      <c r="M150" s="2">
        <v>8</v>
      </c>
      <c r="N150" s="2" t="s">
        <v>95</v>
      </c>
      <c r="O150" s="2">
        <v>100</v>
      </c>
      <c r="P150" s="2" t="s">
        <v>42</v>
      </c>
      <c r="Q150" s="2">
        <v>0</v>
      </c>
      <c r="R150" s="2" t="s">
        <v>58</v>
      </c>
      <c r="S150" s="2">
        <v>100</v>
      </c>
      <c r="T150" s="2" t="s">
        <v>42</v>
      </c>
      <c r="U150" s="2">
        <v>0</v>
      </c>
      <c r="V150" s="2" t="s">
        <v>42</v>
      </c>
      <c r="W150" s="2">
        <v>0</v>
      </c>
      <c r="X150" s="2">
        <v>999</v>
      </c>
      <c r="Y150" s="2">
        <v>20300</v>
      </c>
      <c r="Z150" s="2">
        <v>6</v>
      </c>
      <c r="AA150" s="2">
        <v>60000</v>
      </c>
      <c r="AB150" s="2">
        <v>2</v>
      </c>
      <c r="AC150" s="2" t="s">
        <v>44</v>
      </c>
      <c r="AD150" s="2" t="s">
        <v>44</v>
      </c>
      <c r="AE150" s="2" t="s">
        <v>44</v>
      </c>
      <c r="AF150" s="2" t="s">
        <v>44</v>
      </c>
      <c r="AG150" s="2" t="s">
        <v>44</v>
      </c>
      <c r="AH150" s="2">
        <v>17.7275335634124</v>
      </c>
      <c r="AI150" s="2">
        <v>6.5072792049212103</v>
      </c>
      <c r="AJ150" s="2">
        <v>1</v>
      </c>
      <c r="AK150" s="2">
        <v>0</v>
      </c>
      <c r="AL150" s="2">
        <v>1</v>
      </c>
      <c r="AM150" s="2">
        <v>0</v>
      </c>
      <c r="AN150" s="2">
        <v>0</v>
      </c>
      <c r="AO150" s="2">
        <v>1</v>
      </c>
    </row>
    <row r="151" spans="1:41">
      <c r="A151" s="2">
        <v>149</v>
      </c>
      <c r="B151" s="2">
        <v>1395043936</v>
      </c>
      <c r="C151" s="2">
        <v>2015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1</v>
      </c>
      <c r="L151" s="2">
        <v>1</v>
      </c>
      <c r="M151" s="2">
        <v>12</v>
      </c>
      <c r="N151" s="2" t="s">
        <v>56</v>
      </c>
      <c r="O151" s="2">
        <v>100</v>
      </c>
      <c r="P151" s="2" t="s">
        <v>42</v>
      </c>
      <c r="Q151" s="2">
        <v>0</v>
      </c>
      <c r="R151" s="2" t="s">
        <v>58</v>
      </c>
      <c r="S151" s="2">
        <v>100</v>
      </c>
      <c r="T151" s="2" t="s">
        <v>42</v>
      </c>
      <c r="U151" s="2">
        <v>0</v>
      </c>
      <c r="V151" s="2" t="s">
        <v>42</v>
      </c>
      <c r="W151" s="2">
        <v>0</v>
      </c>
      <c r="X151" s="2">
        <v>999</v>
      </c>
      <c r="Y151" s="2">
        <v>20300</v>
      </c>
      <c r="Z151" s="2">
        <v>6</v>
      </c>
      <c r="AA151" s="2">
        <v>20100</v>
      </c>
      <c r="AB151" s="2">
        <v>1</v>
      </c>
      <c r="AC151" s="2" t="s">
        <v>44</v>
      </c>
      <c r="AD151" s="2" t="s">
        <v>44</v>
      </c>
      <c r="AE151" s="2" t="s">
        <v>44</v>
      </c>
      <c r="AF151" s="2" t="s">
        <v>44</v>
      </c>
      <c r="AG151" s="2" t="s">
        <v>44</v>
      </c>
      <c r="AH151" s="2">
        <v>16.118095651058301</v>
      </c>
      <c r="AI151" s="2">
        <v>5.6131317560164398</v>
      </c>
      <c r="AJ151" s="2">
        <v>1</v>
      </c>
      <c r="AK151" s="2">
        <v>0</v>
      </c>
      <c r="AL151" s="2">
        <v>1</v>
      </c>
      <c r="AM151" s="2">
        <v>0</v>
      </c>
      <c r="AN151" s="2">
        <v>0</v>
      </c>
      <c r="AO151" s="2">
        <v>1</v>
      </c>
    </row>
    <row r="152" spans="1:41">
      <c r="A152" s="2">
        <v>150</v>
      </c>
      <c r="B152" s="2">
        <v>1345254310</v>
      </c>
      <c r="C152" s="2">
        <v>2016</v>
      </c>
      <c r="D152" s="2">
        <v>0</v>
      </c>
      <c r="E152" s="2">
        <v>8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2</v>
      </c>
      <c r="L152" s="2">
        <v>3</v>
      </c>
      <c r="M152" s="2">
        <v>1</v>
      </c>
      <c r="N152" s="2" t="s">
        <v>139</v>
      </c>
      <c r="O152" s="2">
        <v>100</v>
      </c>
      <c r="P152" s="2" t="s">
        <v>42</v>
      </c>
      <c r="Q152" s="2">
        <v>0</v>
      </c>
      <c r="R152" s="2" t="s">
        <v>43</v>
      </c>
      <c r="S152" s="2">
        <v>100</v>
      </c>
      <c r="T152" s="2" t="s">
        <v>42</v>
      </c>
      <c r="U152" s="2">
        <v>0</v>
      </c>
      <c r="V152" s="2" t="s">
        <v>42</v>
      </c>
      <c r="W152" s="2">
        <v>0</v>
      </c>
      <c r="X152" s="2">
        <v>999</v>
      </c>
      <c r="Y152" s="2">
        <v>10200</v>
      </c>
      <c r="Z152" s="2">
        <v>5</v>
      </c>
      <c r="AA152" s="2">
        <v>10100</v>
      </c>
      <c r="AB152" s="2">
        <v>1</v>
      </c>
      <c r="AC152" s="2" t="s">
        <v>44</v>
      </c>
      <c r="AD152" s="2" t="s">
        <v>44</v>
      </c>
      <c r="AE152" s="2" t="s">
        <v>44</v>
      </c>
      <c r="AF152" s="2" t="s">
        <v>44</v>
      </c>
      <c r="AG152" s="2" t="s">
        <v>44</v>
      </c>
      <c r="AH152" s="2">
        <v>17.740351067122699</v>
      </c>
      <c r="AI152" s="2">
        <v>6.9985105554921896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</row>
    <row r="153" spans="1:41">
      <c r="A153" s="2">
        <v>151</v>
      </c>
      <c r="B153" s="2">
        <v>1425086263</v>
      </c>
      <c r="C153" s="2">
        <v>2014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1</v>
      </c>
      <c r="L153" s="2">
        <v>5</v>
      </c>
      <c r="M153" s="2">
        <v>6</v>
      </c>
      <c r="N153" s="2" t="s">
        <v>104</v>
      </c>
      <c r="O153" s="2">
        <v>100</v>
      </c>
      <c r="P153" s="2" t="s">
        <v>42</v>
      </c>
      <c r="Q153" s="2">
        <v>0</v>
      </c>
      <c r="R153" s="2" t="s">
        <v>108</v>
      </c>
      <c r="S153" s="2">
        <v>100</v>
      </c>
      <c r="T153" s="2" t="s">
        <v>42</v>
      </c>
      <c r="U153" s="2">
        <v>0</v>
      </c>
      <c r="V153" s="2" t="s">
        <v>42</v>
      </c>
      <c r="W153" s="2">
        <v>0</v>
      </c>
      <c r="X153" s="2">
        <v>999</v>
      </c>
      <c r="Y153" s="2">
        <v>20200</v>
      </c>
      <c r="Z153" s="2">
        <v>7</v>
      </c>
      <c r="AA153" s="2">
        <v>20200</v>
      </c>
      <c r="AB153" s="2">
        <v>3</v>
      </c>
      <c r="AC153" s="2" t="s">
        <v>44</v>
      </c>
      <c r="AD153" s="2" t="s">
        <v>44</v>
      </c>
      <c r="AE153" s="2" t="s">
        <v>44</v>
      </c>
      <c r="AF153" s="2" t="s">
        <v>44</v>
      </c>
      <c r="AG153" s="2" t="s">
        <v>44</v>
      </c>
      <c r="AH153" s="2">
        <v>19.583831553761101</v>
      </c>
      <c r="AI153" s="2">
        <v>6.5930459040045104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</row>
    <row r="154" spans="1:41">
      <c r="A154" s="2">
        <v>152</v>
      </c>
      <c r="B154" s="2">
        <v>1711005658</v>
      </c>
      <c r="C154" s="2">
        <v>2013</v>
      </c>
      <c r="D154" s="2">
        <v>0</v>
      </c>
      <c r="E154" s="2">
        <v>1</v>
      </c>
      <c r="F154" s="2">
        <v>15</v>
      </c>
      <c r="G154" s="2">
        <v>1</v>
      </c>
      <c r="H154" s="2">
        <v>10</v>
      </c>
      <c r="I154" s="2">
        <v>6</v>
      </c>
      <c r="J154" s="2">
        <v>16</v>
      </c>
      <c r="K154" s="2">
        <v>1</v>
      </c>
      <c r="L154" s="2">
        <v>2</v>
      </c>
      <c r="M154" s="2">
        <v>6</v>
      </c>
      <c r="N154" s="2" t="s">
        <v>53</v>
      </c>
      <c r="O154" s="2">
        <v>100</v>
      </c>
      <c r="P154" s="2" t="s">
        <v>42</v>
      </c>
      <c r="Q154" s="2">
        <v>0</v>
      </c>
      <c r="R154" s="2" t="s">
        <v>50</v>
      </c>
      <c r="S154" s="2">
        <v>100</v>
      </c>
      <c r="T154" s="2" t="s">
        <v>42</v>
      </c>
      <c r="U154" s="2">
        <v>0</v>
      </c>
      <c r="V154" s="2" t="s">
        <v>42</v>
      </c>
      <c r="W154" s="2">
        <v>0</v>
      </c>
      <c r="X154" s="2">
        <v>999</v>
      </c>
      <c r="Y154" s="2">
        <v>10400</v>
      </c>
      <c r="Z154" s="2">
        <v>7</v>
      </c>
      <c r="AA154" s="2">
        <v>60000</v>
      </c>
      <c r="AB154" s="2">
        <v>2</v>
      </c>
      <c r="AC154" s="2" t="s">
        <v>44</v>
      </c>
      <c r="AD154" s="2" t="s">
        <v>44</v>
      </c>
      <c r="AE154" s="2" t="s">
        <v>44</v>
      </c>
      <c r="AF154" s="2" t="s">
        <v>44</v>
      </c>
      <c r="AG154" s="2" t="s">
        <v>44</v>
      </c>
      <c r="AH154" s="2">
        <v>21.416413017506802</v>
      </c>
      <c r="AI154" s="2">
        <v>6.9975968970582896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</row>
    <row r="155" spans="1:41">
      <c r="A155" s="2">
        <v>153</v>
      </c>
      <c r="B155" s="2">
        <v>1345243460</v>
      </c>
      <c r="C155" s="2">
        <v>2015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2</v>
      </c>
      <c r="L155" s="2">
        <v>3</v>
      </c>
      <c r="M155" s="2">
        <v>1</v>
      </c>
      <c r="N155" s="2" t="s">
        <v>140</v>
      </c>
      <c r="O155" s="2">
        <v>0</v>
      </c>
      <c r="P155" s="2" t="s">
        <v>42</v>
      </c>
      <c r="Q155" s="2">
        <v>0</v>
      </c>
      <c r="R155" s="2" t="s">
        <v>75</v>
      </c>
      <c r="S155" s="2">
        <v>100</v>
      </c>
      <c r="T155" s="2" t="s">
        <v>42</v>
      </c>
      <c r="U155" s="2">
        <v>0</v>
      </c>
      <c r="V155" s="2" t="s">
        <v>42</v>
      </c>
      <c r="W155" s="2">
        <v>0</v>
      </c>
      <c r="X155" s="2">
        <v>999</v>
      </c>
      <c r="Y155" s="2">
        <v>70000</v>
      </c>
      <c r="Z155" s="2">
        <v>11</v>
      </c>
      <c r="AA155" s="2">
        <v>60000</v>
      </c>
      <c r="AB155" s="2">
        <v>1</v>
      </c>
      <c r="AC155" s="2" t="s">
        <v>44</v>
      </c>
      <c r="AD155" s="2" t="s">
        <v>44</v>
      </c>
      <c r="AE155" s="2" t="s">
        <v>44</v>
      </c>
      <c r="AF155" s="2" t="s">
        <v>44</v>
      </c>
      <c r="AG155" s="2" t="s">
        <v>44</v>
      </c>
      <c r="AH155" s="2">
        <v>16.257248712437899</v>
      </c>
      <c r="AI155" s="2">
        <v>6.5930459040045104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</row>
    <row r="156" spans="1:41">
      <c r="A156" s="2">
        <v>154</v>
      </c>
      <c r="B156" s="2">
        <v>1395043694</v>
      </c>
      <c r="C156" s="2">
        <v>2015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1</v>
      </c>
      <c r="L156" s="2">
        <v>1</v>
      </c>
      <c r="M156" s="2">
        <v>12</v>
      </c>
      <c r="N156" s="2" t="s">
        <v>57</v>
      </c>
      <c r="O156" s="2">
        <v>100</v>
      </c>
      <c r="P156" s="2" t="s">
        <v>42</v>
      </c>
      <c r="Q156" s="2">
        <v>0</v>
      </c>
      <c r="R156" s="2" t="s">
        <v>58</v>
      </c>
      <c r="S156" s="2">
        <v>100</v>
      </c>
      <c r="T156" s="2" t="s">
        <v>42</v>
      </c>
      <c r="U156" s="2">
        <v>0</v>
      </c>
      <c r="V156" s="2" t="s">
        <v>42</v>
      </c>
      <c r="W156" s="2">
        <v>0</v>
      </c>
      <c r="X156" s="2">
        <v>999</v>
      </c>
      <c r="Y156" s="2">
        <v>20300</v>
      </c>
      <c r="Z156" s="2">
        <v>6</v>
      </c>
      <c r="AA156" s="2">
        <v>50300</v>
      </c>
      <c r="AB156" s="2">
        <v>2</v>
      </c>
      <c r="AC156" s="2" t="s">
        <v>44</v>
      </c>
      <c r="AD156" s="2" t="s">
        <v>44</v>
      </c>
      <c r="AE156" s="2" t="s">
        <v>44</v>
      </c>
      <c r="AF156" s="2" t="s">
        <v>44</v>
      </c>
      <c r="AG156" s="2" t="s">
        <v>44</v>
      </c>
      <c r="AH156" s="2">
        <v>16.118095651058301</v>
      </c>
      <c r="AI156" s="2">
        <v>5.7203150552905599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</row>
    <row r="157" spans="1:41">
      <c r="A157" s="2">
        <v>155</v>
      </c>
      <c r="B157" s="2">
        <v>1345214397</v>
      </c>
      <c r="C157" s="2">
        <v>2013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2</v>
      </c>
      <c r="L157" s="2">
        <v>3</v>
      </c>
      <c r="M157" s="2">
        <v>3</v>
      </c>
      <c r="N157" s="2" t="s">
        <v>140</v>
      </c>
      <c r="O157" s="2">
        <v>0</v>
      </c>
      <c r="P157" s="2" t="s">
        <v>42</v>
      </c>
      <c r="Q157" s="2">
        <v>0</v>
      </c>
      <c r="R157" s="2" t="s">
        <v>75</v>
      </c>
      <c r="S157" s="2">
        <v>100</v>
      </c>
      <c r="T157" s="2" t="s">
        <v>42</v>
      </c>
      <c r="U157" s="2">
        <v>0</v>
      </c>
      <c r="V157" s="2" t="s">
        <v>42</v>
      </c>
      <c r="W157" s="2">
        <v>0</v>
      </c>
      <c r="X157" s="2">
        <v>999</v>
      </c>
      <c r="Y157" s="2">
        <v>70000</v>
      </c>
      <c r="Z157" s="2">
        <v>11</v>
      </c>
      <c r="AA157" s="2">
        <v>60000</v>
      </c>
      <c r="AB157" s="2">
        <v>4</v>
      </c>
      <c r="AC157" s="2" t="s">
        <v>44</v>
      </c>
      <c r="AD157" s="2" t="s">
        <v>44</v>
      </c>
      <c r="AE157" s="2" t="s">
        <v>44</v>
      </c>
      <c r="AF157" s="2" t="s">
        <v>44</v>
      </c>
      <c r="AG157" s="2" t="s">
        <v>44</v>
      </c>
      <c r="AH157" s="2">
        <v>16.118095651058301</v>
      </c>
      <c r="AI157" s="2">
        <v>6.9985105554921896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</row>
    <row r="158" spans="1:41">
      <c r="A158" s="2">
        <v>156</v>
      </c>
      <c r="B158" s="2">
        <v>1425105286</v>
      </c>
      <c r="C158" s="2">
        <v>2016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2</v>
      </c>
      <c r="L158" s="2">
        <v>5</v>
      </c>
      <c r="M158" s="2">
        <v>8</v>
      </c>
      <c r="N158" s="2" t="s">
        <v>102</v>
      </c>
      <c r="O158" s="2">
        <v>100</v>
      </c>
      <c r="P158" s="2" t="s">
        <v>42</v>
      </c>
      <c r="Q158" s="2">
        <v>0</v>
      </c>
      <c r="R158" s="2" t="s">
        <v>62</v>
      </c>
      <c r="S158" s="2">
        <v>100</v>
      </c>
      <c r="T158" s="2" t="s">
        <v>42</v>
      </c>
      <c r="U158" s="2">
        <v>0</v>
      </c>
      <c r="V158" s="2" t="s">
        <v>42</v>
      </c>
      <c r="W158" s="2">
        <v>0</v>
      </c>
      <c r="X158" s="2">
        <v>999</v>
      </c>
      <c r="Y158" s="2">
        <v>70000</v>
      </c>
      <c r="Z158" s="2">
        <v>7</v>
      </c>
      <c r="AA158" s="2">
        <v>10500</v>
      </c>
      <c r="AB158" s="2">
        <v>3</v>
      </c>
      <c r="AC158" s="2" t="s">
        <v>44</v>
      </c>
      <c r="AD158" s="2" t="s">
        <v>44</v>
      </c>
      <c r="AE158" s="2" t="s">
        <v>49</v>
      </c>
      <c r="AF158" s="2" t="s">
        <v>44</v>
      </c>
      <c r="AG158" s="2" t="s">
        <v>44</v>
      </c>
      <c r="AH158" s="2">
        <v>19.446005236854202</v>
      </c>
      <c r="AI158" s="2">
        <v>6.5930459040045104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</row>
    <row r="159" spans="1:41">
      <c r="A159" s="2">
        <v>157</v>
      </c>
      <c r="B159" s="2">
        <v>1345238738</v>
      </c>
      <c r="C159" s="2">
        <v>2015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2</v>
      </c>
      <c r="L159" s="2">
        <v>3</v>
      </c>
      <c r="M159" s="2">
        <v>11</v>
      </c>
      <c r="N159" s="2" t="s">
        <v>141</v>
      </c>
      <c r="O159" s="2">
        <v>100</v>
      </c>
      <c r="P159" s="2" t="s">
        <v>42</v>
      </c>
      <c r="Q159" s="2">
        <v>0</v>
      </c>
      <c r="R159" s="2" t="s">
        <v>58</v>
      </c>
      <c r="S159" s="2">
        <v>70</v>
      </c>
      <c r="T159" s="2" t="s">
        <v>42</v>
      </c>
      <c r="U159" s="2">
        <v>0</v>
      </c>
      <c r="V159" s="2" t="s">
        <v>42</v>
      </c>
      <c r="W159" s="2">
        <v>0</v>
      </c>
      <c r="X159" s="2">
        <v>999</v>
      </c>
      <c r="Y159" s="2">
        <v>20300</v>
      </c>
      <c r="Z159" s="2">
        <v>6</v>
      </c>
      <c r="AA159" s="2">
        <v>20300</v>
      </c>
      <c r="AB159" s="2">
        <v>1</v>
      </c>
      <c r="AC159" s="2" t="s">
        <v>44</v>
      </c>
      <c r="AD159" s="2" t="s">
        <v>44</v>
      </c>
      <c r="AE159" s="2" t="s">
        <v>44</v>
      </c>
      <c r="AF159" s="2" t="s">
        <v>44</v>
      </c>
      <c r="AG159" s="2" t="s">
        <v>44</v>
      </c>
      <c r="AH159" s="2">
        <v>17.661393760909199</v>
      </c>
      <c r="AI159" s="2">
        <v>6.8145439949541897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</row>
    <row r="160" spans="1:41">
      <c r="A160" s="2">
        <v>158</v>
      </c>
      <c r="B160" s="2">
        <v>1475008443</v>
      </c>
      <c r="C160" s="2">
        <v>2015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2</v>
      </c>
      <c r="L160" s="2">
        <v>1</v>
      </c>
      <c r="M160" s="2">
        <v>10</v>
      </c>
      <c r="N160" s="2" t="s">
        <v>142</v>
      </c>
      <c r="O160" s="2">
        <v>100</v>
      </c>
      <c r="P160" s="2" t="s">
        <v>42</v>
      </c>
      <c r="Q160" s="2">
        <v>0</v>
      </c>
      <c r="R160" s="2" t="s">
        <v>78</v>
      </c>
      <c r="S160" s="2">
        <v>100</v>
      </c>
      <c r="T160" s="2" t="s">
        <v>42</v>
      </c>
      <c r="U160" s="2">
        <v>0</v>
      </c>
      <c r="V160" s="2" t="s">
        <v>42</v>
      </c>
      <c r="W160" s="2">
        <v>0</v>
      </c>
      <c r="X160" s="2">
        <v>999</v>
      </c>
      <c r="Y160" s="2">
        <v>20200</v>
      </c>
      <c r="Z160" s="2">
        <v>4</v>
      </c>
      <c r="AA160" s="2">
        <v>50300</v>
      </c>
      <c r="AB160" s="2">
        <v>1</v>
      </c>
      <c r="AC160" s="2" t="s">
        <v>44</v>
      </c>
      <c r="AD160" s="2" t="s">
        <v>44</v>
      </c>
      <c r="AE160" s="2" t="s">
        <v>44</v>
      </c>
      <c r="AF160" s="2" t="s">
        <v>44</v>
      </c>
      <c r="AG160" s="2" t="s">
        <v>44</v>
      </c>
      <c r="AH160" s="2">
        <v>19.5192930326238</v>
      </c>
      <c r="AI160" s="2">
        <v>6.5916751037498296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</row>
    <row r="161" spans="1:41">
      <c r="A161" s="2">
        <v>159</v>
      </c>
      <c r="B161" s="2">
        <v>1345208559</v>
      </c>
      <c r="C161" s="2">
        <v>2013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2</v>
      </c>
      <c r="L161" s="2">
        <v>3</v>
      </c>
      <c r="M161" s="2">
        <v>8</v>
      </c>
      <c r="N161" s="2" t="s">
        <v>143</v>
      </c>
      <c r="O161" s="2">
        <v>100</v>
      </c>
      <c r="P161" s="2" t="s">
        <v>42</v>
      </c>
      <c r="Q161" s="2">
        <v>0</v>
      </c>
      <c r="R161" s="2" t="s">
        <v>75</v>
      </c>
      <c r="S161" s="2">
        <v>100</v>
      </c>
      <c r="T161" s="2" t="s">
        <v>42</v>
      </c>
      <c r="U161" s="2">
        <v>0</v>
      </c>
      <c r="V161" s="2" t="s">
        <v>42</v>
      </c>
      <c r="W161" s="2">
        <v>0</v>
      </c>
      <c r="X161" s="2">
        <v>999</v>
      </c>
      <c r="Y161" s="2">
        <v>70000</v>
      </c>
      <c r="Z161" s="2">
        <v>11</v>
      </c>
      <c r="AA161" s="2">
        <v>60000</v>
      </c>
      <c r="AB161" s="2">
        <v>1</v>
      </c>
      <c r="AC161" s="2" t="s">
        <v>44</v>
      </c>
      <c r="AD161" s="2" t="s">
        <v>44</v>
      </c>
      <c r="AE161" s="2" t="s">
        <v>44</v>
      </c>
      <c r="AF161" s="2" t="s">
        <v>44</v>
      </c>
      <c r="AG161" s="2" t="s">
        <v>44</v>
      </c>
      <c r="AH161" s="2">
        <v>17.756703940711599</v>
      </c>
      <c r="AI161" s="2">
        <v>6.9975968970582896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</row>
    <row r="162" spans="1:41">
      <c r="A162" s="2">
        <v>160</v>
      </c>
      <c r="B162" s="2">
        <v>1345232671</v>
      </c>
      <c r="C162" s="2">
        <v>2015</v>
      </c>
      <c r="D162" s="2">
        <v>0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2</v>
      </c>
      <c r="L162" s="2">
        <v>3</v>
      </c>
      <c r="M162" s="2">
        <v>9</v>
      </c>
      <c r="N162" s="2" t="s">
        <v>144</v>
      </c>
      <c r="O162" s="2">
        <v>60</v>
      </c>
      <c r="P162" s="2" t="s">
        <v>129</v>
      </c>
      <c r="Q162" s="2">
        <v>40</v>
      </c>
      <c r="R162" s="2" t="s">
        <v>70</v>
      </c>
      <c r="S162" s="2">
        <v>100</v>
      </c>
      <c r="T162" s="2" t="s">
        <v>42</v>
      </c>
      <c r="U162" s="2">
        <v>0</v>
      </c>
      <c r="V162" s="2" t="s">
        <v>42</v>
      </c>
      <c r="W162" s="2">
        <v>0</v>
      </c>
      <c r="X162" s="2">
        <v>999</v>
      </c>
      <c r="Y162" s="2">
        <v>20100</v>
      </c>
      <c r="Z162" s="2">
        <v>13</v>
      </c>
      <c r="AA162" s="2">
        <v>40100</v>
      </c>
      <c r="AB162" s="2">
        <v>1</v>
      </c>
      <c r="AC162" s="2" t="s">
        <v>44</v>
      </c>
      <c r="AD162" s="2" t="s">
        <v>44</v>
      </c>
      <c r="AE162" s="2" t="s">
        <v>44</v>
      </c>
      <c r="AF162" s="2" t="s">
        <v>44</v>
      </c>
      <c r="AG162" s="2" t="s">
        <v>44</v>
      </c>
      <c r="AH162" s="2">
        <v>17.725932282045399</v>
      </c>
      <c r="AI162" s="2">
        <v>6.9985105554921896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</row>
    <row r="163" spans="1:41">
      <c r="A163" s="2">
        <v>161</v>
      </c>
      <c r="B163" s="2">
        <v>1465013106</v>
      </c>
      <c r="C163" s="2">
        <v>2013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</v>
      </c>
      <c r="L163" s="2">
        <v>3</v>
      </c>
      <c r="M163" s="2">
        <v>2</v>
      </c>
      <c r="N163" s="2" t="s">
        <v>145</v>
      </c>
      <c r="O163" s="2">
        <v>100</v>
      </c>
      <c r="P163" s="2" t="s">
        <v>42</v>
      </c>
      <c r="Q163" s="2">
        <v>0</v>
      </c>
      <c r="R163" s="2" t="s">
        <v>78</v>
      </c>
      <c r="S163" s="2">
        <v>100</v>
      </c>
      <c r="T163" s="2" t="s">
        <v>42</v>
      </c>
      <c r="U163" s="2">
        <v>0</v>
      </c>
      <c r="V163" s="2" t="s">
        <v>42</v>
      </c>
      <c r="W163" s="2">
        <v>0</v>
      </c>
      <c r="X163" s="2">
        <v>999</v>
      </c>
      <c r="Y163" s="2">
        <v>20200</v>
      </c>
      <c r="Z163" s="2">
        <v>4</v>
      </c>
      <c r="AA163" s="2">
        <v>60000</v>
      </c>
      <c r="AB163" s="2">
        <v>2</v>
      </c>
      <c r="AC163" s="2" t="s">
        <v>44</v>
      </c>
      <c r="AD163" s="2" t="s">
        <v>44</v>
      </c>
      <c r="AE163" s="2" t="s">
        <v>44</v>
      </c>
      <c r="AF163" s="2" t="s">
        <v>44</v>
      </c>
      <c r="AG163" s="2" t="s">
        <v>44</v>
      </c>
      <c r="AH163" s="2">
        <v>17.216707939659699</v>
      </c>
      <c r="AI163" s="2">
        <v>7.5093358139616404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</row>
    <row r="164" spans="1:41">
      <c r="A164" s="2">
        <v>162</v>
      </c>
      <c r="B164" s="2">
        <v>1345199607</v>
      </c>
      <c r="C164" s="2">
        <v>2013</v>
      </c>
      <c r="D164" s="2">
        <v>0</v>
      </c>
      <c r="E164" s="2">
        <v>3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2</v>
      </c>
      <c r="L164" s="2">
        <v>3</v>
      </c>
      <c r="M164" s="2">
        <v>15</v>
      </c>
      <c r="N164" s="2" t="s">
        <v>146</v>
      </c>
      <c r="O164" s="2">
        <v>100</v>
      </c>
      <c r="P164" s="2" t="s">
        <v>42</v>
      </c>
      <c r="Q164" s="2">
        <v>0</v>
      </c>
      <c r="R164" s="2" t="s">
        <v>75</v>
      </c>
      <c r="S164" s="2">
        <v>100</v>
      </c>
      <c r="T164" s="2" t="s">
        <v>42</v>
      </c>
      <c r="U164" s="2">
        <v>0</v>
      </c>
      <c r="V164" s="2" t="s">
        <v>42</v>
      </c>
      <c r="W164" s="2">
        <v>0</v>
      </c>
      <c r="X164" s="2">
        <v>999</v>
      </c>
      <c r="Y164" s="2">
        <v>20300</v>
      </c>
      <c r="Z164" s="2">
        <v>11</v>
      </c>
      <c r="AA164" s="2">
        <v>60000</v>
      </c>
      <c r="AB164" s="2">
        <v>2</v>
      </c>
      <c r="AC164" s="2" t="s">
        <v>44</v>
      </c>
      <c r="AD164" s="2" t="s">
        <v>44</v>
      </c>
      <c r="AE164" s="2" t="s">
        <v>44</v>
      </c>
      <c r="AF164" s="2" t="s">
        <v>44</v>
      </c>
      <c r="AG164" s="2" t="s">
        <v>44</v>
      </c>
      <c r="AH164" s="2">
        <v>18.347249465877201</v>
      </c>
      <c r="AI164" s="2">
        <v>7.5093358139616404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</row>
    <row r="165" spans="1:41">
      <c r="A165" s="2">
        <v>163</v>
      </c>
      <c r="B165" s="2">
        <v>1425087947</v>
      </c>
      <c r="C165" s="2">
        <v>2014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1</v>
      </c>
      <c r="L165" s="2">
        <v>5</v>
      </c>
      <c r="M165" s="2">
        <v>1</v>
      </c>
      <c r="N165" s="2" t="s">
        <v>57</v>
      </c>
      <c r="O165" s="2">
        <v>100</v>
      </c>
      <c r="P165" s="2" t="s">
        <v>42</v>
      </c>
      <c r="Q165" s="2">
        <v>0</v>
      </c>
      <c r="R165" s="2" t="s">
        <v>52</v>
      </c>
      <c r="S165" s="2">
        <v>100</v>
      </c>
      <c r="T165" s="2" t="s">
        <v>42</v>
      </c>
      <c r="U165" s="2">
        <v>0</v>
      </c>
      <c r="V165" s="2" t="s">
        <v>42</v>
      </c>
      <c r="W165" s="2">
        <v>0</v>
      </c>
      <c r="X165" s="2">
        <v>352</v>
      </c>
      <c r="Y165" s="2">
        <v>20300</v>
      </c>
      <c r="Z165" s="2">
        <v>7</v>
      </c>
      <c r="AA165" s="2">
        <v>10500</v>
      </c>
      <c r="AB165" s="2">
        <v>3</v>
      </c>
      <c r="AC165" s="2" t="s">
        <v>44</v>
      </c>
      <c r="AD165" s="2" t="s">
        <v>44</v>
      </c>
      <c r="AE165" s="2" t="s">
        <v>44</v>
      </c>
      <c r="AF165" s="2" t="s">
        <v>44</v>
      </c>
      <c r="AG165" s="2" t="s">
        <v>44</v>
      </c>
      <c r="AH165" s="2">
        <v>19.402009872009401</v>
      </c>
      <c r="AI165" s="2">
        <v>6.5930459040045104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</row>
    <row r="166" spans="1:41">
      <c r="A166" s="2">
        <v>164</v>
      </c>
      <c r="B166" s="2">
        <v>1395030568</v>
      </c>
      <c r="C166" s="2">
        <v>2013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2</v>
      </c>
      <c r="L166" s="2">
        <v>3</v>
      </c>
      <c r="M166" s="2">
        <v>11</v>
      </c>
      <c r="N166" s="2" t="s">
        <v>136</v>
      </c>
      <c r="O166" s="2">
        <v>100</v>
      </c>
      <c r="P166" s="2" t="s">
        <v>42</v>
      </c>
      <c r="Q166" s="2">
        <v>0</v>
      </c>
      <c r="R166" s="2" t="s">
        <v>83</v>
      </c>
      <c r="S166" s="2">
        <v>100</v>
      </c>
      <c r="T166" s="2" t="s">
        <v>42</v>
      </c>
      <c r="U166" s="2">
        <v>0</v>
      </c>
      <c r="V166" s="2" t="s">
        <v>42</v>
      </c>
      <c r="W166" s="2">
        <v>0</v>
      </c>
      <c r="X166" s="2">
        <v>112</v>
      </c>
      <c r="Y166" s="2">
        <v>50100</v>
      </c>
      <c r="Z166" s="2">
        <v>3</v>
      </c>
      <c r="AA166" s="2">
        <v>60000</v>
      </c>
      <c r="AB166" s="2">
        <v>1</v>
      </c>
      <c r="AC166" s="2" t="s">
        <v>44</v>
      </c>
      <c r="AD166" s="2" t="s">
        <v>44</v>
      </c>
      <c r="AE166" s="2" t="s">
        <v>44</v>
      </c>
      <c r="AF166" s="2" t="s">
        <v>44</v>
      </c>
      <c r="AG166" s="2" t="s">
        <v>44</v>
      </c>
      <c r="AH166" s="2">
        <v>17.216707939659699</v>
      </c>
      <c r="AI166" s="2">
        <v>6.7833263331061397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</row>
    <row r="167" spans="1:41">
      <c r="A167" s="2">
        <v>165</v>
      </c>
      <c r="B167" s="2">
        <v>1545010912</v>
      </c>
      <c r="C167" s="2">
        <v>2015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1</v>
      </c>
      <c r="L167" s="2">
        <v>3</v>
      </c>
      <c r="M167" s="2">
        <v>1</v>
      </c>
      <c r="N167" s="2" t="s">
        <v>114</v>
      </c>
      <c r="O167" s="2">
        <v>100</v>
      </c>
      <c r="P167" s="2" t="s">
        <v>42</v>
      </c>
      <c r="Q167" s="2">
        <v>0</v>
      </c>
      <c r="R167" s="2" t="s">
        <v>58</v>
      </c>
      <c r="S167" s="2">
        <v>100</v>
      </c>
      <c r="T167" s="2" t="s">
        <v>42</v>
      </c>
      <c r="U167" s="2">
        <v>0</v>
      </c>
      <c r="V167" s="2" t="s">
        <v>42</v>
      </c>
      <c r="W167" s="2">
        <v>0</v>
      </c>
      <c r="X167" s="2">
        <v>999</v>
      </c>
      <c r="Y167" s="2">
        <v>20200</v>
      </c>
      <c r="Z167" s="2">
        <v>6</v>
      </c>
      <c r="AA167" s="2">
        <v>60000</v>
      </c>
      <c r="AB167" s="2">
        <v>3</v>
      </c>
      <c r="AC167" s="2" t="s">
        <v>44</v>
      </c>
      <c r="AD167" s="2" t="s">
        <v>44</v>
      </c>
      <c r="AE167" s="2" t="s">
        <v>44</v>
      </c>
      <c r="AF167" s="2" t="s">
        <v>44</v>
      </c>
      <c r="AG167" s="2" t="s">
        <v>44</v>
      </c>
      <c r="AH167" s="2">
        <v>17.665658159695599</v>
      </c>
      <c r="AI167" s="2">
        <v>6.9985105554921896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</row>
    <row r="168" spans="1:41">
      <c r="A168" s="2">
        <v>166</v>
      </c>
      <c r="B168" s="2">
        <v>1415140092</v>
      </c>
      <c r="C168" s="2">
        <v>2015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2</v>
      </c>
      <c r="L168" s="2">
        <v>3</v>
      </c>
      <c r="M168" s="2">
        <v>8</v>
      </c>
      <c r="N168" s="2" t="s">
        <v>147</v>
      </c>
      <c r="O168" s="2">
        <v>100</v>
      </c>
      <c r="P168" s="2" t="s">
        <v>42</v>
      </c>
      <c r="Q168" s="2">
        <v>0</v>
      </c>
      <c r="R168" s="2" t="s">
        <v>48</v>
      </c>
      <c r="S168" s="2">
        <v>100</v>
      </c>
      <c r="T168" s="2" t="s">
        <v>42</v>
      </c>
      <c r="U168" s="2">
        <v>0</v>
      </c>
      <c r="V168" s="2" t="s">
        <v>42</v>
      </c>
      <c r="W168" s="2">
        <v>0</v>
      </c>
      <c r="X168" s="2">
        <v>999</v>
      </c>
      <c r="Y168" s="2">
        <v>10100</v>
      </c>
      <c r="Z168" s="2">
        <v>7</v>
      </c>
      <c r="AA168" s="2">
        <v>10100</v>
      </c>
      <c r="AB168" s="2">
        <v>4</v>
      </c>
      <c r="AC168" s="2" t="s">
        <v>44</v>
      </c>
      <c r="AD168" s="2" t="s">
        <v>44</v>
      </c>
      <c r="AE168" s="2" t="s">
        <v>44</v>
      </c>
      <c r="AF168" s="2" t="s">
        <v>44</v>
      </c>
      <c r="AG168" s="2" t="s">
        <v>49</v>
      </c>
      <c r="AH168" s="2">
        <v>19.0519525207995</v>
      </c>
      <c r="AI168" s="2">
        <v>6.9985105554921896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</row>
    <row r="169" spans="1:41">
      <c r="A169" s="2">
        <v>167</v>
      </c>
      <c r="B169" s="2">
        <v>1395045671</v>
      </c>
      <c r="C169" s="2">
        <v>2016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1</v>
      </c>
      <c r="M169" s="2">
        <v>12</v>
      </c>
      <c r="N169" s="2" t="s">
        <v>130</v>
      </c>
      <c r="O169" s="2">
        <v>100</v>
      </c>
      <c r="P169" s="2" t="s">
        <v>42</v>
      </c>
      <c r="Q169" s="2">
        <v>0</v>
      </c>
      <c r="R169" s="2" t="s">
        <v>58</v>
      </c>
      <c r="S169" s="2">
        <v>100</v>
      </c>
      <c r="T169" s="2" t="s">
        <v>42</v>
      </c>
      <c r="U169" s="2">
        <v>0</v>
      </c>
      <c r="V169" s="2" t="s">
        <v>42</v>
      </c>
      <c r="W169" s="2">
        <v>0</v>
      </c>
      <c r="X169" s="2">
        <v>999</v>
      </c>
      <c r="Y169" s="2">
        <v>20300</v>
      </c>
      <c r="Z169" s="2">
        <v>6</v>
      </c>
      <c r="AA169" s="2">
        <v>20300</v>
      </c>
      <c r="AB169" s="2">
        <v>3</v>
      </c>
      <c r="AC169" s="2" t="s">
        <v>44</v>
      </c>
      <c r="AD169" s="2" t="s">
        <v>44</v>
      </c>
      <c r="AE169" s="2" t="s">
        <v>44</v>
      </c>
      <c r="AF169" s="2" t="s">
        <v>44</v>
      </c>
      <c r="AG169" s="2" t="s">
        <v>44</v>
      </c>
      <c r="AH169" s="2">
        <v>20.790924485421101</v>
      </c>
      <c r="AI169" s="2">
        <v>5.8999000933047601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</row>
    <row r="170" spans="1:41">
      <c r="A170" s="2">
        <v>168</v>
      </c>
      <c r="B170" s="2">
        <v>1545009687</v>
      </c>
      <c r="C170" s="2">
        <v>2014</v>
      </c>
      <c r="D170" s="2">
        <v>0</v>
      </c>
      <c r="E170" s="2">
        <v>3</v>
      </c>
      <c r="F170" s="2">
        <v>4</v>
      </c>
      <c r="G170" s="2">
        <v>2</v>
      </c>
      <c r="H170" s="2">
        <v>6</v>
      </c>
      <c r="I170" s="2">
        <v>0</v>
      </c>
      <c r="J170" s="2">
        <v>6</v>
      </c>
      <c r="K170" s="2">
        <v>2</v>
      </c>
      <c r="L170" s="2">
        <v>3</v>
      </c>
      <c r="M170" s="2">
        <v>9</v>
      </c>
      <c r="N170" s="2" t="s">
        <v>130</v>
      </c>
      <c r="O170" s="2">
        <v>50</v>
      </c>
      <c r="P170" s="2" t="s">
        <v>148</v>
      </c>
      <c r="Q170" s="2">
        <v>30</v>
      </c>
      <c r="R170" s="2" t="s">
        <v>58</v>
      </c>
      <c r="S170" s="2">
        <v>100</v>
      </c>
      <c r="T170" s="2" t="s">
        <v>42</v>
      </c>
      <c r="U170" s="2">
        <v>0</v>
      </c>
      <c r="V170" s="2" t="s">
        <v>42</v>
      </c>
      <c r="W170" s="2">
        <v>0</v>
      </c>
      <c r="X170" s="2">
        <v>999</v>
      </c>
      <c r="Y170" s="2">
        <v>20300</v>
      </c>
      <c r="Z170" s="2">
        <v>6</v>
      </c>
      <c r="AA170" s="2">
        <v>50300</v>
      </c>
      <c r="AB170" s="2">
        <v>1</v>
      </c>
      <c r="AC170" s="2" t="s">
        <v>44</v>
      </c>
      <c r="AD170" s="2" t="s">
        <v>44</v>
      </c>
      <c r="AE170" s="2" t="s">
        <v>44</v>
      </c>
      <c r="AF170" s="2" t="s">
        <v>44</v>
      </c>
      <c r="AG170" s="2" t="s">
        <v>44</v>
      </c>
      <c r="AH170" s="2">
        <v>17.909855120203002</v>
      </c>
      <c r="AI170" s="2">
        <v>6.9975968970582896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</row>
    <row r="171" spans="1:41">
      <c r="A171" s="2">
        <v>169</v>
      </c>
      <c r="B171" s="2">
        <v>1711028078</v>
      </c>
      <c r="C171" s="2">
        <v>2015</v>
      </c>
      <c r="D171" s="2">
        <v>0</v>
      </c>
      <c r="E171" s="2">
        <v>6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2</v>
      </c>
      <c r="L171" s="2">
        <v>3</v>
      </c>
      <c r="M171" s="2">
        <v>1</v>
      </c>
      <c r="N171" s="2" t="s">
        <v>104</v>
      </c>
      <c r="O171" s="2">
        <v>50</v>
      </c>
      <c r="P171" s="2" t="s">
        <v>149</v>
      </c>
      <c r="Q171" s="2">
        <v>30</v>
      </c>
      <c r="R171" s="2" t="s">
        <v>108</v>
      </c>
      <c r="S171" s="2">
        <v>60</v>
      </c>
      <c r="T171" s="2" t="s">
        <v>42</v>
      </c>
      <c r="U171" s="2">
        <v>0</v>
      </c>
      <c r="V171" s="2" t="s">
        <v>42</v>
      </c>
      <c r="W171" s="2">
        <v>0</v>
      </c>
      <c r="X171" s="2">
        <v>999</v>
      </c>
      <c r="Y171" s="2">
        <v>20200</v>
      </c>
      <c r="Z171" s="2">
        <v>7</v>
      </c>
      <c r="AA171" s="2">
        <v>20200</v>
      </c>
      <c r="AB171" s="2">
        <v>3</v>
      </c>
      <c r="AC171" s="2" t="s">
        <v>44</v>
      </c>
      <c r="AD171" s="2" t="s">
        <v>44</v>
      </c>
      <c r="AE171" s="2" t="s">
        <v>44</v>
      </c>
      <c r="AF171" s="2" t="s">
        <v>44</v>
      </c>
      <c r="AG171" s="2" t="s">
        <v>44</v>
      </c>
      <c r="AH171" s="2">
        <v>19.336971475830499</v>
      </c>
      <c r="AI171" s="2">
        <v>7.5093358139616404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</row>
    <row r="172" spans="1:41">
      <c r="A172" s="2">
        <v>170</v>
      </c>
      <c r="B172" s="2">
        <v>1711010633</v>
      </c>
      <c r="C172" s="2">
        <v>2014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</v>
      </c>
      <c r="L172" s="2">
        <v>2</v>
      </c>
      <c r="M172" s="2">
        <v>1</v>
      </c>
      <c r="N172" s="2" t="s">
        <v>150</v>
      </c>
      <c r="O172" s="2">
        <v>100</v>
      </c>
      <c r="P172" s="2" t="s">
        <v>42</v>
      </c>
      <c r="Q172" s="2">
        <v>0</v>
      </c>
      <c r="R172" s="2" t="s">
        <v>151</v>
      </c>
      <c r="S172" s="2">
        <v>100</v>
      </c>
      <c r="T172" s="2" t="s">
        <v>42</v>
      </c>
      <c r="U172" s="2">
        <v>0</v>
      </c>
      <c r="V172" s="2" t="s">
        <v>42</v>
      </c>
      <c r="W172" s="2">
        <v>0</v>
      </c>
      <c r="X172" s="2">
        <v>999</v>
      </c>
      <c r="Y172" s="2">
        <v>70000</v>
      </c>
      <c r="Z172" s="2">
        <v>8</v>
      </c>
      <c r="AA172" s="2">
        <v>60000</v>
      </c>
      <c r="AB172" s="2">
        <v>4</v>
      </c>
      <c r="AC172" s="2" t="s">
        <v>44</v>
      </c>
      <c r="AD172" s="2" t="s">
        <v>44</v>
      </c>
      <c r="AE172" s="2" t="s">
        <v>44</v>
      </c>
      <c r="AF172" s="2" t="s">
        <v>44</v>
      </c>
      <c r="AG172" s="2" t="s">
        <v>44</v>
      </c>
      <c r="AH172" s="2">
        <v>18.420680743962301</v>
      </c>
      <c r="AI172" s="2">
        <v>7.0431607893503996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</row>
    <row r="173" spans="1:41">
      <c r="A173" s="2">
        <v>171</v>
      </c>
      <c r="B173" s="2">
        <v>1465016310</v>
      </c>
      <c r="C173" s="2">
        <v>2014</v>
      </c>
      <c r="D173" s="2">
        <v>0</v>
      </c>
      <c r="E173" s="2">
        <v>3</v>
      </c>
      <c r="F173" s="2">
        <v>1</v>
      </c>
      <c r="G173" s="2">
        <v>0</v>
      </c>
      <c r="H173" s="2">
        <v>1</v>
      </c>
      <c r="I173" s="2">
        <v>0</v>
      </c>
      <c r="J173" s="2">
        <v>1</v>
      </c>
      <c r="K173" s="2">
        <v>2</v>
      </c>
      <c r="L173" s="2">
        <v>3</v>
      </c>
      <c r="M173" s="2">
        <v>15</v>
      </c>
      <c r="N173" s="2" t="s">
        <v>104</v>
      </c>
      <c r="O173" s="2">
        <v>70</v>
      </c>
      <c r="P173" s="2" t="s">
        <v>129</v>
      </c>
      <c r="Q173" s="2">
        <v>30</v>
      </c>
      <c r="R173" s="2" t="s">
        <v>78</v>
      </c>
      <c r="S173" s="2">
        <v>100</v>
      </c>
      <c r="T173" s="2" t="s">
        <v>42</v>
      </c>
      <c r="U173" s="2">
        <v>0</v>
      </c>
      <c r="V173" s="2" t="s">
        <v>42</v>
      </c>
      <c r="W173" s="2">
        <v>0</v>
      </c>
      <c r="X173" s="2">
        <v>999</v>
      </c>
      <c r="Y173" s="2">
        <v>20200</v>
      </c>
      <c r="Z173" s="2">
        <v>4</v>
      </c>
      <c r="AA173" s="2">
        <v>20200</v>
      </c>
      <c r="AB173" s="2">
        <v>3</v>
      </c>
      <c r="AC173" s="2" t="s">
        <v>44</v>
      </c>
      <c r="AD173" s="2" t="s">
        <v>44</v>
      </c>
      <c r="AE173" s="2" t="s">
        <v>44</v>
      </c>
      <c r="AF173" s="2" t="s">
        <v>44</v>
      </c>
      <c r="AG173" s="2" t="s">
        <v>44</v>
      </c>
      <c r="AH173" s="2">
        <v>18.1975371926506</v>
      </c>
      <c r="AI173" s="2">
        <v>6.9985105554921896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</row>
    <row r="174" spans="1:41">
      <c r="A174" s="2">
        <v>172</v>
      </c>
      <c r="B174" s="2">
        <v>1415131397</v>
      </c>
      <c r="C174" s="2">
        <v>2013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1</v>
      </c>
      <c r="L174" s="2">
        <v>99</v>
      </c>
      <c r="M174" s="2">
        <v>8</v>
      </c>
      <c r="N174" s="2" t="s">
        <v>114</v>
      </c>
      <c r="O174" s="2">
        <v>100</v>
      </c>
      <c r="P174" s="2" t="s">
        <v>42</v>
      </c>
      <c r="Q174" s="2">
        <v>0</v>
      </c>
      <c r="R174" s="2" t="s">
        <v>48</v>
      </c>
      <c r="S174" s="2">
        <v>100</v>
      </c>
      <c r="T174" s="2" t="s">
        <v>42</v>
      </c>
      <c r="U174" s="2">
        <v>0</v>
      </c>
      <c r="V174" s="2" t="s">
        <v>42</v>
      </c>
      <c r="W174" s="2">
        <v>0</v>
      </c>
      <c r="X174" s="2">
        <v>999</v>
      </c>
      <c r="Y174" s="2">
        <v>20200</v>
      </c>
      <c r="Z174" s="2">
        <v>7</v>
      </c>
      <c r="AA174" s="2">
        <v>60000</v>
      </c>
      <c r="AB174" s="2">
        <v>3</v>
      </c>
      <c r="AC174" s="2" t="s">
        <v>44</v>
      </c>
      <c r="AD174" s="2" t="s">
        <v>44</v>
      </c>
      <c r="AE174" s="2" t="s">
        <v>44</v>
      </c>
      <c r="AF174" s="2" t="s">
        <v>44</v>
      </c>
      <c r="AG174" s="2" t="s">
        <v>44</v>
      </c>
      <c r="AH174" s="2">
        <v>17.7275335634124</v>
      </c>
      <c r="AI174" s="2">
        <v>6.9985105554921896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</row>
    <row r="175" spans="1:41">
      <c r="A175" s="2">
        <v>173</v>
      </c>
      <c r="B175" s="2">
        <v>1345238381</v>
      </c>
      <c r="C175" s="2">
        <v>2015</v>
      </c>
      <c r="D175" s="2">
        <v>0</v>
      </c>
      <c r="E175" s="2">
        <v>4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2</v>
      </c>
      <c r="L175" s="2">
        <v>3</v>
      </c>
      <c r="M175" s="2">
        <v>1</v>
      </c>
      <c r="N175" s="2" t="s">
        <v>152</v>
      </c>
      <c r="O175" s="2">
        <v>100</v>
      </c>
      <c r="P175" s="2" t="s">
        <v>42</v>
      </c>
      <c r="Q175" s="2">
        <v>0</v>
      </c>
      <c r="R175" s="2" t="s">
        <v>117</v>
      </c>
      <c r="S175" s="2">
        <v>80</v>
      </c>
      <c r="T175" s="2" t="s">
        <v>42</v>
      </c>
      <c r="U175" s="2">
        <v>0</v>
      </c>
      <c r="V175" s="2" t="s">
        <v>42</v>
      </c>
      <c r="W175" s="2">
        <v>0</v>
      </c>
      <c r="X175" s="2">
        <v>999</v>
      </c>
      <c r="Y175" s="2">
        <v>30200</v>
      </c>
      <c r="Z175" s="2">
        <v>7</v>
      </c>
      <c r="AA175" s="2">
        <v>20100</v>
      </c>
      <c r="AB175" s="2">
        <v>1</v>
      </c>
      <c r="AC175" s="2" t="s">
        <v>44</v>
      </c>
      <c r="AD175" s="2" t="s">
        <v>44</v>
      </c>
      <c r="AE175" s="2" t="s">
        <v>44</v>
      </c>
      <c r="AF175" s="2" t="s">
        <v>44</v>
      </c>
      <c r="AG175" s="2" t="s">
        <v>44</v>
      </c>
      <c r="AH175" s="2">
        <v>17.738730641505398</v>
      </c>
      <c r="AI175" s="2">
        <v>6.8145439949541897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</row>
    <row r="176" spans="1:41">
      <c r="A176" s="2">
        <v>174</v>
      </c>
      <c r="B176" s="2">
        <v>1345201038</v>
      </c>
      <c r="C176" s="2">
        <v>2013</v>
      </c>
      <c r="D176" s="2">
        <v>0</v>
      </c>
      <c r="E176" s="2">
        <v>5</v>
      </c>
      <c r="F176" s="2">
        <v>1</v>
      </c>
      <c r="G176" s="2">
        <v>2</v>
      </c>
      <c r="H176" s="2">
        <v>3</v>
      </c>
      <c r="I176" s="2">
        <v>0</v>
      </c>
      <c r="J176" s="2">
        <v>3</v>
      </c>
      <c r="K176" s="2">
        <v>2</v>
      </c>
      <c r="L176" s="2">
        <v>3</v>
      </c>
      <c r="M176" s="2">
        <v>11</v>
      </c>
      <c r="N176" s="2" t="s">
        <v>153</v>
      </c>
      <c r="O176" s="2">
        <v>100</v>
      </c>
      <c r="P176" s="2" t="s">
        <v>42</v>
      </c>
      <c r="Q176" s="2">
        <v>0</v>
      </c>
      <c r="R176" s="2" t="s">
        <v>70</v>
      </c>
      <c r="S176" s="2">
        <v>100</v>
      </c>
      <c r="T176" s="2" t="s">
        <v>42</v>
      </c>
      <c r="U176" s="2">
        <v>0</v>
      </c>
      <c r="V176" s="2" t="s">
        <v>42</v>
      </c>
      <c r="W176" s="2">
        <v>0</v>
      </c>
      <c r="X176" s="2">
        <v>227</v>
      </c>
      <c r="Y176" s="2">
        <v>30200</v>
      </c>
      <c r="Z176" s="2">
        <v>13</v>
      </c>
      <c r="AA176" s="2">
        <v>60000</v>
      </c>
      <c r="AB176" s="2">
        <v>1</v>
      </c>
      <c r="AC176" s="2" t="s">
        <v>44</v>
      </c>
      <c r="AD176" s="2" t="s">
        <v>44</v>
      </c>
      <c r="AE176" s="2" t="s">
        <v>44</v>
      </c>
      <c r="AF176" s="2" t="s">
        <v>44</v>
      </c>
      <c r="AG176" s="2" t="s">
        <v>44</v>
      </c>
      <c r="AH176" s="2">
        <v>18.420680743962301</v>
      </c>
      <c r="AI176" s="2">
        <v>6.9985105554921896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</row>
    <row r="177" spans="1:41">
      <c r="A177" s="2">
        <v>175</v>
      </c>
      <c r="B177" s="2">
        <v>1415145249</v>
      </c>
      <c r="C177" s="2">
        <v>2015</v>
      </c>
      <c r="D177" s="2">
        <v>0</v>
      </c>
      <c r="E177" s="2">
        <v>0</v>
      </c>
      <c r="F177" s="2">
        <v>2</v>
      </c>
      <c r="G177" s="2">
        <v>2</v>
      </c>
      <c r="H177" s="2">
        <v>4</v>
      </c>
      <c r="I177" s="2">
        <v>0</v>
      </c>
      <c r="J177" s="2">
        <v>4</v>
      </c>
      <c r="K177" s="2">
        <v>1</v>
      </c>
      <c r="L177" s="2">
        <v>5</v>
      </c>
      <c r="M177" s="2">
        <v>12</v>
      </c>
      <c r="N177" s="2" t="s">
        <v>154</v>
      </c>
      <c r="O177" s="2">
        <v>100</v>
      </c>
      <c r="P177" s="2" t="s">
        <v>42</v>
      </c>
      <c r="Q177" s="2">
        <v>0</v>
      </c>
      <c r="R177" s="2" t="s">
        <v>58</v>
      </c>
      <c r="S177" s="2">
        <v>100</v>
      </c>
      <c r="T177" s="2" t="s">
        <v>42</v>
      </c>
      <c r="U177" s="2">
        <v>0</v>
      </c>
      <c r="V177" s="2" t="s">
        <v>42</v>
      </c>
      <c r="W177" s="2">
        <v>0</v>
      </c>
      <c r="X177" s="2">
        <v>999</v>
      </c>
      <c r="Y177" s="2">
        <v>20300</v>
      </c>
      <c r="Z177" s="2">
        <v>6</v>
      </c>
      <c r="AA177" s="2">
        <v>20300</v>
      </c>
      <c r="AB177" s="2">
        <v>3</v>
      </c>
      <c r="AC177" s="2" t="s">
        <v>44</v>
      </c>
      <c r="AD177" s="2" t="s">
        <v>49</v>
      </c>
      <c r="AE177" s="2" t="s">
        <v>44</v>
      </c>
      <c r="AF177" s="2" t="s">
        <v>44</v>
      </c>
      <c r="AG177" s="2" t="s">
        <v>49</v>
      </c>
      <c r="AH177" s="2">
        <v>18.615424820753098</v>
      </c>
      <c r="AI177" s="2">
        <v>6.5930459040045104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</row>
    <row r="178" spans="1:41">
      <c r="A178" s="2">
        <v>176</v>
      </c>
      <c r="B178" s="2">
        <v>1345247853</v>
      </c>
      <c r="C178" s="2">
        <v>2016</v>
      </c>
      <c r="D178" s="2">
        <v>2</v>
      </c>
      <c r="E178" s="2">
        <v>3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2</v>
      </c>
      <c r="L178" s="2">
        <v>3</v>
      </c>
      <c r="M178" s="2">
        <v>8</v>
      </c>
      <c r="N178" s="2" t="s">
        <v>92</v>
      </c>
      <c r="O178" s="2">
        <v>70</v>
      </c>
      <c r="P178" s="2" t="s">
        <v>104</v>
      </c>
      <c r="Q178" s="2">
        <v>30</v>
      </c>
      <c r="R178" s="2" t="s">
        <v>108</v>
      </c>
      <c r="S178" s="2">
        <v>90</v>
      </c>
      <c r="T178" s="2" t="s">
        <v>78</v>
      </c>
      <c r="U178" s="2">
        <v>10</v>
      </c>
      <c r="V178" s="2" t="s">
        <v>42</v>
      </c>
      <c r="W178" s="2">
        <v>0</v>
      </c>
      <c r="X178" s="2">
        <v>999</v>
      </c>
      <c r="Y178" s="2">
        <v>20200</v>
      </c>
      <c r="Z178" s="2">
        <v>7</v>
      </c>
      <c r="AA178" s="2">
        <v>20200</v>
      </c>
      <c r="AB178" s="2">
        <v>1</v>
      </c>
      <c r="AC178" s="2" t="s">
        <v>44</v>
      </c>
      <c r="AD178" s="2" t="s">
        <v>44</v>
      </c>
      <c r="AE178" s="2" t="s">
        <v>44</v>
      </c>
      <c r="AF178" s="2" t="s">
        <v>44</v>
      </c>
      <c r="AG178" s="2" t="s">
        <v>44</v>
      </c>
      <c r="AH178" s="2">
        <v>17.756703940711599</v>
      </c>
      <c r="AI178" s="2">
        <v>6.8145439949541897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</row>
    <row r="179" spans="1:41">
      <c r="A179" s="2">
        <v>177</v>
      </c>
      <c r="B179" s="2">
        <v>1345251886</v>
      </c>
      <c r="C179" s="2">
        <v>2016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2</v>
      </c>
      <c r="L179" s="2">
        <v>3</v>
      </c>
      <c r="M179" s="2">
        <v>1</v>
      </c>
      <c r="N179" s="2" t="s">
        <v>140</v>
      </c>
      <c r="O179" s="2">
        <v>0</v>
      </c>
      <c r="P179" s="2" t="s">
        <v>42</v>
      </c>
      <c r="Q179" s="2">
        <v>0</v>
      </c>
      <c r="R179" s="2" t="s">
        <v>151</v>
      </c>
      <c r="S179" s="2">
        <v>100</v>
      </c>
      <c r="T179" s="2" t="s">
        <v>42</v>
      </c>
      <c r="U179" s="2">
        <v>0</v>
      </c>
      <c r="V179" s="2" t="s">
        <v>42</v>
      </c>
      <c r="W179" s="2">
        <v>0</v>
      </c>
      <c r="X179" s="2">
        <v>999</v>
      </c>
      <c r="Y179" s="2">
        <v>70000</v>
      </c>
      <c r="Z179" s="2">
        <v>8</v>
      </c>
      <c r="AA179" s="2">
        <v>60000</v>
      </c>
      <c r="AB179" s="2">
        <v>1</v>
      </c>
      <c r="AC179" s="2" t="s">
        <v>44</v>
      </c>
      <c r="AD179" s="2" t="s">
        <v>44</v>
      </c>
      <c r="AE179" s="2" t="s">
        <v>44</v>
      </c>
      <c r="AF179" s="2" t="s">
        <v>44</v>
      </c>
      <c r="AG179" s="2" t="s">
        <v>44</v>
      </c>
      <c r="AH179" s="2">
        <v>19.507456590847799</v>
      </c>
      <c r="AI179" s="2">
        <v>6.9985105554921896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</row>
    <row r="180" spans="1:41">
      <c r="A180" s="2">
        <v>178</v>
      </c>
      <c r="B180" s="2">
        <v>1711043014</v>
      </c>
      <c r="C180" s="2">
        <v>2016</v>
      </c>
      <c r="D180" s="2">
        <v>0</v>
      </c>
      <c r="E180" s="2">
        <v>0</v>
      </c>
      <c r="F180" s="2">
        <v>8</v>
      </c>
      <c r="G180" s="2">
        <v>1</v>
      </c>
      <c r="H180" s="2">
        <v>7</v>
      </c>
      <c r="I180" s="2">
        <v>2</v>
      </c>
      <c r="J180" s="2">
        <v>9</v>
      </c>
      <c r="K180" s="2">
        <v>2</v>
      </c>
      <c r="L180" s="2">
        <v>5</v>
      </c>
      <c r="M180" s="2">
        <v>1</v>
      </c>
      <c r="N180" s="2" t="s">
        <v>155</v>
      </c>
      <c r="O180" s="2">
        <v>100</v>
      </c>
      <c r="P180" s="2" t="s">
        <v>42</v>
      </c>
      <c r="Q180" s="2">
        <v>0</v>
      </c>
      <c r="R180" s="2" t="s">
        <v>117</v>
      </c>
      <c r="S180" s="2">
        <v>100</v>
      </c>
      <c r="T180" s="2" t="s">
        <v>42</v>
      </c>
      <c r="U180" s="2">
        <v>0</v>
      </c>
      <c r="V180" s="2" t="s">
        <v>42</v>
      </c>
      <c r="W180" s="2">
        <v>0</v>
      </c>
      <c r="X180" s="2">
        <v>999</v>
      </c>
      <c r="Y180" s="2">
        <v>10300</v>
      </c>
      <c r="Z180" s="2">
        <v>7</v>
      </c>
      <c r="AA180" s="2">
        <v>60000</v>
      </c>
      <c r="AB180" s="2">
        <v>1</v>
      </c>
      <c r="AC180" s="2" t="s">
        <v>49</v>
      </c>
      <c r="AD180" s="2" t="s">
        <v>44</v>
      </c>
      <c r="AE180" s="2" t="s">
        <v>44</v>
      </c>
      <c r="AF180" s="2" t="s">
        <v>44</v>
      </c>
      <c r="AG180" s="2" t="s">
        <v>44</v>
      </c>
      <c r="AH180" s="2">
        <v>20.318300603881301</v>
      </c>
      <c r="AI180" s="2">
        <v>6.5930459040045104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</row>
    <row r="181" spans="1:41">
      <c r="A181" s="2">
        <v>179</v>
      </c>
      <c r="B181" s="2">
        <v>1711014744</v>
      </c>
      <c r="C181" s="2">
        <v>2014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2</v>
      </c>
      <c r="L181" s="2">
        <v>3</v>
      </c>
      <c r="M181" s="2">
        <v>14</v>
      </c>
      <c r="N181" s="2" t="s">
        <v>156</v>
      </c>
      <c r="O181" s="2">
        <v>60</v>
      </c>
      <c r="P181" s="2" t="s">
        <v>157</v>
      </c>
      <c r="Q181" s="2">
        <v>30</v>
      </c>
      <c r="R181" s="2" t="s">
        <v>158</v>
      </c>
      <c r="S181" s="2">
        <v>100</v>
      </c>
      <c r="T181" s="2" t="s">
        <v>42</v>
      </c>
      <c r="U181" s="2">
        <v>0</v>
      </c>
      <c r="V181" s="2" t="s">
        <v>42</v>
      </c>
      <c r="W181" s="2">
        <v>0</v>
      </c>
      <c r="X181" s="2">
        <v>999</v>
      </c>
      <c r="Y181" s="2">
        <v>70000</v>
      </c>
      <c r="Z181" s="2">
        <v>1</v>
      </c>
      <c r="AA181" s="2">
        <v>50100</v>
      </c>
      <c r="AB181" s="2">
        <v>2</v>
      </c>
      <c r="AC181" s="2" t="s">
        <v>44</v>
      </c>
      <c r="AD181" s="2" t="s">
        <v>44</v>
      </c>
      <c r="AE181" s="2" t="s">
        <v>44</v>
      </c>
      <c r="AF181" s="2" t="s">
        <v>44</v>
      </c>
      <c r="AG181" s="2" t="s">
        <v>44</v>
      </c>
      <c r="AH181" s="2">
        <v>18.7427642431287</v>
      </c>
      <c r="AI181" s="2">
        <v>7.4753398034599998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</row>
    <row r="182" spans="1:41">
      <c r="A182" s="2">
        <v>180</v>
      </c>
      <c r="B182" s="2">
        <v>1711004233</v>
      </c>
      <c r="C182" s="2">
        <v>2013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2</v>
      </c>
      <c r="M182" s="2">
        <v>8</v>
      </c>
      <c r="N182" s="2" t="s">
        <v>156</v>
      </c>
      <c r="O182" s="2">
        <v>50</v>
      </c>
      <c r="P182" s="2" t="s">
        <v>159</v>
      </c>
      <c r="Q182" s="2">
        <v>25</v>
      </c>
      <c r="R182" s="2" t="s">
        <v>70</v>
      </c>
      <c r="S182" s="2">
        <v>100</v>
      </c>
      <c r="T182" s="2" t="s">
        <v>42</v>
      </c>
      <c r="U182" s="2">
        <v>0</v>
      </c>
      <c r="V182" s="2" t="s">
        <v>42</v>
      </c>
      <c r="W182" s="2">
        <v>0</v>
      </c>
      <c r="X182" s="2">
        <v>999</v>
      </c>
      <c r="Y182" s="2">
        <v>70000</v>
      </c>
      <c r="Z182" s="2">
        <v>13</v>
      </c>
      <c r="AA182" s="2">
        <v>60000</v>
      </c>
      <c r="AB182" s="2">
        <v>1</v>
      </c>
      <c r="AC182" s="2" t="s">
        <v>44</v>
      </c>
      <c r="AD182" s="2" t="s">
        <v>44</v>
      </c>
      <c r="AE182" s="2" t="s">
        <v>44</v>
      </c>
      <c r="AF182" s="2" t="s">
        <v>44</v>
      </c>
      <c r="AG182" s="2" t="s">
        <v>44</v>
      </c>
      <c r="AH182" s="2">
        <v>17.312018119461001</v>
      </c>
      <c r="AI182" s="2">
        <v>5.8971566148857102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</row>
    <row r="183" spans="1:41">
      <c r="A183" s="2">
        <v>181</v>
      </c>
      <c r="B183" s="2">
        <v>1415145707</v>
      </c>
      <c r="C183" s="2">
        <v>2016</v>
      </c>
      <c r="D183" s="2">
        <v>0</v>
      </c>
      <c r="E183" s="2">
        <v>0</v>
      </c>
      <c r="F183" s="2">
        <v>1</v>
      </c>
      <c r="G183" s="2">
        <v>1</v>
      </c>
      <c r="H183" s="2">
        <v>2</v>
      </c>
      <c r="I183" s="2">
        <v>0</v>
      </c>
      <c r="J183" s="2">
        <v>2</v>
      </c>
      <c r="K183" s="2">
        <v>1</v>
      </c>
      <c r="L183" s="2">
        <v>5</v>
      </c>
      <c r="M183" s="2">
        <v>8</v>
      </c>
      <c r="N183" s="2" t="s">
        <v>160</v>
      </c>
      <c r="O183" s="2">
        <v>100</v>
      </c>
      <c r="P183" s="2" t="s">
        <v>42</v>
      </c>
      <c r="Q183" s="2">
        <v>0</v>
      </c>
      <c r="R183" s="2" t="s">
        <v>48</v>
      </c>
      <c r="S183" s="2">
        <v>100</v>
      </c>
      <c r="T183" s="2" t="s">
        <v>42</v>
      </c>
      <c r="U183" s="2">
        <v>0</v>
      </c>
      <c r="V183" s="2" t="s">
        <v>42</v>
      </c>
      <c r="W183" s="2">
        <v>0</v>
      </c>
      <c r="X183" s="2">
        <v>999</v>
      </c>
      <c r="Y183" s="2">
        <v>20200</v>
      </c>
      <c r="Z183" s="2">
        <v>7</v>
      </c>
      <c r="AA183" s="2">
        <v>20200</v>
      </c>
      <c r="AB183" s="2">
        <v>3</v>
      </c>
      <c r="AC183" s="2" t="s">
        <v>44</v>
      </c>
      <c r="AD183" s="2" t="s">
        <v>49</v>
      </c>
      <c r="AE183" s="2" t="s">
        <v>44</v>
      </c>
      <c r="AF183" s="2" t="s">
        <v>44</v>
      </c>
      <c r="AG183" s="2" t="s">
        <v>44</v>
      </c>
      <c r="AH183" s="2">
        <v>20.4478284909123</v>
      </c>
      <c r="AI183" s="2">
        <v>7.2861923996336504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</row>
    <row r="184" spans="1:41">
      <c r="A184" s="2">
        <v>182</v>
      </c>
      <c r="B184" s="2">
        <v>1375026299</v>
      </c>
      <c r="C184" s="2">
        <v>2015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</v>
      </c>
      <c r="L184" s="2">
        <v>99</v>
      </c>
      <c r="M184" s="2">
        <v>1</v>
      </c>
      <c r="N184" s="2" t="s">
        <v>140</v>
      </c>
      <c r="O184" s="2">
        <v>0</v>
      </c>
      <c r="P184" s="2" t="s">
        <v>42</v>
      </c>
      <c r="Q184" s="2">
        <v>0</v>
      </c>
      <c r="R184" s="2" t="s">
        <v>70</v>
      </c>
      <c r="S184" s="2">
        <v>100</v>
      </c>
      <c r="T184" s="2" t="s">
        <v>42</v>
      </c>
      <c r="U184" s="2">
        <v>0</v>
      </c>
      <c r="V184" s="2" t="s">
        <v>42</v>
      </c>
      <c r="W184" s="2">
        <v>0</v>
      </c>
      <c r="X184" s="2">
        <v>999</v>
      </c>
      <c r="Y184" s="2">
        <v>70000</v>
      </c>
      <c r="Z184" s="2">
        <v>13</v>
      </c>
      <c r="AA184" s="2">
        <v>60000</v>
      </c>
      <c r="AB184" s="2">
        <v>4</v>
      </c>
      <c r="AC184" s="2" t="s">
        <v>44</v>
      </c>
      <c r="AD184" s="2" t="s">
        <v>44</v>
      </c>
      <c r="AE184" s="2" t="s">
        <v>44</v>
      </c>
      <c r="AF184" s="2" t="s">
        <v>44</v>
      </c>
      <c r="AG184" s="2" t="s">
        <v>44</v>
      </c>
      <c r="AH184" s="2">
        <v>16.759949537183299</v>
      </c>
      <c r="AI184" s="2">
        <v>4.7791318964375602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</row>
    <row r="185" spans="1:41">
      <c r="A185" s="2">
        <v>183</v>
      </c>
      <c r="B185" s="2">
        <v>1425102157</v>
      </c>
      <c r="C185" s="2">
        <v>2016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1</v>
      </c>
      <c r="L185" s="2">
        <v>3</v>
      </c>
      <c r="M185" s="2">
        <v>12</v>
      </c>
      <c r="N185" s="2" t="s">
        <v>155</v>
      </c>
      <c r="O185" s="2">
        <v>100</v>
      </c>
      <c r="P185" s="2" t="s">
        <v>42</v>
      </c>
      <c r="Q185" s="2">
        <v>0</v>
      </c>
      <c r="R185" s="2" t="s">
        <v>50</v>
      </c>
      <c r="S185" s="2">
        <v>100</v>
      </c>
      <c r="T185" s="2" t="s">
        <v>42</v>
      </c>
      <c r="U185" s="2">
        <v>0</v>
      </c>
      <c r="V185" s="2" t="s">
        <v>42</v>
      </c>
      <c r="W185" s="2">
        <v>0</v>
      </c>
      <c r="X185" s="2">
        <v>323</v>
      </c>
      <c r="Y185" s="2">
        <v>10300</v>
      </c>
      <c r="Z185" s="2">
        <v>7</v>
      </c>
      <c r="AA185" s="2">
        <v>10200</v>
      </c>
      <c r="AB185" s="2">
        <v>3</v>
      </c>
      <c r="AC185" s="2" t="s">
        <v>49</v>
      </c>
      <c r="AD185" s="2" t="s">
        <v>44</v>
      </c>
      <c r="AE185" s="2" t="s">
        <v>44</v>
      </c>
      <c r="AF185" s="2" t="s">
        <v>44</v>
      </c>
      <c r="AG185" s="2" t="s">
        <v>44</v>
      </c>
      <c r="AH185" s="2">
        <v>18.2889648451896</v>
      </c>
      <c r="AI185" s="2">
        <v>5.8971566148857102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</row>
    <row r="186" spans="1:41">
      <c r="A186" s="2">
        <v>184</v>
      </c>
      <c r="B186" s="2">
        <v>1425108829</v>
      </c>
      <c r="C186" s="2">
        <v>2016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5</v>
      </c>
      <c r="M186" s="2">
        <v>7</v>
      </c>
      <c r="N186" s="2" t="s">
        <v>51</v>
      </c>
      <c r="O186" s="2">
        <v>100</v>
      </c>
      <c r="P186" s="2" t="s">
        <v>42</v>
      </c>
      <c r="Q186" s="2">
        <v>0</v>
      </c>
      <c r="R186" s="2" t="s">
        <v>74</v>
      </c>
      <c r="S186" s="2">
        <v>100</v>
      </c>
      <c r="T186" s="2" t="s">
        <v>42</v>
      </c>
      <c r="U186" s="2">
        <v>0</v>
      </c>
      <c r="V186" s="2" t="s">
        <v>42</v>
      </c>
      <c r="W186" s="2">
        <v>0</v>
      </c>
      <c r="X186" s="2">
        <v>999</v>
      </c>
      <c r="Y186" s="2">
        <v>50100</v>
      </c>
      <c r="Z186" s="2">
        <v>7</v>
      </c>
      <c r="AA186" s="2">
        <v>10200</v>
      </c>
      <c r="AB186" s="2">
        <v>3</v>
      </c>
      <c r="AC186" s="2" t="s">
        <v>44</v>
      </c>
      <c r="AD186" s="2" t="s">
        <v>44</v>
      </c>
      <c r="AE186" s="2" t="s">
        <v>44</v>
      </c>
      <c r="AF186" s="2" t="s">
        <v>44</v>
      </c>
      <c r="AG186" s="2" t="s">
        <v>44</v>
      </c>
      <c r="AH186" s="2">
        <v>14.483339931052701</v>
      </c>
      <c r="AI186" s="2">
        <v>5.8999000933047601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</row>
    <row r="187" spans="1:41">
      <c r="A187" s="2">
        <v>185</v>
      </c>
      <c r="B187" s="2">
        <v>1545008821</v>
      </c>
      <c r="C187" s="2">
        <v>2014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2</v>
      </c>
      <c r="L187" s="2">
        <v>5</v>
      </c>
      <c r="M187" s="2">
        <v>1</v>
      </c>
      <c r="N187" s="2" t="s">
        <v>161</v>
      </c>
      <c r="O187" s="2">
        <v>100</v>
      </c>
      <c r="P187" s="2" t="s">
        <v>42</v>
      </c>
      <c r="Q187" s="2">
        <v>0</v>
      </c>
      <c r="R187" s="2" t="s">
        <v>117</v>
      </c>
      <c r="S187" s="2">
        <v>100</v>
      </c>
      <c r="T187" s="2" t="s">
        <v>42</v>
      </c>
      <c r="U187" s="2">
        <v>0</v>
      </c>
      <c r="V187" s="2" t="s">
        <v>42</v>
      </c>
      <c r="W187" s="2">
        <v>0</v>
      </c>
      <c r="X187" s="2">
        <v>999</v>
      </c>
      <c r="Y187" s="2">
        <v>20300</v>
      </c>
      <c r="Z187" s="2">
        <v>7</v>
      </c>
      <c r="AA187" s="2">
        <v>30200</v>
      </c>
      <c r="AB187" s="2">
        <v>4</v>
      </c>
      <c r="AC187" s="2" t="s">
        <v>44</v>
      </c>
      <c r="AD187" s="2" t="s">
        <v>44</v>
      </c>
      <c r="AE187" s="2" t="s">
        <v>44</v>
      </c>
      <c r="AF187" s="2" t="s">
        <v>44</v>
      </c>
      <c r="AG187" s="2" t="s">
        <v>44</v>
      </c>
      <c r="AH187" s="2">
        <v>18.6030023007546</v>
      </c>
      <c r="AI187" s="2">
        <v>7.2861923996336504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</row>
    <row r="188" spans="1:41">
      <c r="A188" s="2">
        <v>186</v>
      </c>
      <c r="B188" s="2">
        <v>1465017086</v>
      </c>
      <c r="C188" s="2">
        <v>2014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3</v>
      </c>
      <c r="M188" s="2">
        <v>1</v>
      </c>
      <c r="N188" s="2" t="s">
        <v>162</v>
      </c>
      <c r="O188" s="2">
        <v>50</v>
      </c>
      <c r="P188" s="2" t="s">
        <v>142</v>
      </c>
      <c r="Q188" s="2">
        <v>40</v>
      </c>
      <c r="R188" s="2" t="s">
        <v>78</v>
      </c>
      <c r="S188" s="2">
        <v>100</v>
      </c>
      <c r="T188" s="2" t="s">
        <v>42</v>
      </c>
      <c r="U188" s="2">
        <v>0</v>
      </c>
      <c r="V188" s="2" t="s">
        <v>42</v>
      </c>
      <c r="W188" s="2">
        <v>0</v>
      </c>
      <c r="X188" s="2">
        <v>999</v>
      </c>
      <c r="Y188" s="2">
        <v>20100</v>
      </c>
      <c r="Z188" s="2">
        <v>4</v>
      </c>
      <c r="AA188" s="2">
        <v>40100</v>
      </c>
      <c r="AB188" s="2">
        <v>1</v>
      </c>
      <c r="AC188" s="2" t="s">
        <v>44</v>
      </c>
      <c r="AD188" s="2" t="s">
        <v>44</v>
      </c>
      <c r="AE188" s="2" t="s">
        <v>44</v>
      </c>
      <c r="AF188" s="2" t="s">
        <v>44</v>
      </c>
      <c r="AG188" s="2" t="s">
        <v>44</v>
      </c>
      <c r="AH188" s="2">
        <v>18.8261458520671</v>
      </c>
      <c r="AI188" s="2">
        <v>6.5930459040045104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</row>
    <row r="189" spans="1:41">
      <c r="A189" s="2">
        <v>187</v>
      </c>
      <c r="B189" s="2">
        <v>1345210035</v>
      </c>
      <c r="C189" s="2">
        <v>2013</v>
      </c>
      <c r="D189" s="2">
        <v>0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</v>
      </c>
      <c r="L189" s="2">
        <v>3</v>
      </c>
      <c r="M189" s="2">
        <v>12</v>
      </c>
      <c r="N189" s="2" t="s">
        <v>163</v>
      </c>
      <c r="O189" s="2">
        <v>50</v>
      </c>
      <c r="P189" s="2" t="s">
        <v>92</v>
      </c>
      <c r="Q189" s="2">
        <v>25</v>
      </c>
      <c r="R189" s="2" t="s">
        <v>50</v>
      </c>
      <c r="S189" s="2">
        <v>100</v>
      </c>
      <c r="T189" s="2" t="s">
        <v>42</v>
      </c>
      <c r="U189" s="2">
        <v>0</v>
      </c>
      <c r="V189" s="2" t="s">
        <v>42</v>
      </c>
      <c r="W189" s="2">
        <v>0</v>
      </c>
      <c r="X189" s="2">
        <v>999</v>
      </c>
      <c r="Y189" s="2">
        <v>10100</v>
      </c>
      <c r="Z189" s="2">
        <v>7</v>
      </c>
      <c r="AA189" s="2">
        <v>60000</v>
      </c>
      <c r="AB189" s="2">
        <v>1</v>
      </c>
      <c r="AC189" s="2" t="s">
        <v>44</v>
      </c>
      <c r="AD189" s="2" t="s">
        <v>44</v>
      </c>
      <c r="AE189" s="2" t="s">
        <v>44</v>
      </c>
      <c r="AF189" s="2" t="s">
        <v>44</v>
      </c>
      <c r="AG189" s="2" t="s">
        <v>44</v>
      </c>
      <c r="AH189" s="2">
        <v>17.756703940711599</v>
      </c>
      <c r="AI189" s="2">
        <v>6.9985105554921896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</row>
    <row r="190" spans="1:41">
      <c r="A190" s="2">
        <v>188</v>
      </c>
      <c r="B190" s="2">
        <v>1711003861</v>
      </c>
      <c r="C190" s="2">
        <v>2013</v>
      </c>
      <c r="D190" s="2">
        <v>0</v>
      </c>
      <c r="E190" s="2">
        <v>0</v>
      </c>
      <c r="F190" s="2">
        <v>2</v>
      </c>
      <c r="G190" s="2">
        <v>2</v>
      </c>
      <c r="H190" s="2">
        <v>4</v>
      </c>
      <c r="I190" s="2">
        <v>0</v>
      </c>
      <c r="J190" s="2">
        <v>4</v>
      </c>
      <c r="K190" s="2">
        <v>1</v>
      </c>
      <c r="L190" s="2">
        <v>3</v>
      </c>
      <c r="M190" s="2">
        <v>1</v>
      </c>
      <c r="N190" s="2" t="s">
        <v>164</v>
      </c>
      <c r="O190" s="2">
        <v>100</v>
      </c>
      <c r="P190" s="2" t="s">
        <v>42</v>
      </c>
      <c r="Q190" s="2">
        <v>0</v>
      </c>
      <c r="R190" s="2" t="s">
        <v>50</v>
      </c>
      <c r="S190" s="2">
        <v>100</v>
      </c>
      <c r="T190" s="2" t="s">
        <v>42</v>
      </c>
      <c r="U190" s="2">
        <v>0</v>
      </c>
      <c r="V190" s="2" t="s">
        <v>42</v>
      </c>
      <c r="W190" s="2">
        <v>0</v>
      </c>
      <c r="X190" s="2">
        <v>999</v>
      </c>
      <c r="Y190" s="2">
        <v>10200</v>
      </c>
      <c r="Z190" s="2">
        <v>7</v>
      </c>
      <c r="AA190" s="2">
        <v>60000</v>
      </c>
      <c r="AB190" s="2">
        <v>1</v>
      </c>
      <c r="AC190" s="2" t="s">
        <v>44</v>
      </c>
      <c r="AD190" s="2" t="s">
        <v>44</v>
      </c>
      <c r="AE190" s="2" t="s">
        <v>44</v>
      </c>
      <c r="AF190" s="2" t="s">
        <v>44</v>
      </c>
      <c r="AG190" s="2" t="s">
        <v>44</v>
      </c>
      <c r="AH190" s="2">
        <v>18.071123267796601</v>
      </c>
      <c r="AI190" s="2">
        <v>6.9985105554921896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</row>
    <row r="191" spans="1:41">
      <c r="A191" s="2">
        <v>189</v>
      </c>
      <c r="B191" s="2">
        <v>1711019623</v>
      </c>
      <c r="C191" s="2">
        <v>2014</v>
      </c>
      <c r="D191" s="2">
        <v>3</v>
      </c>
      <c r="E191" s="2">
        <v>5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2</v>
      </c>
      <c r="L191" s="2">
        <v>3</v>
      </c>
      <c r="M191" s="2">
        <v>8</v>
      </c>
      <c r="N191" s="2" t="s">
        <v>165</v>
      </c>
      <c r="O191" s="2">
        <v>100</v>
      </c>
      <c r="P191" s="2" t="s">
        <v>42</v>
      </c>
      <c r="Q191" s="2">
        <v>0</v>
      </c>
      <c r="R191" s="2" t="s">
        <v>75</v>
      </c>
      <c r="S191" s="2">
        <v>100</v>
      </c>
      <c r="T191" s="2" t="s">
        <v>42</v>
      </c>
      <c r="U191" s="2">
        <v>0</v>
      </c>
      <c r="V191" s="2" t="s">
        <v>42</v>
      </c>
      <c r="W191" s="2">
        <v>0</v>
      </c>
      <c r="X191" s="2">
        <v>999</v>
      </c>
      <c r="Y191" s="2">
        <v>70000</v>
      </c>
      <c r="Z191" s="2">
        <v>11</v>
      </c>
      <c r="AA191" s="2">
        <v>60000</v>
      </c>
      <c r="AB191" s="2">
        <v>1</v>
      </c>
      <c r="AC191" s="2" t="s">
        <v>44</v>
      </c>
      <c r="AD191" s="2" t="s">
        <v>44</v>
      </c>
      <c r="AE191" s="2" t="s">
        <v>44</v>
      </c>
      <c r="AF191" s="2" t="s">
        <v>44</v>
      </c>
      <c r="AG191" s="2" t="s">
        <v>44</v>
      </c>
      <c r="AH191" s="2">
        <v>17.733714422487299</v>
      </c>
      <c r="AI191" s="2">
        <v>6.9975968970582896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</row>
    <row r="192" spans="1:41">
      <c r="A192" s="2">
        <v>190</v>
      </c>
      <c r="B192" s="2">
        <v>1345229585</v>
      </c>
      <c r="C192" s="2">
        <v>2014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2</v>
      </c>
      <c r="L192" s="2">
        <v>3</v>
      </c>
      <c r="M192" s="2">
        <v>99</v>
      </c>
      <c r="N192" s="2" t="s">
        <v>140</v>
      </c>
      <c r="O192" s="2">
        <v>0</v>
      </c>
      <c r="P192" s="2" t="s">
        <v>42</v>
      </c>
      <c r="Q192" s="2">
        <v>0</v>
      </c>
      <c r="R192" s="2" t="s">
        <v>115</v>
      </c>
      <c r="S192" s="2">
        <v>100</v>
      </c>
      <c r="T192" s="2" t="s">
        <v>42</v>
      </c>
      <c r="U192" s="2">
        <v>0</v>
      </c>
      <c r="V192" s="2" t="s">
        <v>42</v>
      </c>
      <c r="W192" s="2">
        <v>0</v>
      </c>
      <c r="X192" s="2">
        <v>999</v>
      </c>
      <c r="Y192" s="2">
        <v>70000</v>
      </c>
      <c r="Z192" s="2">
        <v>14</v>
      </c>
      <c r="AA192" s="2">
        <v>60000</v>
      </c>
      <c r="AB192" s="2">
        <v>1</v>
      </c>
      <c r="AC192" s="2" t="s">
        <v>44</v>
      </c>
      <c r="AD192" s="2" t="s">
        <v>44</v>
      </c>
      <c r="AE192" s="2" t="s">
        <v>44</v>
      </c>
      <c r="AF192" s="2" t="s">
        <v>44</v>
      </c>
      <c r="AG192" s="2" t="s">
        <v>44</v>
      </c>
      <c r="AH192" s="2">
        <v>16.991061258135801</v>
      </c>
      <c r="AI192" s="2">
        <v>6.5916751037498296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</row>
    <row r="193" spans="1:41">
      <c r="A193" s="2">
        <v>191</v>
      </c>
      <c r="B193" s="2">
        <v>1425102194</v>
      </c>
      <c r="C193" s="2">
        <v>2016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1</v>
      </c>
      <c r="L193" s="2">
        <v>3</v>
      </c>
      <c r="M193" s="2">
        <v>4</v>
      </c>
      <c r="N193" s="2" t="s">
        <v>65</v>
      </c>
      <c r="O193" s="2">
        <v>100</v>
      </c>
      <c r="P193" s="2" t="s">
        <v>42</v>
      </c>
      <c r="Q193" s="2">
        <v>0</v>
      </c>
      <c r="R193" s="2" t="s">
        <v>62</v>
      </c>
      <c r="S193" s="2">
        <v>100</v>
      </c>
      <c r="T193" s="2" t="s">
        <v>42</v>
      </c>
      <c r="U193" s="2">
        <v>0</v>
      </c>
      <c r="V193" s="2" t="s">
        <v>42</v>
      </c>
      <c r="W193" s="2">
        <v>0</v>
      </c>
      <c r="X193" s="2">
        <v>332</v>
      </c>
      <c r="Y193" s="2">
        <v>10100</v>
      </c>
      <c r="Z193" s="2">
        <v>7</v>
      </c>
      <c r="AA193" s="2">
        <v>10100</v>
      </c>
      <c r="AB193" s="2">
        <v>3</v>
      </c>
      <c r="AC193" s="2" t="s">
        <v>49</v>
      </c>
      <c r="AD193" s="2" t="s">
        <v>44</v>
      </c>
      <c r="AE193" s="2" t="s">
        <v>44</v>
      </c>
      <c r="AF193" s="2" t="s">
        <v>44</v>
      </c>
      <c r="AG193" s="2" t="s">
        <v>44</v>
      </c>
      <c r="AH193" s="2">
        <v>18.369703189197999</v>
      </c>
      <c r="AI193" s="2">
        <v>5.8971566148857102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</row>
    <row r="194" spans="1:41">
      <c r="A194" s="2">
        <v>192</v>
      </c>
      <c r="B194" s="2">
        <v>1415144801</v>
      </c>
      <c r="C194" s="2">
        <v>2015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2</v>
      </c>
      <c r="L194" s="2">
        <v>99</v>
      </c>
      <c r="M194" s="2">
        <v>1</v>
      </c>
      <c r="N194" s="2" t="s">
        <v>166</v>
      </c>
      <c r="O194" s="2">
        <v>100</v>
      </c>
      <c r="P194" s="2" t="s">
        <v>42</v>
      </c>
      <c r="Q194" s="2">
        <v>0</v>
      </c>
      <c r="R194" s="2" t="s">
        <v>115</v>
      </c>
      <c r="S194" s="2">
        <v>100</v>
      </c>
      <c r="T194" s="2" t="s">
        <v>42</v>
      </c>
      <c r="U194" s="2">
        <v>0</v>
      </c>
      <c r="V194" s="2" t="s">
        <v>42</v>
      </c>
      <c r="W194" s="2">
        <v>0</v>
      </c>
      <c r="X194" s="2">
        <v>999</v>
      </c>
      <c r="Y194" s="2">
        <v>70000</v>
      </c>
      <c r="Z194" s="2">
        <v>14</v>
      </c>
      <c r="AA194" s="2">
        <v>60000</v>
      </c>
      <c r="AB194" s="2">
        <v>4</v>
      </c>
      <c r="AC194" s="2" t="s">
        <v>44</v>
      </c>
      <c r="AD194" s="2" t="s">
        <v>44</v>
      </c>
      <c r="AE194" s="2" t="s">
        <v>44</v>
      </c>
      <c r="AF194" s="2" t="s">
        <v>44</v>
      </c>
      <c r="AG194" s="2" t="s">
        <v>44</v>
      </c>
      <c r="AH194" s="2">
        <v>18.420680743962301</v>
      </c>
      <c r="AI194" s="2">
        <v>7.2654304225543997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</row>
    <row r="195" spans="1:41">
      <c r="A195" s="2">
        <v>193</v>
      </c>
      <c r="B195" s="2">
        <v>1711047117</v>
      </c>
      <c r="C195" s="2">
        <v>2016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2</v>
      </c>
      <c r="M195" s="2">
        <v>11</v>
      </c>
      <c r="N195" s="2" t="s">
        <v>109</v>
      </c>
      <c r="O195" s="2">
        <v>100</v>
      </c>
      <c r="P195" s="2" t="s">
        <v>42</v>
      </c>
      <c r="Q195" s="2">
        <v>0</v>
      </c>
      <c r="R195" s="2" t="s">
        <v>62</v>
      </c>
      <c r="S195" s="2">
        <v>100</v>
      </c>
      <c r="T195" s="2" t="s">
        <v>42</v>
      </c>
      <c r="U195" s="2">
        <v>0</v>
      </c>
      <c r="V195" s="2" t="s">
        <v>42</v>
      </c>
      <c r="W195" s="2">
        <v>0</v>
      </c>
      <c r="X195" s="2">
        <v>999</v>
      </c>
      <c r="Y195" s="2">
        <v>70000</v>
      </c>
      <c r="Z195" s="2">
        <v>7</v>
      </c>
      <c r="AA195" s="2">
        <v>60000</v>
      </c>
      <c r="AB195" s="2">
        <v>4</v>
      </c>
      <c r="AC195" s="2" t="s">
        <v>44</v>
      </c>
      <c r="AD195" s="2" t="s">
        <v>44</v>
      </c>
      <c r="AE195" s="2" t="s">
        <v>44</v>
      </c>
      <c r="AF195" s="2" t="s">
        <v>44</v>
      </c>
      <c r="AG195" s="2" t="s">
        <v>44</v>
      </c>
      <c r="AH195" s="2">
        <v>20.458696799152701</v>
      </c>
      <c r="AI195" s="2">
        <v>5.8999000933047601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</row>
    <row r="196" spans="1:41">
      <c r="A196" s="2">
        <v>194</v>
      </c>
      <c r="B196" s="2">
        <v>1105010681</v>
      </c>
      <c r="C196" s="2">
        <v>2015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2</v>
      </c>
      <c r="M196" s="2">
        <v>7</v>
      </c>
      <c r="N196" s="2" t="s">
        <v>140</v>
      </c>
      <c r="O196" s="2">
        <v>0</v>
      </c>
      <c r="P196" s="2" t="s">
        <v>42</v>
      </c>
      <c r="Q196" s="2">
        <v>0</v>
      </c>
      <c r="R196" s="2" t="s">
        <v>43</v>
      </c>
      <c r="S196" s="2">
        <v>100</v>
      </c>
      <c r="T196" s="2" t="s">
        <v>42</v>
      </c>
      <c r="U196" s="2">
        <v>0</v>
      </c>
      <c r="V196" s="2" t="s">
        <v>42</v>
      </c>
      <c r="W196" s="2">
        <v>0</v>
      </c>
      <c r="X196" s="2">
        <v>999</v>
      </c>
      <c r="Y196" s="2">
        <v>70000</v>
      </c>
      <c r="Z196" s="2">
        <v>5</v>
      </c>
      <c r="AA196" s="2">
        <v>60000</v>
      </c>
      <c r="AB196" s="2">
        <v>4</v>
      </c>
      <c r="AC196" s="2" t="s">
        <v>44</v>
      </c>
      <c r="AD196" s="2" t="s">
        <v>44</v>
      </c>
      <c r="AE196" s="2" t="s">
        <v>44</v>
      </c>
      <c r="AF196" s="2" t="s">
        <v>44</v>
      </c>
      <c r="AG196" s="2" t="s">
        <v>44</v>
      </c>
      <c r="AH196" s="2">
        <v>21.364066537134601</v>
      </c>
      <c r="AI196" s="2">
        <v>5.8971566148857102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</row>
    <row r="197" spans="1:41">
      <c r="A197" s="2">
        <v>195</v>
      </c>
      <c r="B197" s="2">
        <v>1545007305</v>
      </c>
      <c r="C197" s="2">
        <v>2013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1</v>
      </c>
      <c r="L197" s="2">
        <v>3</v>
      </c>
      <c r="M197" s="2">
        <v>10</v>
      </c>
      <c r="N197" s="2" t="s">
        <v>95</v>
      </c>
      <c r="O197" s="2">
        <v>100</v>
      </c>
      <c r="P197" s="2" t="s">
        <v>42</v>
      </c>
      <c r="Q197" s="2">
        <v>0</v>
      </c>
      <c r="R197" s="2" t="s">
        <v>58</v>
      </c>
      <c r="S197" s="2">
        <v>100</v>
      </c>
      <c r="T197" s="2" t="s">
        <v>42</v>
      </c>
      <c r="U197" s="2">
        <v>0</v>
      </c>
      <c r="V197" s="2" t="s">
        <v>42</v>
      </c>
      <c r="W197" s="2">
        <v>0</v>
      </c>
      <c r="X197" s="2">
        <v>999</v>
      </c>
      <c r="Y197" s="2">
        <v>20200</v>
      </c>
      <c r="Z197" s="2">
        <v>6</v>
      </c>
      <c r="AA197" s="2">
        <v>60000</v>
      </c>
      <c r="AB197" s="2">
        <v>3</v>
      </c>
      <c r="AC197" s="2" t="s">
        <v>44</v>
      </c>
      <c r="AD197" s="2" t="s">
        <v>44</v>
      </c>
      <c r="AE197" s="2" t="s">
        <v>44</v>
      </c>
      <c r="AF197" s="2" t="s">
        <v>44</v>
      </c>
      <c r="AG197" s="2" t="s">
        <v>44</v>
      </c>
      <c r="AH197" s="2">
        <v>18.720785336410099</v>
      </c>
      <c r="AI197" s="2">
        <v>6.9985105554921896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</row>
    <row r="198" spans="1:41">
      <c r="A198" s="2">
        <v>196</v>
      </c>
      <c r="B198" s="2">
        <v>1465021429</v>
      </c>
      <c r="C198" s="2">
        <v>2016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2</v>
      </c>
      <c r="L198" s="2">
        <v>3</v>
      </c>
      <c r="M198" s="2">
        <v>1</v>
      </c>
      <c r="N198" s="2" t="s">
        <v>167</v>
      </c>
      <c r="O198" s="2">
        <v>70</v>
      </c>
      <c r="P198" s="2" t="s">
        <v>168</v>
      </c>
      <c r="Q198" s="2">
        <v>30</v>
      </c>
      <c r="R198" s="2" t="s">
        <v>78</v>
      </c>
      <c r="S198" s="2">
        <v>100</v>
      </c>
      <c r="T198" s="2" t="s">
        <v>42</v>
      </c>
      <c r="U198" s="2">
        <v>0</v>
      </c>
      <c r="V198" s="2" t="s">
        <v>42</v>
      </c>
      <c r="W198" s="2">
        <v>0</v>
      </c>
      <c r="X198" s="2">
        <v>999</v>
      </c>
      <c r="Y198" s="2">
        <v>20100</v>
      </c>
      <c r="Z198" s="2">
        <v>4</v>
      </c>
      <c r="AA198" s="2">
        <v>40100</v>
      </c>
      <c r="AB198" s="2">
        <v>1</v>
      </c>
      <c r="AC198" s="2" t="s">
        <v>44</v>
      </c>
      <c r="AD198" s="2" t="s">
        <v>44</v>
      </c>
      <c r="AE198" s="2" t="s">
        <v>44</v>
      </c>
      <c r="AF198" s="2" t="s">
        <v>44</v>
      </c>
      <c r="AG198" s="2" t="s">
        <v>44</v>
      </c>
      <c r="AH198" s="2">
        <v>18.420680743962301</v>
      </c>
      <c r="AI198" s="2">
        <v>6.9966824030892001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</row>
    <row r="199" spans="1:41">
      <c r="A199" s="2">
        <v>197</v>
      </c>
      <c r="B199" s="2">
        <v>1425085948</v>
      </c>
      <c r="C199" s="2">
        <v>2013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1</v>
      </c>
      <c r="L199" s="2">
        <v>5</v>
      </c>
      <c r="M199" s="2">
        <v>8</v>
      </c>
      <c r="N199" s="2" t="s">
        <v>77</v>
      </c>
      <c r="O199" s="2">
        <v>100</v>
      </c>
      <c r="P199" s="2" t="s">
        <v>42</v>
      </c>
      <c r="Q199" s="2">
        <v>0</v>
      </c>
      <c r="R199" s="2" t="s">
        <v>62</v>
      </c>
      <c r="S199" s="2">
        <v>100</v>
      </c>
      <c r="T199" s="2" t="s">
        <v>42</v>
      </c>
      <c r="U199" s="2">
        <v>0</v>
      </c>
      <c r="V199" s="2" t="s">
        <v>42</v>
      </c>
      <c r="W199" s="2">
        <v>0</v>
      </c>
      <c r="X199" s="2">
        <v>999</v>
      </c>
      <c r="Y199" s="2">
        <v>70000</v>
      </c>
      <c r="Z199" s="2">
        <v>7</v>
      </c>
      <c r="AA199" s="2">
        <v>60000</v>
      </c>
      <c r="AB199" s="2">
        <v>3</v>
      </c>
      <c r="AC199" s="2" t="s">
        <v>44</v>
      </c>
      <c r="AD199" s="2" t="s">
        <v>44</v>
      </c>
      <c r="AE199" s="2" t="s">
        <v>44</v>
      </c>
      <c r="AF199" s="2" t="s">
        <v>44</v>
      </c>
      <c r="AG199" s="2" t="s">
        <v>44</v>
      </c>
      <c r="AH199" s="2">
        <v>19.242660796359601</v>
      </c>
      <c r="AI199" s="2">
        <v>5.8971566148857102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</row>
    <row r="200" spans="1:41">
      <c r="A200" s="2">
        <v>198</v>
      </c>
      <c r="B200" s="2">
        <v>1545006088</v>
      </c>
      <c r="C200" s="2">
        <v>2013</v>
      </c>
      <c r="D200" s="2">
        <v>0</v>
      </c>
      <c r="E200" s="2">
        <v>0</v>
      </c>
      <c r="F200" s="2">
        <v>1</v>
      </c>
      <c r="G200" s="2">
        <v>0</v>
      </c>
      <c r="H200" s="2">
        <v>1</v>
      </c>
      <c r="I200" s="2">
        <v>0</v>
      </c>
      <c r="J200" s="2">
        <v>1</v>
      </c>
      <c r="K200" s="2">
        <v>2</v>
      </c>
      <c r="L200" s="2">
        <v>1</v>
      </c>
      <c r="M200" s="2">
        <v>8</v>
      </c>
      <c r="N200" s="2" t="s">
        <v>148</v>
      </c>
      <c r="O200" s="2">
        <v>100</v>
      </c>
      <c r="P200" s="2" t="s">
        <v>42</v>
      </c>
      <c r="Q200" s="2">
        <v>0</v>
      </c>
      <c r="R200" s="2" t="s">
        <v>58</v>
      </c>
      <c r="S200" s="2">
        <v>100</v>
      </c>
      <c r="T200" s="2" t="s">
        <v>42</v>
      </c>
      <c r="U200" s="2">
        <v>0</v>
      </c>
      <c r="V200" s="2" t="s">
        <v>42</v>
      </c>
      <c r="W200" s="2">
        <v>0</v>
      </c>
      <c r="X200" s="2">
        <v>999</v>
      </c>
      <c r="Y200" s="2">
        <v>20300</v>
      </c>
      <c r="Z200" s="2">
        <v>6</v>
      </c>
      <c r="AA200" s="2">
        <v>60000</v>
      </c>
      <c r="AB200" s="2">
        <v>3</v>
      </c>
      <c r="AC200" s="2" t="s">
        <v>44</v>
      </c>
      <c r="AD200" s="2" t="s">
        <v>44</v>
      </c>
      <c r="AE200" s="2" t="s">
        <v>44</v>
      </c>
      <c r="AF200" s="2" t="s">
        <v>44</v>
      </c>
      <c r="AG200" s="2" t="s">
        <v>44</v>
      </c>
      <c r="AH200" s="2">
        <v>18.1975371926506</v>
      </c>
      <c r="AI200" s="2">
        <v>6.9985105554921896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</row>
    <row r="201" spans="1:41">
      <c r="A201" s="2">
        <v>199</v>
      </c>
      <c r="B201" s="2">
        <v>1395037552</v>
      </c>
      <c r="C201" s="2">
        <v>2014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2</v>
      </c>
      <c r="L201" s="2">
        <v>3</v>
      </c>
      <c r="M201" s="2">
        <v>12</v>
      </c>
      <c r="N201" s="2" t="s">
        <v>169</v>
      </c>
      <c r="O201" s="2">
        <v>100</v>
      </c>
      <c r="P201" s="2" t="s">
        <v>42</v>
      </c>
      <c r="Q201" s="2">
        <v>0</v>
      </c>
      <c r="R201" s="2" t="s">
        <v>58</v>
      </c>
      <c r="S201" s="2">
        <v>100</v>
      </c>
      <c r="T201" s="2" t="s">
        <v>42</v>
      </c>
      <c r="U201" s="2">
        <v>0</v>
      </c>
      <c r="V201" s="2" t="s">
        <v>42</v>
      </c>
      <c r="W201" s="2">
        <v>0</v>
      </c>
      <c r="X201" s="2">
        <v>353</v>
      </c>
      <c r="Y201" s="2">
        <v>20300</v>
      </c>
      <c r="Z201" s="2">
        <v>6</v>
      </c>
      <c r="AA201" s="2">
        <v>50300</v>
      </c>
      <c r="AB201" s="2">
        <v>3</v>
      </c>
      <c r="AC201" s="2" t="s">
        <v>44</v>
      </c>
      <c r="AD201" s="2" t="s">
        <v>44</v>
      </c>
      <c r="AE201" s="2" t="s">
        <v>44</v>
      </c>
      <c r="AF201" s="2" t="s">
        <v>44</v>
      </c>
      <c r="AG201" s="2" t="s">
        <v>44</v>
      </c>
      <c r="AH201" s="2">
        <v>17.216707939659699</v>
      </c>
      <c r="AI201" s="2">
        <v>6.9688513190752701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</row>
    <row r="202" spans="1:41">
      <c r="A202" s="2">
        <v>200</v>
      </c>
      <c r="B202" s="2">
        <v>1711030459</v>
      </c>
      <c r="C202" s="2">
        <v>2015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2</v>
      </c>
      <c r="L202" s="2">
        <v>3</v>
      </c>
      <c r="M202" s="2">
        <v>1</v>
      </c>
      <c r="N202" s="2" t="s">
        <v>170</v>
      </c>
      <c r="O202" s="2">
        <v>100</v>
      </c>
      <c r="P202" s="2" t="s">
        <v>42</v>
      </c>
      <c r="Q202" s="2">
        <v>0</v>
      </c>
      <c r="R202" s="2" t="s">
        <v>158</v>
      </c>
      <c r="S202" s="2">
        <v>60</v>
      </c>
      <c r="T202" s="2" t="s">
        <v>42</v>
      </c>
      <c r="U202" s="2">
        <v>0</v>
      </c>
      <c r="V202" s="2" t="s">
        <v>42</v>
      </c>
      <c r="W202" s="2">
        <v>0</v>
      </c>
      <c r="X202" s="2">
        <v>999</v>
      </c>
      <c r="Y202" s="2">
        <v>50100</v>
      </c>
      <c r="Z202" s="2">
        <v>1</v>
      </c>
      <c r="AA202" s="2">
        <v>30100</v>
      </c>
      <c r="AB202" s="2">
        <v>1</v>
      </c>
      <c r="AC202" s="2" t="s">
        <v>44</v>
      </c>
      <c r="AD202" s="2" t="s">
        <v>44</v>
      </c>
      <c r="AE202" s="2" t="s">
        <v>44</v>
      </c>
      <c r="AF202" s="2" t="s">
        <v>44</v>
      </c>
      <c r="AG202" s="2" t="s">
        <v>44</v>
      </c>
      <c r="AH202" s="2">
        <v>18.416461856960701</v>
      </c>
      <c r="AI202" s="2">
        <v>6.9985105554921896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</row>
    <row r="203" spans="1:41">
      <c r="A203" s="2">
        <v>201</v>
      </c>
      <c r="B203" s="2">
        <v>1345235304</v>
      </c>
      <c r="C203" s="2">
        <v>2015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</v>
      </c>
      <c r="L203" s="2">
        <v>3</v>
      </c>
      <c r="M203" s="2">
        <v>1</v>
      </c>
      <c r="N203" s="2" t="s">
        <v>140</v>
      </c>
      <c r="O203" s="2">
        <v>0</v>
      </c>
      <c r="P203" s="2" t="s">
        <v>42</v>
      </c>
      <c r="Q203" s="2">
        <v>0</v>
      </c>
      <c r="R203" s="2" t="s">
        <v>151</v>
      </c>
      <c r="S203" s="2">
        <v>100</v>
      </c>
      <c r="T203" s="2" t="s">
        <v>42</v>
      </c>
      <c r="U203" s="2">
        <v>0</v>
      </c>
      <c r="V203" s="2" t="s">
        <v>42</v>
      </c>
      <c r="W203" s="2">
        <v>0</v>
      </c>
      <c r="X203" s="2">
        <v>999</v>
      </c>
      <c r="Y203" s="2">
        <v>70000</v>
      </c>
      <c r="Z203" s="2">
        <v>8</v>
      </c>
      <c r="AA203" s="2">
        <v>60000</v>
      </c>
      <c r="AB203" s="2">
        <v>4</v>
      </c>
      <c r="AC203" s="2" t="s">
        <v>44</v>
      </c>
      <c r="AD203" s="2" t="s">
        <v>44</v>
      </c>
      <c r="AE203" s="2" t="s">
        <v>44</v>
      </c>
      <c r="AF203" s="2" t="s">
        <v>44</v>
      </c>
      <c r="AG203" s="2" t="s">
        <v>44</v>
      </c>
      <c r="AH203" s="2">
        <v>19.5520957585892</v>
      </c>
      <c r="AI203" s="2">
        <v>6.9985105554921896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</row>
    <row r="204" spans="1:41">
      <c r="A204" s="2">
        <v>202</v>
      </c>
      <c r="B204" s="2">
        <v>1711016811</v>
      </c>
      <c r="C204" s="2">
        <v>2014</v>
      </c>
      <c r="D204" s="2">
        <v>0</v>
      </c>
      <c r="E204" s="2">
        <v>2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2</v>
      </c>
      <c r="L204" s="2">
        <v>99</v>
      </c>
      <c r="M204" s="2">
        <v>1</v>
      </c>
      <c r="N204" s="2" t="s">
        <v>144</v>
      </c>
      <c r="O204" s="2">
        <v>100</v>
      </c>
      <c r="P204" s="2" t="s">
        <v>42</v>
      </c>
      <c r="Q204" s="2">
        <v>0</v>
      </c>
      <c r="R204" s="2" t="s">
        <v>78</v>
      </c>
      <c r="S204" s="2">
        <v>100</v>
      </c>
      <c r="T204" s="2" t="s">
        <v>42</v>
      </c>
      <c r="U204" s="2">
        <v>0</v>
      </c>
      <c r="V204" s="2" t="s">
        <v>42</v>
      </c>
      <c r="W204" s="2">
        <v>0</v>
      </c>
      <c r="X204" s="2">
        <v>999</v>
      </c>
      <c r="Y204" s="2">
        <v>20200</v>
      </c>
      <c r="Z204" s="2">
        <v>4</v>
      </c>
      <c r="AA204" s="2">
        <v>40200</v>
      </c>
      <c r="AB204" s="2">
        <v>1</v>
      </c>
      <c r="AC204" s="2" t="s">
        <v>44</v>
      </c>
      <c r="AD204" s="2" t="s">
        <v>44</v>
      </c>
      <c r="AE204" s="2" t="s">
        <v>44</v>
      </c>
      <c r="AF204" s="2" t="s">
        <v>44</v>
      </c>
      <c r="AG204" s="2" t="s">
        <v>44</v>
      </c>
      <c r="AH204" s="2">
        <v>18.637806222948999</v>
      </c>
      <c r="AI204" s="2">
        <v>6.9985105554921896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</row>
    <row r="205" spans="1:41">
      <c r="A205" s="2">
        <v>203</v>
      </c>
      <c r="B205" s="2">
        <v>1395048865</v>
      </c>
      <c r="C205" s="2">
        <v>2016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2</v>
      </c>
      <c r="L205" s="2">
        <v>1</v>
      </c>
      <c r="M205" s="2">
        <v>12</v>
      </c>
      <c r="N205" s="2" t="s">
        <v>171</v>
      </c>
      <c r="O205" s="2">
        <v>100</v>
      </c>
      <c r="P205" s="2" t="s">
        <v>42</v>
      </c>
      <c r="Q205" s="2">
        <v>0</v>
      </c>
      <c r="R205" s="2" t="s">
        <v>58</v>
      </c>
      <c r="S205" s="2">
        <v>100</v>
      </c>
      <c r="T205" s="2" t="s">
        <v>42</v>
      </c>
      <c r="U205" s="2">
        <v>0</v>
      </c>
      <c r="V205" s="2" t="s">
        <v>42</v>
      </c>
      <c r="W205" s="2">
        <v>0</v>
      </c>
      <c r="X205" s="2">
        <v>999</v>
      </c>
      <c r="Y205" s="2">
        <v>20300</v>
      </c>
      <c r="Z205" s="2">
        <v>6</v>
      </c>
      <c r="AA205" s="2">
        <v>20300</v>
      </c>
      <c r="AB205" s="2">
        <v>4</v>
      </c>
      <c r="AC205" s="2" t="s">
        <v>44</v>
      </c>
      <c r="AD205" s="2" t="s">
        <v>44</v>
      </c>
      <c r="AE205" s="2" t="s">
        <v>44</v>
      </c>
      <c r="AF205" s="2" t="s">
        <v>44</v>
      </c>
      <c r="AG205" s="2" t="s">
        <v>44</v>
      </c>
      <c r="AH205" s="2">
        <v>24.0264828102484</v>
      </c>
      <c r="AI205" s="2">
        <v>7.2861923996336504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</row>
    <row r="206" spans="1:41">
      <c r="A206" s="2">
        <v>204</v>
      </c>
      <c r="B206" s="2">
        <v>1345205503</v>
      </c>
      <c r="C206" s="2">
        <v>2013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1</v>
      </c>
      <c r="L206" s="2">
        <v>3</v>
      </c>
      <c r="M206" s="2">
        <v>1</v>
      </c>
      <c r="N206" s="2" t="s">
        <v>112</v>
      </c>
      <c r="O206" s="2">
        <v>100</v>
      </c>
      <c r="P206" s="2" t="s">
        <v>42</v>
      </c>
      <c r="Q206" s="2">
        <v>0</v>
      </c>
      <c r="R206" s="2" t="s">
        <v>52</v>
      </c>
      <c r="S206" s="2">
        <v>100</v>
      </c>
      <c r="T206" s="2" t="s">
        <v>42</v>
      </c>
      <c r="U206" s="2">
        <v>0</v>
      </c>
      <c r="V206" s="2" t="s">
        <v>42</v>
      </c>
      <c r="W206" s="2">
        <v>0</v>
      </c>
      <c r="X206" s="2">
        <v>999</v>
      </c>
      <c r="Y206" s="2">
        <v>10400</v>
      </c>
      <c r="Z206" s="2">
        <v>7</v>
      </c>
      <c r="AA206" s="2">
        <v>60000</v>
      </c>
      <c r="AB206" s="2">
        <v>1</v>
      </c>
      <c r="AC206" s="2" t="s">
        <v>44</v>
      </c>
      <c r="AD206" s="2" t="s">
        <v>44</v>
      </c>
      <c r="AE206" s="2" t="s">
        <v>44</v>
      </c>
      <c r="AF206" s="2" t="s">
        <v>44</v>
      </c>
      <c r="AG206" s="2" t="s">
        <v>44</v>
      </c>
      <c r="AH206" s="2">
        <v>17.737325465874601</v>
      </c>
      <c r="AI206" s="2">
        <v>6.9985105554921896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</row>
    <row r="207" spans="1:41">
      <c r="A207" s="2">
        <v>205</v>
      </c>
      <c r="B207" s="2">
        <v>1425098238</v>
      </c>
      <c r="C207" s="2">
        <v>2015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2</v>
      </c>
      <c r="L207" s="2">
        <v>5</v>
      </c>
      <c r="M207" s="2">
        <v>1</v>
      </c>
      <c r="N207" s="2" t="s">
        <v>126</v>
      </c>
      <c r="O207" s="2">
        <v>100</v>
      </c>
      <c r="P207" s="2" t="s">
        <v>42</v>
      </c>
      <c r="Q207" s="2">
        <v>0</v>
      </c>
      <c r="R207" s="2" t="s">
        <v>78</v>
      </c>
      <c r="S207" s="2">
        <v>100</v>
      </c>
      <c r="T207" s="2" t="s">
        <v>42</v>
      </c>
      <c r="U207" s="2">
        <v>0</v>
      </c>
      <c r="V207" s="2" t="s">
        <v>42</v>
      </c>
      <c r="W207" s="2">
        <v>0</v>
      </c>
      <c r="X207" s="2">
        <v>999</v>
      </c>
      <c r="Y207" s="2">
        <v>20100</v>
      </c>
      <c r="Z207" s="2">
        <v>4</v>
      </c>
      <c r="AA207" s="2">
        <v>20200</v>
      </c>
      <c r="AB207" s="2">
        <v>3</v>
      </c>
      <c r="AC207" s="2" t="s">
        <v>44</v>
      </c>
      <c r="AD207" s="2" t="s">
        <v>44</v>
      </c>
      <c r="AE207" s="2" t="s">
        <v>44</v>
      </c>
      <c r="AF207" s="2" t="s">
        <v>44</v>
      </c>
      <c r="AG207" s="2" t="s">
        <v>44</v>
      </c>
      <c r="AH207" s="2">
        <v>17.9640275990905</v>
      </c>
      <c r="AI207" s="2">
        <v>6.5930459040045104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</row>
    <row r="208" spans="1:41">
      <c r="A208" s="2">
        <v>206</v>
      </c>
      <c r="B208" s="2">
        <v>1615006492</v>
      </c>
      <c r="C208" s="2">
        <v>2013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1</v>
      </c>
      <c r="L208" s="2">
        <v>3</v>
      </c>
      <c r="M208" s="2">
        <v>9</v>
      </c>
      <c r="N208" s="2" t="s">
        <v>69</v>
      </c>
      <c r="O208" s="2">
        <v>100</v>
      </c>
      <c r="P208" s="2" t="s">
        <v>42</v>
      </c>
      <c r="Q208" s="2">
        <v>0</v>
      </c>
      <c r="R208" s="2" t="s">
        <v>60</v>
      </c>
      <c r="S208" s="2">
        <v>100</v>
      </c>
      <c r="T208" s="2" t="s">
        <v>42</v>
      </c>
      <c r="U208" s="2">
        <v>0</v>
      </c>
      <c r="V208" s="2" t="s">
        <v>42</v>
      </c>
      <c r="W208" s="2">
        <v>0</v>
      </c>
      <c r="X208" s="2">
        <v>999</v>
      </c>
      <c r="Y208" s="2">
        <v>70000</v>
      </c>
      <c r="Z208" s="2">
        <v>7</v>
      </c>
      <c r="AA208" s="2">
        <v>60000</v>
      </c>
      <c r="AB208" s="2">
        <v>3</v>
      </c>
      <c r="AC208" s="2" t="s">
        <v>49</v>
      </c>
      <c r="AD208" s="2" t="s">
        <v>44</v>
      </c>
      <c r="AE208" s="2" t="s">
        <v>44</v>
      </c>
      <c r="AF208" s="2" t="s">
        <v>44</v>
      </c>
      <c r="AG208" s="2" t="s">
        <v>44</v>
      </c>
      <c r="AH208" s="2">
        <v>19.00846740886</v>
      </c>
      <c r="AI208" s="2">
        <v>7.5093358139616404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</row>
    <row r="209" spans="1:41">
      <c r="A209" s="2">
        <v>207</v>
      </c>
      <c r="B209" s="2">
        <v>1345199938</v>
      </c>
      <c r="C209" s="2">
        <v>2013</v>
      </c>
      <c r="D209" s="2">
        <v>0</v>
      </c>
      <c r="E209" s="2">
        <v>0</v>
      </c>
      <c r="F209" s="2">
        <v>0</v>
      </c>
      <c r="G209" s="2">
        <v>3</v>
      </c>
      <c r="H209" s="2">
        <v>3</v>
      </c>
      <c r="I209" s="2">
        <v>0</v>
      </c>
      <c r="J209" s="2">
        <v>3</v>
      </c>
      <c r="K209" s="2">
        <v>2</v>
      </c>
      <c r="L209" s="2">
        <v>3</v>
      </c>
      <c r="M209" s="2">
        <v>8</v>
      </c>
      <c r="N209" s="2" t="s">
        <v>172</v>
      </c>
      <c r="O209" s="2">
        <v>50</v>
      </c>
      <c r="P209" s="2" t="s">
        <v>139</v>
      </c>
      <c r="Q209" s="2">
        <v>30</v>
      </c>
      <c r="R209" s="2" t="s">
        <v>46</v>
      </c>
      <c r="S209" s="2">
        <v>100</v>
      </c>
      <c r="T209" s="2" t="s">
        <v>42</v>
      </c>
      <c r="U209" s="2">
        <v>0</v>
      </c>
      <c r="V209" s="2" t="s">
        <v>42</v>
      </c>
      <c r="W209" s="2">
        <v>0</v>
      </c>
      <c r="X209" s="2">
        <v>999</v>
      </c>
      <c r="Y209" s="2">
        <v>10200</v>
      </c>
      <c r="Z209" s="2">
        <v>7</v>
      </c>
      <c r="AA209" s="2">
        <v>60000</v>
      </c>
      <c r="AB209" s="2">
        <v>1</v>
      </c>
      <c r="AC209" s="2" t="s">
        <v>44</v>
      </c>
      <c r="AD209" s="2" t="s">
        <v>44</v>
      </c>
      <c r="AE209" s="2" t="s">
        <v>44</v>
      </c>
      <c r="AF209" s="2" t="s">
        <v>44</v>
      </c>
      <c r="AG209" s="2" t="s">
        <v>44</v>
      </c>
      <c r="AH209" s="2">
        <v>15.973170567596</v>
      </c>
      <c r="AI209" s="2">
        <v>5.97888829654348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</row>
    <row r="210" spans="1:41">
      <c r="A210" s="2">
        <v>208</v>
      </c>
      <c r="B210" s="2">
        <v>1395040028</v>
      </c>
      <c r="C210" s="2">
        <v>2015</v>
      </c>
      <c r="D210" s="2">
        <v>0</v>
      </c>
      <c r="E210" s="2">
        <v>1</v>
      </c>
      <c r="F210" s="2">
        <v>1</v>
      </c>
      <c r="G210" s="2">
        <v>1</v>
      </c>
      <c r="H210" s="2">
        <v>2</v>
      </c>
      <c r="I210" s="2">
        <v>0</v>
      </c>
      <c r="J210" s="2">
        <v>2</v>
      </c>
      <c r="K210" s="2">
        <v>2</v>
      </c>
      <c r="L210" s="2">
        <v>3</v>
      </c>
      <c r="M210" s="2">
        <v>12</v>
      </c>
      <c r="N210" s="2" t="s">
        <v>173</v>
      </c>
      <c r="O210" s="2">
        <v>50</v>
      </c>
      <c r="P210" s="2" t="s">
        <v>56</v>
      </c>
      <c r="Q210" s="2">
        <v>50</v>
      </c>
      <c r="R210" s="2" t="s">
        <v>83</v>
      </c>
      <c r="S210" s="2">
        <v>100</v>
      </c>
      <c r="T210" s="2" t="s">
        <v>42</v>
      </c>
      <c r="U210" s="2">
        <v>0</v>
      </c>
      <c r="V210" s="2" t="s">
        <v>42</v>
      </c>
      <c r="W210" s="2">
        <v>0</v>
      </c>
      <c r="X210" s="2">
        <v>353</v>
      </c>
      <c r="Y210" s="2">
        <v>20300</v>
      </c>
      <c r="Z210" s="2">
        <v>3</v>
      </c>
      <c r="AA210" s="2">
        <v>20300</v>
      </c>
      <c r="AB210" s="2">
        <v>1</v>
      </c>
      <c r="AC210" s="2" t="s">
        <v>44</v>
      </c>
      <c r="AD210" s="2" t="s">
        <v>44</v>
      </c>
      <c r="AE210" s="2" t="s">
        <v>44</v>
      </c>
      <c r="AF210" s="2" t="s">
        <v>44</v>
      </c>
      <c r="AG210" s="2" t="s">
        <v>44</v>
      </c>
      <c r="AH210" s="2">
        <v>18.8261458520671</v>
      </c>
      <c r="AI210" s="2">
        <v>6.9127438155175502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</row>
    <row r="211" spans="1:41">
      <c r="A211" s="2">
        <v>209</v>
      </c>
      <c r="B211" s="2">
        <v>1711006996</v>
      </c>
      <c r="C211" s="2">
        <v>2013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2</v>
      </c>
      <c r="L211" s="2">
        <v>5</v>
      </c>
      <c r="M211" s="2">
        <v>5</v>
      </c>
      <c r="N211" s="2" t="s">
        <v>121</v>
      </c>
      <c r="O211" s="2">
        <v>100</v>
      </c>
      <c r="P211" s="2" t="s">
        <v>42</v>
      </c>
      <c r="Q211" s="2">
        <v>0</v>
      </c>
      <c r="R211" s="2" t="s">
        <v>108</v>
      </c>
      <c r="S211" s="2">
        <v>100</v>
      </c>
      <c r="T211" s="2" t="s">
        <v>42</v>
      </c>
      <c r="U211" s="2">
        <v>0</v>
      </c>
      <c r="V211" s="2" t="s">
        <v>42</v>
      </c>
      <c r="W211" s="2">
        <v>0</v>
      </c>
      <c r="X211" s="2">
        <v>999</v>
      </c>
      <c r="Y211" s="2">
        <v>20200</v>
      </c>
      <c r="Z211" s="2">
        <v>7</v>
      </c>
      <c r="AA211" s="2">
        <v>60000</v>
      </c>
      <c r="AB211" s="2">
        <v>3</v>
      </c>
      <c r="AC211" s="2" t="s">
        <v>49</v>
      </c>
      <c r="AD211" s="2" t="s">
        <v>44</v>
      </c>
      <c r="AE211" s="2" t="s">
        <v>44</v>
      </c>
      <c r="AF211" s="2" t="s">
        <v>44</v>
      </c>
      <c r="AG211" s="2" t="s">
        <v>44</v>
      </c>
      <c r="AH211" s="2">
        <v>19.244856186923101</v>
      </c>
      <c r="AI211" s="2">
        <v>6.5916751037498296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</row>
    <row r="212" spans="1:41">
      <c r="A212" s="2">
        <v>210</v>
      </c>
      <c r="B212" s="2">
        <v>1415138995</v>
      </c>
      <c r="C212" s="2">
        <v>2014</v>
      </c>
      <c r="D212" s="2">
        <v>0</v>
      </c>
      <c r="E212" s="2">
        <v>0</v>
      </c>
      <c r="F212" s="2">
        <v>2</v>
      </c>
      <c r="G212" s="2">
        <v>1</v>
      </c>
      <c r="H212" s="2">
        <v>3</v>
      </c>
      <c r="I212" s="2">
        <v>0</v>
      </c>
      <c r="J212" s="2">
        <v>3</v>
      </c>
      <c r="K212" s="2">
        <v>1</v>
      </c>
      <c r="L212" s="2">
        <v>5</v>
      </c>
      <c r="M212" s="2">
        <v>16</v>
      </c>
      <c r="N212" s="2" t="s">
        <v>128</v>
      </c>
      <c r="O212" s="2">
        <v>70</v>
      </c>
      <c r="P212" s="2" t="s">
        <v>97</v>
      </c>
      <c r="Q212" s="2">
        <v>30</v>
      </c>
      <c r="R212" s="2" t="s">
        <v>78</v>
      </c>
      <c r="S212" s="2">
        <v>50</v>
      </c>
      <c r="T212" s="2" t="s">
        <v>96</v>
      </c>
      <c r="U212" s="2">
        <v>50</v>
      </c>
      <c r="V212" s="2" t="s">
        <v>42</v>
      </c>
      <c r="W212" s="2">
        <v>0</v>
      </c>
      <c r="X212" s="2">
        <v>999</v>
      </c>
      <c r="Y212" s="2">
        <v>20200</v>
      </c>
      <c r="Z212" s="2">
        <v>4</v>
      </c>
      <c r="AA212" s="2">
        <v>20300</v>
      </c>
      <c r="AB212" s="2">
        <v>3</v>
      </c>
      <c r="AC212" s="2" t="s">
        <v>44</v>
      </c>
      <c r="AD212" s="2" t="s">
        <v>49</v>
      </c>
      <c r="AE212" s="2" t="s">
        <v>44</v>
      </c>
      <c r="AF212" s="2" t="s">
        <v>44</v>
      </c>
      <c r="AG212" s="2" t="s">
        <v>44</v>
      </c>
      <c r="AH212" s="2">
        <v>19.227156609823702</v>
      </c>
      <c r="AI212" s="2">
        <v>5.8971566148857102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</row>
    <row r="213" spans="1:41">
      <c r="A213" s="2">
        <v>211</v>
      </c>
      <c r="B213" s="2">
        <v>1415141859</v>
      </c>
      <c r="C213" s="2">
        <v>2015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1</v>
      </c>
      <c r="L213" s="2">
        <v>5</v>
      </c>
      <c r="M213" s="2">
        <v>6</v>
      </c>
      <c r="N213" s="2" t="s">
        <v>174</v>
      </c>
      <c r="O213" s="2">
        <v>100</v>
      </c>
      <c r="P213" s="2" t="s">
        <v>42</v>
      </c>
      <c r="Q213" s="2">
        <v>0</v>
      </c>
      <c r="R213" s="2" t="s">
        <v>50</v>
      </c>
      <c r="S213" s="2">
        <v>100</v>
      </c>
      <c r="T213" s="2" t="s">
        <v>42</v>
      </c>
      <c r="U213" s="2">
        <v>0</v>
      </c>
      <c r="V213" s="2" t="s">
        <v>42</v>
      </c>
      <c r="W213" s="2">
        <v>0</v>
      </c>
      <c r="X213" s="2">
        <v>999</v>
      </c>
      <c r="Y213" s="2">
        <v>10400</v>
      </c>
      <c r="Z213" s="2">
        <v>7</v>
      </c>
      <c r="AA213" s="2">
        <v>30300</v>
      </c>
      <c r="AB213" s="2">
        <v>3</v>
      </c>
      <c r="AC213" s="2" t="s">
        <v>44</v>
      </c>
      <c r="AD213" s="2" t="s">
        <v>44</v>
      </c>
      <c r="AE213" s="2" t="s">
        <v>44</v>
      </c>
      <c r="AF213" s="2" t="s">
        <v>44</v>
      </c>
      <c r="AG213" s="2" t="s">
        <v>49</v>
      </c>
      <c r="AH213" s="2">
        <v>19.629641089792301</v>
      </c>
      <c r="AI213" s="2">
        <v>6.5930459040045104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</row>
    <row r="214" spans="1:41">
      <c r="A214" s="2">
        <v>212</v>
      </c>
      <c r="B214" s="2">
        <v>1711041282</v>
      </c>
      <c r="C214" s="2">
        <v>2016</v>
      </c>
      <c r="D214" s="2">
        <v>0</v>
      </c>
      <c r="E214" s="2">
        <v>4</v>
      </c>
      <c r="F214" s="2">
        <v>1</v>
      </c>
      <c r="G214" s="2">
        <v>0</v>
      </c>
      <c r="H214" s="2">
        <v>1</v>
      </c>
      <c r="I214" s="2">
        <v>0</v>
      </c>
      <c r="J214" s="2">
        <v>1</v>
      </c>
      <c r="K214" s="2">
        <v>2</v>
      </c>
      <c r="L214" s="2">
        <v>3</v>
      </c>
      <c r="M214" s="2">
        <v>10</v>
      </c>
      <c r="N214" s="2" t="s">
        <v>111</v>
      </c>
      <c r="O214" s="2">
        <v>100</v>
      </c>
      <c r="P214" s="2" t="s">
        <v>42</v>
      </c>
      <c r="Q214" s="2">
        <v>0</v>
      </c>
      <c r="R214" s="2" t="s">
        <v>43</v>
      </c>
      <c r="S214" s="2">
        <v>100</v>
      </c>
      <c r="T214" s="2" t="s">
        <v>42</v>
      </c>
      <c r="U214" s="2">
        <v>0</v>
      </c>
      <c r="V214" s="2" t="s">
        <v>42</v>
      </c>
      <c r="W214" s="2">
        <v>0</v>
      </c>
      <c r="X214" s="2">
        <v>999</v>
      </c>
      <c r="Y214" s="2">
        <v>50200</v>
      </c>
      <c r="Z214" s="2">
        <v>5</v>
      </c>
      <c r="AA214" s="2">
        <v>20100</v>
      </c>
      <c r="AB214" s="2">
        <v>1</v>
      </c>
      <c r="AC214" s="2" t="s">
        <v>44</v>
      </c>
      <c r="AD214" s="2" t="s">
        <v>44</v>
      </c>
      <c r="AE214" s="2" t="s">
        <v>44</v>
      </c>
      <c r="AF214" s="2" t="s">
        <v>44</v>
      </c>
      <c r="AG214" s="2" t="s">
        <v>44</v>
      </c>
      <c r="AH214" s="2">
        <v>18.420680743962301</v>
      </c>
      <c r="AI214" s="2">
        <v>6.9985105554921896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</row>
    <row r="215" spans="1:41">
      <c r="A215" s="2">
        <v>213</v>
      </c>
      <c r="B215" s="2">
        <v>1425090269</v>
      </c>
      <c r="C215" s="2">
        <v>2014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1</v>
      </c>
      <c r="L215" s="2">
        <v>5</v>
      </c>
      <c r="M215" s="2">
        <v>6</v>
      </c>
      <c r="N215" s="2" t="s">
        <v>175</v>
      </c>
      <c r="O215" s="2">
        <v>100</v>
      </c>
      <c r="P215" s="2" t="s">
        <v>42</v>
      </c>
      <c r="Q215" s="2">
        <v>0</v>
      </c>
      <c r="R215" s="2" t="s">
        <v>85</v>
      </c>
      <c r="S215" s="2">
        <v>100</v>
      </c>
      <c r="T215" s="2" t="s">
        <v>42</v>
      </c>
      <c r="U215" s="2">
        <v>0</v>
      </c>
      <c r="V215" s="2" t="s">
        <v>42</v>
      </c>
      <c r="W215" s="2">
        <v>0</v>
      </c>
      <c r="X215" s="2">
        <v>322</v>
      </c>
      <c r="Y215" s="2">
        <v>10400</v>
      </c>
      <c r="Z215" s="2">
        <v>8</v>
      </c>
      <c r="AA215" s="2">
        <v>20100</v>
      </c>
      <c r="AB215" s="2">
        <v>3</v>
      </c>
      <c r="AC215" s="2" t="s">
        <v>44</v>
      </c>
      <c r="AD215" s="2" t="s">
        <v>44</v>
      </c>
      <c r="AE215" s="2" t="s">
        <v>44</v>
      </c>
      <c r="AF215" s="2" t="s">
        <v>44</v>
      </c>
      <c r="AG215" s="2" t="s">
        <v>44</v>
      </c>
      <c r="AH215" s="2">
        <v>19.332963454432999</v>
      </c>
      <c r="AI215" s="2">
        <v>5.8971566148857102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</row>
    <row r="216" spans="1:41">
      <c r="A216" s="2">
        <v>214</v>
      </c>
      <c r="B216" s="2">
        <v>1711015305</v>
      </c>
      <c r="C216" s="2">
        <v>2014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2</v>
      </c>
      <c r="L216" s="2">
        <v>3</v>
      </c>
      <c r="M216" s="2">
        <v>8</v>
      </c>
      <c r="N216" s="2" t="s">
        <v>176</v>
      </c>
      <c r="O216" s="2">
        <v>60</v>
      </c>
      <c r="P216" s="2" t="s">
        <v>126</v>
      </c>
      <c r="Q216" s="2">
        <v>20</v>
      </c>
      <c r="R216" s="2" t="s">
        <v>70</v>
      </c>
      <c r="S216" s="2">
        <v>100</v>
      </c>
      <c r="T216" s="2" t="s">
        <v>42</v>
      </c>
      <c r="U216" s="2">
        <v>0</v>
      </c>
      <c r="V216" s="2" t="s">
        <v>42</v>
      </c>
      <c r="W216" s="2">
        <v>0</v>
      </c>
      <c r="X216" s="2">
        <v>999</v>
      </c>
      <c r="Y216" s="2">
        <v>20300</v>
      </c>
      <c r="Z216" s="2">
        <v>13</v>
      </c>
      <c r="AA216" s="2">
        <v>60000</v>
      </c>
      <c r="AB216" s="2">
        <v>3</v>
      </c>
      <c r="AC216" s="2" t="s">
        <v>44</v>
      </c>
      <c r="AD216" s="2" t="s">
        <v>44</v>
      </c>
      <c r="AE216" s="2" t="s">
        <v>44</v>
      </c>
      <c r="AF216" s="2" t="s">
        <v>44</v>
      </c>
      <c r="AG216" s="2" t="s">
        <v>44</v>
      </c>
      <c r="AH216" s="2">
        <v>20.6613904332293</v>
      </c>
      <c r="AI216" s="2">
        <v>7.4753398034599998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</row>
    <row r="217" spans="1:41">
      <c r="A217" s="2">
        <v>215</v>
      </c>
      <c r="B217" s="2">
        <v>1415149668</v>
      </c>
      <c r="C217" s="2">
        <v>2016</v>
      </c>
      <c r="D217" s="2">
        <v>0</v>
      </c>
      <c r="E217" s="2">
        <v>1</v>
      </c>
      <c r="F217" s="2">
        <v>8</v>
      </c>
      <c r="G217" s="2">
        <v>4</v>
      </c>
      <c r="H217" s="2">
        <v>12</v>
      </c>
      <c r="I217" s="2">
        <v>0</v>
      </c>
      <c r="J217" s="2">
        <v>12</v>
      </c>
      <c r="K217" s="2">
        <v>2</v>
      </c>
      <c r="L217" s="2">
        <v>99</v>
      </c>
      <c r="M217" s="2">
        <v>8</v>
      </c>
      <c r="N217" s="2" t="s">
        <v>67</v>
      </c>
      <c r="O217" s="2">
        <v>100</v>
      </c>
      <c r="P217" s="2" t="s">
        <v>42</v>
      </c>
      <c r="Q217" s="2">
        <v>0</v>
      </c>
      <c r="R217" s="2" t="s">
        <v>50</v>
      </c>
      <c r="S217" s="2">
        <v>100</v>
      </c>
      <c r="T217" s="2" t="s">
        <v>42</v>
      </c>
      <c r="U217" s="2">
        <v>0</v>
      </c>
      <c r="V217" s="2" t="s">
        <v>42</v>
      </c>
      <c r="W217" s="2">
        <v>0</v>
      </c>
      <c r="X217" s="2">
        <v>999</v>
      </c>
      <c r="Y217" s="2">
        <v>20200</v>
      </c>
      <c r="Z217" s="2">
        <v>7</v>
      </c>
      <c r="AA217" s="2">
        <v>60000</v>
      </c>
      <c r="AB217" s="2">
        <v>1</v>
      </c>
      <c r="AC217" s="2" t="s">
        <v>44</v>
      </c>
      <c r="AD217" s="2" t="s">
        <v>44</v>
      </c>
      <c r="AE217" s="2" t="s">
        <v>44</v>
      </c>
      <c r="AF217" s="2" t="s">
        <v>44</v>
      </c>
      <c r="AG217" s="2" t="s">
        <v>44</v>
      </c>
      <c r="AH217" s="2">
        <v>20.327760960633899</v>
      </c>
      <c r="AI217" s="2">
        <v>6.9985105554921896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</row>
    <row r="218" spans="1:41">
      <c r="A218" s="2">
        <v>216</v>
      </c>
      <c r="B218" s="2">
        <v>1711025565</v>
      </c>
      <c r="C218" s="2">
        <v>2015</v>
      </c>
      <c r="D218" s="2">
        <v>0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1</v>
      </c>
      <c r="L218" s="2">
        <v>3</v>
      </c>
      <c r="M218" s="2">
        <v>1</v>
      </c>
      <c r="N218" s="2" t="s">
        <v>162</v>
      </c>
      <c r="O218" s="2">
        <v>90</v>
      </c>
      <c r="P218" s="2" t="s">
        <v>177</v>
      </c>
      <c r="Q218" s="2">
        <v>10</v>
      </c>
      <c r="R218" s="2" t="s">
        <v>105</v>
      </c>
      <c r="S218" s="2">
        <v>60</v>
      </c>
      <c r="T218" s="2" t="s">
        <v>42</v>
      </c>
      <c r="U218" s="2">
        <v>0</v>
      </c>
      <c r="V218" s="2" t="s">
        <v>42</v>
      </c>
      <c r="W218" s="2">
        <v>0</v>
      </c>
      <c r="X218" s="2">
        <v>999</v>
      </c>
      <c r="Y218" s="2">
        <v>20200</v>
      </c>
      <c r="Z218" s="2">
        <v>7</v>
      </c>
      <c r="AA218" s="2">
        <v>40200</v>
      </c>
      <c r="AB218" s="2">
        <v>1</v>
      </c>
      <c r="AC218" s="2" t="s">
        <v>44</v>
      </c>
      <c r="AD218" s="2" t="s">
        <v>44</v>
      </c>
      <c r="AE218" s="2" t="s">
        <v>44</v>
      </c>
      <c r="AF218" s="2" t="s">
        <v>44</v>
      </c>
      <c r="AG218" s="2" t="s">
        <v>44</v>
      </c>
      <c r="AH218" s="2">
        <v>18.420680743962301</v>
      </c>
      <c r="AI218" s="2">
        <v>6.9985105554921896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</row>
    <row r="219" spans="1:41">
      <c r="A219" s="2">
        <v>217</v>
      </c>
      <c r="B219" s="2">
        <v>1711020473</v>
      </c>
      <c r="C219" s="2">
        <v>2014</v>
      </c>
      <c r="D219" s="2">
        <v>0</v>
      </c>
      <c r="E219" s="2">
        <v>6</v>
      </c>
      <c r="F219" s="2">
        <v>4</v>
      </c>
      <c r="G219" s="2">
        <v>0</v>
      </c>
      <c r="H219" s="2">
        <v>0</v>
      </c>
      <c r="I219" s="2">
        <v>4</v>
      </c>
      <c r="J219" s="2">
        <v>4</v>
      </c>
      <c r="K219" s="2">
        <v>2</v>
      </c>
      <c r="L219" s="2">
        <v>2</v>
      </c>
      <c r="M219" s="2">
        <v>6</v>
      </c>
      <c r="N219" s="2" t="s">
        <v>178</v>
      </c>
      <c r="O219" s="2">
        <v>100</v>
      </c>
      <c r="P219" s="2" t="s">
        <v>42</v>
      </c>
      <c r="Q219" s="2">
        <v>0</v>
      </c>
      <c r="R219" s="2" t="s">
        <v>70</v>
      </c>
      <c r="S219" s="2">
        <v>100</v>
      </c>
      <c r="T219" s="2" t="s">
        <v>42</v>
      </c>
      <c r="U219" s="2">
        <v>0</v>
      </c>
      <c r="V219" s="2" t="s">
        <v>42</v>
      </c>
      <c r="W219" s="2">
        <v>0</v>
      </c>
      <c r="X219" s="2">
        <v>999</v>
      </c>
      <c r="Y219" s="2">
        <v>10400</v>
      </c>
      <c r="Z219" s="2">
        <v>13</v>
      </c>
      <c r="AA219" s="2">
        <v>60000</v>
      </c>
      <c r="AB219" s="2">
        <v>3</v>
      </c>
      <c r="AC219" s="2" t="s">
        <v>44</v>
      </c>
      <c r="AD219" s="2" t="s">
        <v>44</v>
      </c>
      <c r="AE219" s="2" t="s">
        <v>44</v>
      </c>
      <c r="AF219" s="2" t="s">
        <v>44</v>
      </c>
      <c r="AG219" s="2" t="s">
        <v>44</v>
      </c>
      <c r="AH219" s="2">
        <v>21.860778274572301</v>
      </c>
      <c r="AI219" s="2">
        <v>6.9975968970582896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</row>
    <row r="220" spans="1:41">
      <c r="A220" s="2">
        <v>218</v>
      </c>
      <c r="B220" s="2">
        <v>1711001445</v>
      </c>
      <c r="C220" s="2">
        <v>2013</v>
      </c>
      <c r="D220" s="2">
        <v>0</v>
      </c>
      <c r="E220" s="2">
        <v>0</v>
      </c>
      <c r="F220" s="2">
        <v>1</v>
      </c>
      <c r="G220" s="2">
        <v>1</v>
      </c>
      <c r="H220" s="2">
        <v>2</v>
      </c>
      <c r="I220" s="2">
        <v>0</v>
      </c>
      <c r="J220" s="2">
        <v>2</v>
      </c>
      <c r="K220" s="2">
        <v>2</v>
      </c>
      <c r="L220" s="2">
        <v>2</v>
      </c>
      <c r="M220" s="2">
        <v>15</v>
      </c>
      <c r="N220" s="2" t="s">
        <v>68</v>
      </c>
      <c r="O220" s="2">
        <v>70</v>
      </c>
      <c r="P220" s="2" t="s">
        <v>73</v>
      </c>
      <c r="Q220" s="2">
        <v>30</v>
      </c>
      <c r="R220" s="2" t="s">
        <v>74</v>
      </c>
      <c r="S220" s="2">
        <v>100</v>
      </c>
      <c r="T220" s="2" t="s">
        <v>42</v>
      </c>
      <c r="U220" s="2">
        <v>0</v>
      </c>
      <c r="V220" s="2" t="s">
        <v>42</v>
      </c>
      <c r="W220" s="2">
        <v>0</v>
      </c>
      <c r="X220" s="2">
        <v>331</v>
      </c>
      <c r="Y220" s="2">
        <v>70000</v>
      </c>
      <c r="Z220" s="2">
        <v>7</v>
      </c>
      <c r="AA220" s="2">
        <v>60000</v>
      </c>
      <c r="AB220" s="2">
        <v>3</v>
      </c>
      <c r="AC220" s="2" t="s">
        <v>44</v>
      </c>
      <c r="AD220" s="2" t="s">
        <v>44</v>
      </c>
      <c r="AE220" s="2" t="s">
        <v>44</v>
      </c>
      <c r="AF220" s="2" t="s">
        <v>44</v>
      </c>
      <c r="AG220" s="2" t="s">
        <v>44</v>
      </c>
      <c r="AH220" s="2">
        <v>19.4532992308568</v>
      </c>
      <c r="AI220" s="2">
        <v>6.9985105554921896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</row>
    <row r="221" spans="1:41">
      <c r="A221" s="2">
        <v>219</v>
      </c>
      <c r="B221" s="2">
        <v>1345217341</v>
      </c>
      <c r="C221" s="2">
        <v>2014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1</v>
      </c>
      <c r="L221" s="2">
        <v>3</v>
      </c>
      <c r="M221" s="2">
        <v>1</v>
      </c>
      <c r="N221" s="2" t="s">
        <v>140</v>
      </c>
      <c r="O221" s="2">
        <v>0</v>
      </c>
      <c r="P221" s="2" t="s">
        <v>42</v>
      </c>
      <c r="Q221" s="2">
        <v>0</v>
      </c>
      <c r="R221" s="2" t="s">
        <v>75</v>
      </c>
      <c r="S221" s="2">
        <v>100</v>
      </c>
      <c r="T221" s="2" t="s">
        <v>42</v>
      </c>
      <c r="U221" s="2">
        <v>0</v>
      </c>
      <c r="V221" s="2" t="s">
        <v>42</v>
      </c>
      <c r="W221" s="2">
        <v>0</v>
      </c>
      <c r="X221" s="2">
        <v>999</v>
      </c>
      <c r="Y221" s="2">
        <v>70000</v>
      </c>
      <c r="Z221" s="2">
        <v>11</v>
      </c>
      <c r="AA221" s="2">
        <v>60000</v>
      </c>
      <c r="AB221" s="2">
        <v>1</v>
      </c>
      <c r="AC221" s="2" t="s">
        <v>44</v>
      </c>
      <c r="AD221" s="2" t="s">
        <v>44</v>
      </c>
      <c r="AE221" s="2" t="s">
        <v>44</v>
      </c>
      <c r="AF221" s="2" t="s">
        <v>44</v>
      </c>
      <c r="AG221" s="2" t="s">
        <v>44</v>
      </c>
      <c r="AH221" s="2">
        <v>16.251314494831998</v>
      </c>
      <c r="AI221" s="2">
        <v>5.8971566148857102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</row>
    <row r="222" spans="1:41">
      <c r="A222" s="2">
        <v>220</v>
      </c>
      <c r="B222" s="2">
        <v>1345219045</v>
      </c>
      <c r="C222" s="2">
        <v>2014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1</v>
      </c>
      <c r="L222" s="2">
        <v>3</v>
      </c>
      <c r="M222" s="2">
        <v>1</v>
      </c>
      <c r="N222" s="2" t="s">
        <v>140</v>
      </c>
      <c r="O222" s="2">
        <v>0</v>
      </c>
      <c r="P222" s="2" t="s">
        <v>42</v>
      </c>
      <c r="Q222" s="2">
        <v>0</v>
      </c>
      <c r="R222" s="2" t="s">
        <v>78</v>
      </c>
      <c r="S222" s="2">
        <v>100</v>
      </c>
      <c r="T222" s="2" t="s">
        <v>42</v>
      </c>
      <c r="U222" s="2">
        <v>0</v>
      </c>
      <c r="V222" s="2" t="s">
        <v>42</v>
      </c>
      <c r="W222" s="2">
        <v>0</v>
      </c>
      <c r="X222" s="2">
        <v>999</v>
      </c>
      <c r="Y222" s="2">
        <v>70000</v>
      </c>
      <c r="Z222" s="2">
        <v>4</v>
      </c>
      <c r="AA222" s="2">
        <v>60000</v>
      </c>
      <c r="AB222" s="2">
        <v>2</v>
      </c>
      <c r="AC222" s="2" t="s">
        <v>44</v>
      </c>
      <c r="AD222" s="2" t="s">
        <v>44</v>
      </c>
      <c r="AE222" s="2" t="s">
        <v>44</v>
      </c>
      <c r="AF222" s="2" t="s">
        <v>44</v>
      </c>
      <c r="AG222" s="2" t="s">
        <v>44</v>
      </c>
      <c r="AH222" s="2">
        <v>16.300417207835601</v>
      </c>
      <c r="AI222" s="2">
        <v>5.8971566148857102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</row>
    <row r="223" spans="1:41">
      <c r="A223" s="2">
        <v>221</v>
      </c>
      <c r="B223" s="2">
        <v>1415145637</v>
      </c>
      <c r="C223" s="2">
        <v>2016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1</v>
      </c>
      <c r="L223" s="2">
        <v>5</v>
      </c>
      <c r="M223" s="2">
        <v>15</v>
      </c>
      <c r="N223" s="2" t="s">
        <v>41</v>
      </c>
      <c r="O223" s="2">
        <v>70</v>
      </c>
      <c r="P223" s="2" t="s">
        <v>68</v>
      </c>
      <c r="Q223" s="2">
        <v>30</v>
      </c>
      <c r="R223" s="2" t="s">
        <v>43</v>
      </c>
      <c r="S223" s="2">
        <v>100</v>
      </c>
      <c r="T223" s="2" t="s">
        <v>42</v>
      </c>
      <c r="U223" s="2">
        <v>0</v>
      </c>
      <c r="V223" s="2" t="s">
        <v>42</v>
      </c>
      <c r="W223" s="2">
        <v>0</v>
      </c>
      <c r="X223" s="2">
        <v>245</v>
      </c>
      <c r="Y223" s="2">
        <v>50200</v>
      </c>
      <c r="Z223" s="2">
        <v>5</v>
      </c>
      <c r="AA223" s="2">
        <v>20100</v>
      </c>
      <c r="AB223" s="2">
        <v>3</v>
      </c>
      <c r="AC223" s="2" t="s">
        <v>49</v>
      </c>
      <c r="AD223" s="2" t="s">
        <v>49</v>
      </c>
      <c r="AE223" s="2" t="s">
        <v>49</v>
      </c>
      <c r="AF223" s="2" t="s">
        <v>44</v>
      </c>
      <c r="AG223" s="2" t="s">
        <v>49</v>
      </c>
      <c r="AH223" s="2">
        <v>21.371938527405</v>
      </c>
      <c r="AI223" s="2">
        <v>6.9975968970582896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</row>
    <row r="224" spans="1:41">
      <c r="A224" s="2">
        <v>222</v>
      </c>
      <c r="B224" s="2">
        <v>1345226444</v>
      </c>
      <c r="C224" s="2">
        <v>2014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2</v>
      </c>
      <c r="L224" s="2">
        <v>3</v>
      </c>
      <c r="M224" s="2">
        <v>12</v>
      </c>
      <c r="N224" s="2" t="s">
        <v>152</v>
      </c>
      <c r="O224" s="2">
        <v>100</v>
      </c>
      <c r="P224" s="2" t="s">
        <v>42</v>
      </c>
      <c r="Q224" s="2">
        <v>0</v>
      </c>
      <c r="R224" s="2" t="s">
        <v>50</v>
      </c>
      <c r="S224" s="2">
        <v>100</v>
      </c>
      <c r="T224" s="2" t="s">
        <v>42</v>
      </c>
      <c r="U224" s="2">
        <v>0</v>
      </c>
      <c r="V224" s="2" t="s">
        <v>42</v>
      </c>
      <c r="W224" s="2">
        <v>0</v>
      </c>
      <c r="X224" s="2">
        <v>999</v>
      </c>
      <c r="Y224" s="2">
        <v>30100</v>
      </c>
      <c r="Z224" s="2">
        <v>7</v>
      </c>
      <c r="AA224" s="2">
        <v>60000</v>
      </c>
      <c r="AB224" s="2">
        <v>2</v>
      </c>
      <c r="AC224" s="2" t="s">
        <v>44</v>
      </c>
      <c r="AD224" s="2" t="s">
        <v>44</v>
      </c>
      <c r="AE224" s="2" t="s">
        <v>44</v>
      </c>
      <c r="AF224" s="2" t="s">
        <v>44</v>
      </c>
      <c r="AG224" s="2" t="s">
        <v>44</v>
      </c>
      <c r="AH224" s="2">
        <v>17.7307284543088</v>
      </c>
      <c r="AI224" s="2">
        <v>6.9985105554921896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</row>
    <row r="225" spans="1:41">
      <c r="A225" s="2">
        <v>223</v>
      </c>
      <c r="B225" s="2">
        <v>1465016282</v>
      </c>
      <c r="C225" s="2">
        <v>2014</v>
      </c>
      <c r="D225" s="2">
        <v>0</v>
      </c>
      <c r="E225" s="2">
        <v>0</v>
      </c>
      <c r="F225" s="2">
        <v>1</v>
      </c>
      <c r="G225" s="2">
        <v>0</v>
      </c>
      <c r="H225" s="2">
        <v>0</v>
      </c>
      <c r="I225" s="2">
        <v>1</v>
      </c>
      <c r="J225" s="2">
        <v>1</v>
      </c>
      <c r="K225" s="2">
        <v>2</v>
      </c>
      <c r="L225" s="2">
        <v>3</v>
      </c>
      <c r="M225" s="2">
        <v>1</v>
      </c>
      <c r="N225" s="2" t="s">
        <v>162</v>
      </c>
      <c r="O225" s="2">
        <v>100</v>
      </c>
      <c r="P225" s="2" t="s">
        <v>42</v>
      </c>
      <c r="Q225" s="2">
        <v>0</v>
      </c>
      <c r="R225" s="2" t="s">
        <v>78</v>
      </c>
      <c r="S225" s="2">
        <v>100</v>
      </c>
      <c r="T225" s="2" t="s">
        <v>42</v>
      </c>
      <c r="U225" s="2">
        <v>0</v>
      </c>
      <c r="V225" s="2" t="s">
        <v>42</v>
      </c>
      <c r="W225" s="2">
        <v>0</v>
      </c>
      <c r="X225" s="2">
        <v>999</v>
      </c>
      <c r="Y225" s="2">
        <v>20100</v>
      </c>
      <c r="Z225" s="2">
        <v>4</v>
      </c>
      <c r="AA225" s="2">
        <v>40100</v>
      </c>
      <c r="AB225" s="2">
        <v>1</v>
      </c>
      <c r="AC225" s="2" t="s">
        <v>44</v>
      </c>
      <c r="AD225" s="2" t="s">
        <v>44</v>
      </c>
      <c r="AE225" s="2" t="s">
        <v>44</v>
      </c>
      <c r="AF225" s="2" t="s">
        <v>44</v>
      </c>
      <c r="AG225" s="2" t="s">
        <v>44</v>
      </c>
      <c r="AH225" s="2">
        <v>18.683045008427499</v>
      </c>
      <c r="AI225" s="2">
        <v>7.2861923996336504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</row>
    <row r="226" spans="1:41">
      <c r="A226" s="2">
        <v>224</v>
      </c>
      <c r="B226" s="2">
        <v>1545006823</v>
      </c>
      <c r="C226" s="2">
        <v>2013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1</v>
      </c>
      <c r="L226" s="2">
        <v>3</v>
      </c>
      <c r="M226" s="2">
        <v>1</v>
      </c>
      <c r="N226" s="2" t="s">
        <v>127</v>
      </c>
      <c r="O226" s="2">
        <v>100</v>
      </c>
      <c r="P226" s="2" t="s">
        <v>42</v>
      </c>
      <c r="Q226" s="2">
        <v>0</v>
      </c>
      <c r="R226" s="2" t="s">
        <v>58</v>
      </c>
      <c r="S226" s="2">
        <v>100</v>
      </c>
      <c r="T226" s="2" t="s">
        <v>42</v>
      </c>
      <c r="U226" s="2">
        <v>0</v>
      </c>
      <c r="V226" s="2" t="s">
        <v>42</v>
      </c>
      <c r="W226" s="2">
        <v>0</v>
      </c>
      <c r="X226" s="2">
        <v>999</v>
      </c>
      <c r="Y226" s="2">
        <v>20200</v>
      </c>
      <c r="Z226" s="2">
        <v>6</v>
      </c>
      <c r="AA226" s="2">
        <v>60000</v>
      </c>
      <c r="AB226" s="2">
        <v>1</v>
      </c>
      <c r="AC226" s="2" t="s">
        <v>44</v>
      </c>
      <c r="AD226" s="2" t="s">
        <v>44</v>
      </c>
      <c r="AE226" s="2" t="s">
        <v>44</v>
      </c>
      <c r="AF226" s="2" t="s">
        <v>44</v>
      </c>
      <c r="AG226" s="2" t="s">
        <v>44</v>
      </c>
      <c r="AH226" s="2">
        <v>18.119575651181901</v>
      </c>
      <c r="AI226" s="2">
        <v>6.9985105554921896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</row>
    <row r="227" spans="1:41">
      <c r="A227" s="2">
        <v>225</v>
      </c>
      <c r="B227" s="2">
        <v>1345242288</v>
      </c>
      <c r="C227" s="2">
        <v>2015</v>
      </c>
      <c r="D227" s="2">
        <v>0</v>
      </c>
      <c r="E227" s="2">
        <v>0</v>
      </c>
      <c r="F227" s="2">
        <v>1</v>
      </c>
      <c r="G227" s="2">
        <v>1</v>
      </c>
      <c r="H227" s="2">
        <v>2</v>
      </c>
      <c r="I227" s="2">
        <v>0</v>
      </c>
      <c r="J227" s="2">
        <v>2</v>
      </c>
      <c r="K227" s="2">
        <v>2</v>
      </c>
      <c r="L227" s="2">
        <v>3</v>
      </c>
      <c r="M227" s="2">
        <v>11</v>
      </c>
      <c r="N227" s="2" t="s">
        <v>138</v>
      </c>
      <c r="O227" s="2">
        <v>50</v>
      </c>
      <c r="P227" s="2" t="s">
        <v>103</v>
      </c>
      <c r="Q227" s="2">
        <v>40</v>
      </c>
      <c r="R227" s="2" t="s">
        <v>75</v>
      </c>
      <c r="S227" s="2">
        <v>60</v>
      </c>
      <c r="T227" s="2" t="s">
        <v>42</v>
      </c>
      <c r="U227" s="2">
        <v>0</v>
      </c>
      <c r="V227" s="2" t="s">
        <v>42</v>
      </c>
      <c r="W227" s="2">
        <v>0</v>
      </c>
      <c r="X227" s="2">
        <v>999</v>
      </c>
      <c r="Y227" s="2">
        <v>50100</v>
      </c>
      <c r="Z227" s="2">
        <v>11</v>
      </c>
      <c r="AA227" s="2">
        <v>50100</v>
      </c>
      <c r="AB227" s="2">
        <v>1</v>
      </c>
      <c r="AC227" s="2" t="s">
        <v>44</v>
      </c>
      <c r="AD227" s="2" t="s">
        <v>44</v>
      </c>
      <c r="AE227" s="2" t="s">
        <v>44</v>
      </c>
      <c r="AF227" s="2" t="s">
        <v>44</v>
      </c>
      <c r="AG227" s="2" t="s">
        <v>44</v>
      </c>
      <c r="AH227" s="2">
        <v>17.746414197175302</v>
      </c>
      <c r="AI227" s="2">
        <v>6.9985105554921896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</row>
    <row r="228" spans="1:41">
      <c r="A228" s="2">
        <v>226</v>
      </c>
      <c r="B228" s="2">
        <v>1395044572</v>
      </c>
      <c r="C228" s="2">
        <v>2016</v>
      </c>
      <c r="D228" s="2">
        <v>0</v>
      </c>
      <c r="E228" s="2">
        <v>5</v>
      </c>
      <c r="F228" s="2">
        <v>1</v>
      </c>
      <c r="G228" s="2">
        <v>1</v>
      </c>
      <c r="H228" s="2">
        <v>2</v>
      </c>
      <c r="I228" s="2">
        <v>0</v>
      </c>
      <c r="J228" s="2">
        <v>2</v>
      </c>
      <c r="K228" s="2">
        <v>2</v>
      </c>
      <c r="L228" s="2">
        <v>3</v>
      </c>
      <c r="M228" s="2">
        <v>11</v>
      </c>
      <c r="N228" s="2" t="s">
        <v>130</v>
      </c>
      <c r="O228" s="2">
        <v>100</v>
      </c>
      <c r="P228" s="2" t="s">
        <v>42</v>
      </c>
      <c r="Q228" s="2">
        <v>0</v>
      </c>
      <c r="R228" s="2" t="s">
        <v>58</v>
      </c>
      <c r="S228" s="2">
        <v>100</v>
      </c>
      <c r="T228" s="2" t="s">
        <v>42</v>
      </c>
      <c r="U228" s="2">
        <v>0</v>
      </c>
      <c r="V228" s="2" t="s">
        <v>42</v>
      </c>
      <c r="W228" s="2">
        <v>0</v>
      </c>
      <c r="X228" s="2">
        <v>999</v>
      </c>
      <c r="Y228" s="2">
        <v>20300</v>
      </c>
      <c r="Z228" s="2">
        <v>6</v>
      </c>
      <c r="AA228" s="2">
        <v>20300</v>
      </c>
      <c r="AB228" s="2">
        <v>1</v>
      </c>
      <c r="AC228" s="2" t="s">
        <v>44</v>
      </c>
      <c r="AD228" s="2" t="s">
        <v>44</v>
      </c>
      <c r="AE228" s="2" t="s">
        <v>44</v>
      </c>
      <c r="AF228" s="2" t="s">
        <v>44</v>
      </c>
      <c r="AG228" s="2" t="s">
        <v>44</v>
      </c>
      <c r="AH228" s="2">
        <v>18.132998671513899</v>
      </c>
      <c r="AI228" s="2">
        <v>6.9856427427081602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</row>
    <row r="229" spans="1:41">
      <c r="A229" s="2">
        <v>227</v>
      </c>
      <c r="B229" s="2">
        <v>1415129912</v>
      </c>
      <c r="C229" s="2">
        <v>2013</v>
      </c>
      <c r="D229" s="2">
        <v>0</v>
      </c>
      <c r="E229" s="2">
        <v>0</v>
      </c>
      <c r="F229" s="2">
        <v>4</v>
      </c>
      <c r="G229" s="2">
        <v>2</v>
      </c>
      <c r="H229" s="2">
        <v>6</v>
      </c>
      <c r="I229" s="2">
        <v>0</v>
      </c>
      <c r="J229" s="2">
        <v>6</v>
      </c>
      <c r="K229" s="2">
        <v>1</v>
      </c>
      <c r="L229" s="2">
        <v>3</v>
      </c>
      <c r="M229" s="2">
        <v>1</v>
      </c>
      <c r="N229" s="2" t="s">
        <v>179</v>
      </c>
      <c r="O229" s="2">
        <v>100</v>
      </c>
      <c r="P229" s="2" t="s">
        <v>42</v>
      </c>
      <c r="Q229" s="2">
        <v>0</v>
      </c>
      <c r="R229" s="2" t="s">
        <v>48</v>
      </c>
      <c r="S229" s="2">
        <v>100</v>
      </c>
      <c r="T229" s="2" t="s">
        <v>42</v>
      </c>
      <c r="U229" s="2">
        <v>0</v>
      </c>
      <c r="V229" s="2" t="s">
        <v>42</v>
      </c>
      <c r="W229" s="2">
        <v>0</v>
      </c>
      <c r="X229" s="2">
        <v>999</v>
      </c>
      <c r="Y229" s="2">
        <v>10400</v>
      </c>
      <c r="Z229" s="2">
        <v>7</v>
      </c>
      <c r="AA229" s="2">
        <v>60000</v>
      </c>
      <c r="AB229" s="2">
        <v>4</v>
      </c>
      <c r="AC229" s="2" t="s">
        <v>49</v>
      </c>
      <c r="AD229" s="2" t="s">
        <v>44</v>
      </c>
      <c r="AE229" s="2" t="s">
        <v>44</v>
      </c>
      <c r="AF229" s="2" t="s">
        <v>44</v>
      </c>
      <c r="AG229" s="2" t="s">
        <v>44</v>
      </c>
      <c r="AH229" s="2">
        <v>18.6515543413364</v>
      </c>
      <c r="AI229" s="2">
        <v>6.5916751037498296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</row>
    <row r="230" spans="1:41">
      <c r="A230" s="2">
        <v>228</v>
      </c>
      <c r="B230" s="2">
        <v>1395031764</v>
      </c>
      <c r="C230" s="2">
        <v>2013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2</v>
      </c>
      <c r="L230" s="2">
        <v>1</v>
      </c>
      <c r="M230" s="2">
        <v>8</v>
      </c>
      <c r="N230" s="2" t="s">
        <v>136</v>
      </c>
      <c r="O230" s="2">
        <v>100</v>
      </c>
      <c r="P230" s="2" t="s">
        <v>42</v>
      </c>
      <c r="Q230" s="2">
        <v>0</v>
      </c>
      <c r="R230" s="2" t="s">
        <v>58</v>
      </c>
      <c r="S230" s="2">
        <v>100</v>
      </c>
      <c r="T230" s="2" t="s">
        <v>42</v>
      </c>
      <c r="U230" s="2">
        <v>0</v>
      </c>
      <c r="V230" s="2" t="s">
        <v>42</v>
      </c>
      <c r="W230" s="2">
        <v>0</v>
      </c>
      <c r="X230" s="2">
        <v>999</v>
      </c>
      <c r="Y230" s="2">
        <v>20300</v>
      </c>
      <c r="Z230" s="2">
        <v>6</v>
      </c>
      <c r="AA230" s="2">
        <v>60000</v>
      </c>
      <c r="AB230" s="2">
        <v>1</v>
      </c>
      <c r="AC230" s="2" t="s">
        <v>44</v>
      </c>
      <c r="AD230" s="2" t="s">
        <v>44</v>
      </c>
      <c r="AE230" s="2" t="s">
        <v>44</v>
      </c>
      <c r="AF230" s="2" t="s">
        <v>44</v>
      </c>
      <c r="AG230" s="2" t="s">
        <v>44</v>
      </c>
      <c r="AH230" s="2">
        <v>16.811242831568201</v>
      </c>
      <c r="AI230" s="2">
        <v>7.2647308777196802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</row>
    <row r="231" spans="1:41">
      <c r="A231" s="2">
        <v>229</v>
      </c>
      <c r="B231" s="2">
        <v>1425107230</v>
      </c>
      <c r="C231" s="2">
        <v>2016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2</v>
      </c>
      <c r="L231" s="2">
        <v>5</v>
      </c>
      <c r="M231" s="2">
        <v>14</v>
      </c>
      <c r="N231" s="2" t="s">
        <v>87</v>
      </c>
      <c r="O231" s="2">
        <v>100</v>
      </c>
      <c r="P231" s="2" t="s">
        <v>42</v>
      </c>
      <c r="Q231" s="2">
        <v>0</v>
      </c>
      <c r="R231" s="2" t="s">
        <v>62</v>
      </c>
      <c r="S231" s="2">
        <v>100</v>
      </c>
      <c r="T231" s="2" t="s">
        <v>42</v>
      </c>
      <c r="U231" s="2">
        <v>0</v>
      </c>
      <c r="V231" s="2" t="s">
        <v>42</v>
      </c>
      <c r="W231" s="2">
        <v>0</v>
      </c>
      <c r="X231" s="2">
        <v>999</v>
      </c>
      <c r="Y231" s="2">
        <v>30400</v>
      </c>
      <c r="Z231" s="2">
        <v>7</v>
      </c>
      <c r="AA231" s="2">
        <v>10200</v>
      </c>
      <c r="AB231" s="2">
        <v>3</v>
      </c>
      <c r="AC231" s="2" t="s">
        <v>44</v>
      </c>
      <c r="AD231" s="2" t="s">
        <v>49</v>
      </c>
      <c r="AE231" s="2" t="s">
        <v>44</v>
      </c>
      <c r="AF231" s="2" t="s">
        <v>44</v>
      </c>
      <c r="AG231" s="2" t="s">
        <v>44</v>
      </c>
      <c r="AH231" s="2">
        <v>19.3589677737023</v>
      </c>
      <c r="AI231" s="2">
        <v>6.5930459040045104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</row>
    <row r="232" spans="1:41">
      <c r="A232" s="2">
        <v>230</v>
      </c>
      <c r="B232" s="2">
        <v>1345205310</v>
      </c>
      <c r="C232" s="2">
        <v>2013</v>
      </c>
      <c r="D232" s="2">
        <v>0</v>
      </c>
      <c r="E232" s="2">
        <v>0</v>
      </c>
      <c r="F232" s="2">
        <v>0</v>
      </c>
      <c r="G232" s="2">
        <v>1</v>
      </c>
      <c r="H232" s="2">
        <v>1</v>
      </c>
      <c r="I232" s="2">
        <v>0</v>
      </c>
      <c r="J232" s="2">
        <v>1</v>
      </c>
      <c r="K232" s="2">
        <v>1</v>
      </c>
      <c r="L232" s="2">
        <v>3</v>
      </c>
      <c r="M232" s="2">
        <v>1</v>
      </c>
      <c r="N232" s="2" t="s">
        <v>178</v>
      </c>
      <c r="O232" s="2">
        <v>50</v>
      </c>
      <c r="P232" s="2" t="s">
        <v>73</v>
      </c>
      <c r="Q232" s="2">
        <v>30</v>
      </c>
      <c r="R232" s="2" t="s">
        <v>117</v>
      </c>
      <c r="S232" s="2">
        <v>100</v>
      </c>
      <c r="T232" s="2" t="s">
        <v>42</v>
      </c>
      <c r="U232" s="2">
        <v>0</v>
      </c>
      <c r="V232" s="2" t="s">
        <v>42</v>
      </c>
      <c r="W232" s="2">
        <v>0</v>
      </c>
      <c r="X232" s="2">
        <v>999</v>
      </c>
      <c r="Y232" s="2">
        <v>10200</v>
      </c>
      <c r="Z232" s="2">
        <v>7</v>
      </c>
      <c r="AA232" s="2">
        <v>60000</v>
      </c>
      <c r="AB232" s="2">
        <v>1</v>
      </c>
      <c r="AC232" s="2" t="s">
        <v>44</v>
      </c>
      <c r="AD232" s="2" t="s">
        <v>44</v>
      </c>
      <c r="AE232" s="2" t="s">
        <v>44</v>
      </c>
      <c r="AF232" s="2" t="s">
        <v>44</v>
      </c>
      <c r="AG232" s="2" t="s">
        <v>44</v>
      </c>
      <c r="AH232" s="2">
        <v>17.733714422487299</v>
      </c>
      <c r="AI232" s="2">
        <v>6.9985105554921896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</row>
    <row r="233" spans="1:41">
      <c r="A233" s="2">
        <v>231</v>
      </c>
      <c r="B233" s="2">
        <v>9991000823</v>
      </c>
      <c r="C233" s="2">
        <v>2013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1</v>
      </c>
      <c r="L233" s="2">
        <v>3</v>
      </c>
      <c r="M233" s="2">
        <v>1</v>
      </c>
      <c r="N233" s="2" t="s">
        <v>180</v>
      </c>
      <c r="O233" s="2">
        <v>100</v>
      </c>
      <c r="P233" s="2" t="s">
        <v>42</v>
      </c>
      <c r="Q233" s="2">
        <v>0</v>
      </c>
      <c r="R233" s="2" t="s">
        <v>70</v>
      </c>
      <c r="S233" s="2">
        <v>100</v>
      </c>
      <c r="T233" s="2" t="s">
        <v>42</v>
      </c>
      <c r="U233" s="2">
        <v>0</v>
      </c>
      <c r="V233" s="2" t="s">
        <v>42</v>
      </c>
      <c r="W233" s="2">
        <v>0</v>
      </c>
      <c r="X233" s="2">
        <v>999</v>
      </c>
      <c r="Y233" s="2">
        <v>70000</v>
      </c>
      <c r="Z233" s="2">
        <v>13</v>
      </c>
      <c r="AA233" s="2">
        <v>60000</v>
      </c>
      <c r="AB233" s="2">
        <v>1</v>
      </c>
      <c r="AC233" s="2" t="s">
        <v>44</v>
      </c>
      <c r="AD233" s="2" t="s">
        <v>44</v>
      </c>
      <c r="AE233" s="2" t="s">
        <v>44</v>
      </c>
      <c r="AF233" s="2" t="s">
        <v>44</v>
      </c>
      <c r="AG233" s="2" t="s">
        <v>44</v>
      </c>
      <c r="AH233" s="2">
        <v>17.684918295271899</v>
      </c>
      <c r="AI233" s="2">
        <v>6.9985105554921896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</row>
    <row r="234" spans="1:41">
      <c r="A234" s="2">
        <v>232</v>
      </c>
      <c r="B234" s="2">
        <v>1345204648</v>
      </c>
      <c r="C234" s="2">
        <v>2013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1</v>
      </c>
      <c r="L234" s="2">
        <v>3</v>
      </c>
      <c r="M234" s="2">
        <v>1</v>
      </c>
      <c r="N234" s="2" t="s">
        <v>66</v>
      </c>
      <c r="O234" s="2">
        <v>100</v>
      </c>
      <c r="P234" s="2" t="s">
        <v>42</v>
      </c>
      <c r="Q234" s="2">
        <v>0</v>
      </c>
      <c r="R234" s="2" t="s">
        <v>58</v>
      </c>
      <c r="S234" s="2">
        <v>100</v>
      </c>
      <c r="T234" s="2" t="s">
        <v>42</v>
      </c>
      <c r="U234" s="2">
        <v>0</v>
      </c>
      <c r="V234" s="2" t="s">
        <v>42</v>
      </c>
      <c r="W234" s="2">
        <v>0</v>
      </c>
      <c r="X234" s="2">
        <v>222</v>
      </c>
      <c r="Y234" s="2">
        <v>20300</v>
      </c>
      <c r="Z234" s="2">
        <v>6</v>
      </c>
      <c r="AA234" s="2">
        <v>60000</v>
      </c>
      <c r="AB234" s="2">
        <v>1</v>
      </c>
      <c r="AC234" s="2" t="s">
        <v>44</v>
      </c>
      <c r="AD234" s="2" t="s">
        <v>44</v>
      </c>
      <c r="AE234" s="2" t="s">
        <v>44</v>
      </c>
      <c r="AF234" s="2" t="s">
        <v>44</v>
      </c>
      <c r="AG234" s="2" t="s">
        <v>44</v>
      </c>
      <c r="AH234" s="2">
        <v>17.729890782986001</v>
      </c>
      <c r="AI234" s="2">
        <v>6.9985105554921896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</row>
    <row r="235" spans="1:41">
      <c r="A235" s="2">
        <v>233</v>
      </c>
      <c r="B235" s="2">
        <v>1415138628</v>
      </c>
      <c r="C235" s="2">
        <v>2014</v>
      </c>
      <c r="D235" s="2">
        <v>0</v>
      </c>
      <c r="E235" s="2">
        <v>0</v>
      </c>
      <c r="F235" s="2">
        <v>2</v>
      </c>
      <c r="G235" s="2">
        <v>2</v>
      </c>
      <c r="H235" s="2">
        <v>4</v>
      </c>
      <c r="I235" s="2">
        <v>0</v>
      </c>
      <c r="J235" s="2">
        <v>4</v>
      </c>
      <c r="K235" s="2">
        <v>1</v>
      </c>
      <c r="L235" s="2">
        <v>5</v>
      </c>
      <c r="M235" s="2">
        <v>14</v>
      </c>
      <c r="N235" s="2" t="s">
        <v>41</v>
      </c>
      <c r="O235" s="2">
        <v>100</v>
      </c>
      <c r="P235" s="2" t="s">
        <v>42</v>
      </c>
      <c r="Q235" s="2">
        <v>0</v>
      </c>
      <c r="R235" s="2" t="s">
        <v>43</v>
      </c>
      <c r="S235" s="2">
        <v>100</v>
      </c>
      <c r="T235" s="2" t="s">
        <v>42</v>
      </c>
      <c r="U235" s="2">
        <v>0</v>
      </c>
      <c r="V235" s="2" t="s">
        <v>42</v>
      </c>
      <c r="W235" s="2">
        <v>0</v>
      </c>
      <c r="X235" s="2">
        <v>226</v>
      </c>
      <c r="Y235" s="2">
        <v>50200</v>
      </c>
      <c r="Z235" s="2">
        <v>5</v>
      </c>
      <c r="AA235" s="2">
        <v>20100</v>
      </c>
      <c r="AB235" s="2">
        <v>3</v>
      </c>
      <c r="AC235" s="2" t="s">
        <v>44</v>
      </c>
      <c r="AD235" s="2" t="s">
        <v>49</v>
      </c>
      <c r="AE235" s="2" t="s">
        <v>44</v>
      </c>
      <c r="AF235" s="2" t="s">
        <v>44</v>
      </c>
      <c r="AG235" s="2" t="s">
        <v>44</v>
      </c>
      <c r="AH235" s="2">
        <v>19.113827924517299</v>
      </c>
      <c r="AI235" s="2">
        <v>5.8971566148857102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</row>
    <row r="236" spans="1:41">
      <c r="A236" s="2">
        <v>234</v>
      </c>
      <c r="B236" s="2">
        <v>1345258706</v>
      </c>
      <c r="C236" s="2">
        <v>2016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1</v>
      </c>
      <c r="L236" s="2">
        <v>3</v>
      </c>
      <c r="M236" s="2">
        <v>16</v>
      </c>
      <c r="N236" s="2" t="s">
        <v>140</v>
      </c>
      <c r="O236" s="2">
        <v>0</v>
      </c>
      <c r="P236" s="2" t="s">
        <v>42</v>
      </c>
      <c r="Q236" s="2">
        <v>0</v>
      </c>
      <c r="R236" s="2" t="s">
        <v>151</v>
      </c>
      <c r="S236" s="2">
        <v>100</v>
      </c>
      <c r="T236" s="2" t="s">
        <v>42</v>
      </c>
      <c r="U236" s="2">
        <v>0</v>
      </c>
      <c r="V236" s="2" t="s">
        <v>42</v>
      </c>
      <c r="W236" s="2">
        <v>0</v>
      </c>
      <c r="X236" s="2">
        <v>999</v>
      </c>
      <c r="Y236" s="2">
        <v>70000</v>
      </c>
      <c r="Z236" s="2">
        <v>8</v>
      </c>
      <c r="AA236" s="2">
        <v>60000</v>
      </c>
      <c r="AB236" s="2">
        <v>1</v>
      </c>
      <c r="AC236" s="2" t="s">
        <v>44</v>
      </c>
      <c r="AD236" s="2" t="s">
        <v>44</v>
      </c>
      <c r="AE236" s="2" t="s">
        <v>44</v>
      </c>
      <c r="AF236" s="2" t="s">
        <v>44</v>
      </c>
      <c r="AG236" s="2" t="s">
        <v>44</v>
      </c>
      <c r="AH236" s="2">
        <v>17.7275335634124</v>
      </c>
      <c r="AI236" s="2">
        <v>6.9975968970582896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</row>
    <row r="237" spans="1:41">
      <c r="A237" s="2">
        <v>235</v>
      </c>
      <c r="B237" s="2">
        <v>1415131499</v>
      </c>
      <c r="C237" s="2">
        <v>2013</v>
      </c>
      <c r="D237" s="2">
        <v>0</v>
      </c>
      <c r="E237" s="2">
        <v>0</v>
      </c>
      <c r="F237" s="2">
        <v>0</v>
      </c>
      <c r="G237" s="2">
        <v>1</v>
      </c>
      <c r="H237" s="2">
        <v>1</v>
      </c>
      <c r="I237" s="2">
        <v>0</v>
      </c>
      <c r="J237" s="2">
        <v>1</v>
      </c>
      <c r="K237" s="2">
        <v>1</v>
      </c>
      <c r="L237" s="2">
        <v>3</v>
      </c>
      <c r="M237" s="2">
        <v>1</v>
      </c>
      <c r="N237" s="2" t="s">
        <v>181</v>
      </c>
      <c r="O237" s="2">
        <v>100</v>
      </c>
      <c r="P237" s="2" t="s">
        <v>42</v>
      </c>
      <c r="Q237" s="2">
        <v>0</v>
      </c>
      <c r="R237" s="2" t="s">
        <v>46</v>
      </c>
      <c r="S237" s="2">
        <v>100</v>
      </c>
      <c r="T237" s="2" t="s">
        <v>42</v>
      </c>
      <c r="U237" s="2">
        <v>0</v>
      </c>
      <c r="V237" s="2" t="s">
        <v>42</v>
      </c>
      <c r="W237" s="2">
        <v>0</v>
      </c>
      <c r="X237" s="2">
        <v>999</v>
      </c>
      <c r="Y237" s="2">
        <v>10400</v>
      </c>
      <c r="Z237" s="2">
        <v>7</v>
      </c>
      <c r="AA237" s="2">
        <v>60000</v>
      </c>
      <c r="AB237" s="2">
        <v>3</v>
      </c>
      <c r="AC237" s="2" t="s">
        <v>49</v>
      </c>
      <c r="AD237" s="2" t="s">
        <v>49</v>
      </c>
      <c r="AE237" s="2" t="s">
        <v>44</v>
      </c>
      <c r="AF237" s="2" t="s">
        <v>44</v>
      </c>
      <c r="AG237" s="2" t="s">
        <v>49</v>
      </c>
      <c r="AH237" s="2">
        <v>20.654344391481001</v>
      </c>
      <c r="AI237" s="2">
        <v>7.2861923996336504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</row>
    <row r="238" spans="1:41">
      <c r="A238" s="2">
        <v>236</v>
      </c>
      <c r="B238" s="2">
        <v>1545007116</v>
      </c>
      <c r="C238" s="2">
        <v>2013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</v>
      </c>
      <c r="L238" s="2">
        <v>99</v>
      </c>
      <c r="M238" s="2">
        <v>8</v>
      </c>
      <c r="N238" s="2" t="s">
        <v>114</v>
      </c>
      <c r="O238" s="2">
        <v>100</v>
      </c>
      <c r="P238" s="2" t="s">
        <v>42</v>
      </c>
      <c r="Q238" s="2">
        <v>0</v>
      </c>
      <c r="R238" s="2" t="s">
        <v>58</v>
      </c>
      <c r="S238" s="2">
        <v>100</v>
      </c>
      <c r="T238" s="2" t="s">
        <v>42</v>
      </c>
      <c r="U238" s="2">
        <v>0</v>
      </c>
      <c r="V238" s="2" t="s">
        <v>42</v>
      </c>
      <c r="W238" s="2">
        <v>0</v>
      </c>
      <c r="X238" s="2">
        <v>999</v>
      </c>
      <c r="Y238" s="2">
        <v>20200</v>
      </c>
      <c r="Z238" s="2">
        <v>6</v>
      </c>
      <c r="AA238" s="2">
        <v>60000</v>
      </c>
      <c r="AB238" s="2">
        <v>3</v>
      </c>
      <c r="AC238" s="2" t="s">
        <v>44</v>
      </c>
      <c r="AD238" s="2" t="s">
        <v>44</v>
      </c>
      <c r="AE238" s="2" t="s">
        <v>44</v>
      </c>
      <c r="AF238" s="2" t="s">
        <v>44</v>
      </c>
      <c r="AG238" s="2" t="s">
        <v>44</v>
      </c>
      <c r="AH238" s="2">
        <v>18.8261458520671</v>
      </c>
      <c r="AI238" s="2">
        <v>6.9985105554921896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</row>
    <row r="239" spans="1:41">
      <c r="A239" s="2">
        <v>237</v>
      </c>
      <c r="B239" s="2">
        <v>1345249971</v>
      </c>
      <c r="C239" s="2">
        <v>2016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1</v>
      </c>
      <c r="L239" s="2">
        <v>3</v>
      </c>
      <c r="M239" s="2">
        <v>7</v>
      </c>
      <c r="N239" s="2" t="s">
        <v>140</v>
      </c>
      <c r="O239" s="2">
        <v>0</v>
      </c>
      <c r="P239" s="2" t="s">
        <v>42</v>
      </c>
      <c r="Q239" s="2">
        <v>0</v>
      </c>
      <c r="R239" s="2" t="s">
        <v>115</v>
      </c>
      <c r="S239" s="2">
        <v>100</v>
      </c>
      <c r="T239" s="2" t="s">
        <v>42</v>
      </c>
      <c r="U239" s="2">
        <v>0</v>
      </c>
      <c r="V239" s="2" t="s">
        <v>42</v>
      </c>
      <c r="W239" s="2">
        <v>0</v>
      </c>
      <c r="X239" s="2">
        <v>999</v>
      </c>
      <c r="Y239" s="2">
        <v>70000</v>
      </c>
      <c r="Z239" s="2">
        <v>14</v>
      </c>
      <c r="AA239" s="2">
        <v>60000</v>
      </c>
      <c r="AB239" s="2">
        <v>1</v>
      </c>
      <c r="AC239" s="2" t="s">
        <v>44</v>
      </c>
      <c r="AD239" s="2" t="s">
        <v>44</v>
      </c>
      <c r="AE239" s="2" t="s">
        <v>44</v>
      </c>
      <c r="AF239" s="2" t="s">
        <v>44</v>
      </c>
      <c r="AG239" s="2" t="s">
        <v>44</v>
      </c>
      <c r="AH239" s="2">
        <v>16.349207372001</v>
      </c>
      <c r="AI239" s="2">
        <v>6.5916751037498296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</row>
    <row r="240" spans="1:41">
      <c r="A240" s="2">
        <v>238</v>
      </c>
      <c r="B240" s="2">
        <v>1475008232</v>
      </c>
      <c r="C240" s="2">
        <v>2014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1</v>
      </c>
      <c r="L240" s="2">
        <v>3</v>
      </c>
      <c r="M240" s="2">
        <v>8</v>
      </c>
      <c r="N240" s="2" t="s">
        <v>182</v>
      </c>
      <c r="O240" s="2">
        <v>100</v>
      </c>
      <c r="P240" s="2" t="s">
        <v>42</v>
      </c>
      <c r="Q240" s="2">
        <v>0</v>
      </c>
      <c r="R240" s="2" t="s">
        <v>78</v>
      </c>
      <c r="S240" s="2">
        <v>100</v>
      </c>
      <c r="T240" s="2" t="s">
        <v>42</v>
      </c>
      <c r="U240" s="2">
        <v>0</v>
      </c>
      <c r="V240" s="2" t="s">
        <v>42</v>
      </c>
      <c r="W240" s="2">
        <v>0</v>
      </c>
      <c r="X240" s="2">
        <v>999</v>
      </c>
      <c r="Y240" s="2">
        <v>20200</v>
      </c>
      <c r="Z240" s="2">
        <v>4</v>
      </c>
      <c r="AA240" s="2">
        <v>50300</v>
      </c>
      <c r="AB240" s="2">
        <v>4</v>
      </c>
      <c r="AC240" s="2" t="s">
        <v>44</v>
      </c>
      <c r="AD240" s="2" t="s">
        <v>44</v>
      </c>
      <c r="AE240" s="2" t="s">
        <v>44</v>
      </c>
      <c r="AF240" s="2" t="s">
        <v>44</v>
      </c>
      <c r="AG240" s="2" t="s">
        <v>44</v>
      </c>
      <c r="AH240" s="2">
        <v>19.113827924517299</v>
      </c>
      <c r="AI240" s="2">
        <v>7.4587632687496699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</row>
    <row r="241" spans="1:41">
      <c r="A241" s="2">
        <v>239</v>
      </c>
      <c r="B241" s="2">
        <v>1415142290</v>
      </c>
      <c r="C241" s="2">
        <v>2015</v>
      </c>
      <c r="D241" s="2">
        <v>0</v>
      </c>
      <c r="E241" s="2">
        <v>0</v>
      </c>
      <c r="F241" s="2">
        <v>5</v>
      </c>
      <c r="G241" s="2">
        <v>3</v>
      </c>
      <c r="H241" s="2">
        <v>6</v>
      </c>
      <c r="I241" s="2">
        <v>2</v>
      </c>
      <c r="J241" s="2">
        <v>8</v>
      </c>
      <c r="K241" s="2">
        <v>2</v>
      </c>
      <c r="L241" s="2">
        <v>5</v>
      </c>
      <c r="M241" s="2">
        <v>4</v>
      </c>
      <c r="N241" s="2" t="s">
        <v>183</v>
      </c>
      <c r="O241" s="2">
        <v>50</v>
      </c>
      <c r="P241" s="2" t="s">
        <v>184</v>
      </c>
      <c r="Q241" s="2">
        <v>30</v>
      </c>
      <c r="R241" s="2" t="s">
        <v>70</v>
      </c>
      <c r="S241" s="2">
        <v>100</v>
      </c>
      <c r="T241" s="2" t="s">
        <v>42</v>
      </c>
      <c r="U241" s="2">
        <v>0</v>
      </c>
      <c r="V241" s="2" t="s">
        <v>42</v>
      </c>
      <c r="W241" s="2">
        <v>0</v>
      </c>
      <c r="X241" s="2">
        <v>352</v>
      </c>
      <c r="Y241" s="2">
        <v>50200</v>
      </c>
      <c r="Z241" s="2">
        <v>13</v>
      </c>
      <c r="AA241" s="2">
        <v>60000</v>
      </c>
      <c r="AB241" s="2">
        <v>3</v>
      </c>
      <c r="AC241" s="2" t="s">
        <v>44</v>
      </c>
      <c r="AD241" s="2" t="s">
        <v>49</v>
      </c>
      <c r="AE241" s="2" t="s">
        <v>44</v>
      </c>
      <c r="AF241" s="2" t="s">
        <v>44</v>
      </c>
      <c r="AG241" s="2" t="s">
        <v>44</v>
      </c>
      <c r="AH241" s="2">
        <v>19.806975105074699</v>
      </c>
      <c r="AI241" s="2">
        <v>6.9411910221858903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</row>
    <row r="242" spans="1:41">
      <c r="A242" s="2">
        <v>240</v>
      </c>
      <c r="B242" s="2">
        <v>1711038145</v>
      </c>
      <c r="C242" s="2">
        <v>2016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2</v>
      </c>
      <c r="L242" s="2">
        <v>3</v>
      </c>
      <c r="M242" s="2">
        <v>1</v>
      </c>
      <c r="N242" s="2" t="s">
        <v>162</v>
      </c>
      <c r="O242" s="2">
        <v>100</v>
      </c>
      <c r="P242" s="2" t="s">
        <v>42</v>
      </c>
      <c r="Q242" s="2">
        <v>0</v>
      </c>
      <c r="R242" s="2" t="s">
        <v>78</v>
      </c>
      <c r="S242" s="2">
        <v>100</v>
      </c>
      <c r="T242" s="2" t="s">
        <v>42</v>
      </c>
      <c r="U242" s="2">
        <v>0</v>
      </c>
      <c r="V242" s="2" t="s">
        <v>42</v>
      </c>
      <c r="W242" s="2">
        <v>0</v>
      </c>
      <c r="X242" s="2">
        <v>999</v>
      </c>
      <c r="Y242" s="2">
        <v>20200</v>
      </c>
      <c r="Z242" s="2">
        <v>4</v>
      </c>
      <c r="AA242" s="2">
        <v>60000</v>
      </c>
      <c r="AB242" s="2">
        <v>1</v>
      </c>
      <c r="AC242" s="2" t="s">
        <v>44</v>
      </c>
      <c r="AD242" s="2" t="s">
        <v>44</v>
      </c>
      <c r="AE242" s="2" t="s">
        <v>44</v>
      </c>
      <c r="AF242" s="2" t="s">
        <v>44</v>
      </c>
      <c r="AG242" s="2" t="s">
        <v>44</v>
      </c>
      <c r="AH242" s="2">
        <v>19.113827924517299</v>
      </c>
      <c r="AI242" s="2">
        <v>7.5098836087998899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</row>
    <row r="243" spans="1:41">
      <c r="A243" s="2">
        <v>241</v>
      </c>
      <c r="B243" s="2">
        <v>1345233830</v>
      </c>
      <c r="C243" s="2">
        <v>2015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1</v>
      </c>
      <c r="L243" s="2">
        <v>3</v>
      </c>
      <c r="M243" s="2">
        <v>10</v>
      </c>
      <c r="N243" s="2" t="s">
        <v>140</v>
      </c>
      <c r="O243" s="2">
        <v>0</v>
      </c>
      <c r="P243" s="2" t="s">
        <v>42</v>
      </c>
      <c r="Q243" s="2">
        <v>0</v>
      </c>
      <c r="R243" s="2" t="s">
        <v>75</v>
      </c>
      <c r="S243" s="2">
        <v>100</v>
      </c>
      <c r="T243" s="2" t="s">
        <v>42</v>
      </c>
      <c r="U243" s="2">
        <v>0</v>
      </c>
      <c r="V243" s="2" t="s">
        <v>42</v>
      </c>
      <c r="W243" s="2">
        <v>0</v>
      </c>
      <c r="X243" s="2">
        <v>999</v>
      </c>
      <c r="Y243" s="2">
        <v>70000</v>
      </c>
      <c r="Z243" s="2">
        <v>11</v>
      </c>
      <c r="AA243" s="2">
        <v>60000</v>
      </c>
      <c r="AB243" s="2">
        <v>1</v>
      </c>
      <c r="AC243" s="2" t="s">
        <v>44</v>
      </c>
      <c r="AD243" s="2" t="s">
        <v>44</v>
      </c>
      <c r="AE243" s="2" t="s">
        <v>44</v>
      </c>
      <c r="AF243" s="2" t="s">
        <v>44</v>
      </c>
      <c r="AG243" s="2" t="s">
        <v>44</v>
      </c>
      <c r="AH243" s="2">
        <v>16.925597775800199</v>
      </c>
      <c r="AI243" s="2">
        <v>5.8999000933047601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</row>
    <row r="244" spans="1:41">
      <c r="A244" s="2">
        <v>242</v>
      </c>
      <c r="B244" s="2">
        <v>1395045293</v>
      </c>
      <c r="C244" s="2">
        <v>2016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1</v>
      </c>
      <c r="L244" s="2">
        <v>1</v>
      </c>
      <c r="M244" s="2">
        <v>12</v>
      </c>
      <c r="N244" s="2" t="s">
        <v>56</v>
      </c>
      <c r="O244" s="2">
        <v>100</v>
      </c>
      <c r="P244" s="2" t="s">
        <v>42</v>
      </c>
      <c r="Q244" s="2">
        <v>0</v>
      </c>
      <c r="R244" s="2" t="s">
        <v>58</v>
      </c>
      <c r="S244" s="2">
        <v>100</v>
      </c>
      <c r="T244" s="2" t="s">
        <v>42</v>
      </c>
      <c r="U244" s="2">
        <v>0</v>
      </c>
      <c r="V244" s="2" t="s">
        <v>42</v>
      </c>
      <c r="W244" s="2">
        <v>0</v>
      </c>
      <c r="X244" s="2">
        <v>341</v>
      </c>
      <c r="Y244" s="2">
        <v>20300</v>
      </c>
      <c r="Z244" s="2">
        <v>6</v>
      </c>
      <c r="AA244" s="2">
        <v>10200</v>
      </c>
      <c r="AB244" s="2">
        <v>3</v>
      </c>
      <c r="AC244" s="2" t="s">
        <v>44</v>
      </c>
      <c r="AD244" s="2" t="s">
        <v>44</v>
      </c>
      <c r="AE244" s="2" t="s">
        <v>44</v>
      </c>
      <c r="AF244" s="2" t="s">
        <v>44</v>
      </c>
      <c r="AG244" s="2" t="s">
        <v>44</v>
      </c>
      <c r="AH244" s="2">
        <v>18.1975371926506</v>
      </c>
      <c r="AI244" s="2">
        <v>6.9985105554921896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</row>
    <row r="245" spans="1:41">
      <c r="A245" s="2">
        <v>243</v>
      </c>
      <c r="B245" s="2">
        <v>1105009585</v>
      </c>
      <c r="C245" s="2">
        <v>2015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1</v>
      </c>
      <c r="L245" s="2">
        <v>2</v>
      </c>
      <c r="M245" s="2">
        <v>19</v>
      </c>
      <c r="N245" s="2" t="s">
        <v>140</v>
      </c>
      <c r="O245" s="2">
        <v>0</v>
      </c>
      <c r="P245" s="2" t="s">
        <v>42</v>
      </c>
      <c r="Q245" s="2">
        <v>0</v>
      </c>
      <c r="R245" s="2" t="s">
        <v>151</v>
      </c>
      <c r="S245" s="2">
        <v>100</v>
      </c>
      <c r="T245" s="2" t="s">
        <v>42</v>
      </c>
      <c r="U245" s="2">
        <v>0</v>
      </c>
      <c r="V245" s="2" t="s">
        <v>42</v>
      </c>
      <c r="W245" s="2">
        <v>0</v>
      </c>
      <c r="X245" s="2">
        <v>999</v>
      </c>
      <c r="Y245" s="2">
        <v>70000</v>
      </c>
      <c r="Z245" s="2">
        <v>8</v>
      </c>
      <c r="AA245" s="2">
        <v>60000</v>
      </c>
      <c r="AB245" s="2">
        <v>4</v>
      </c>
      <c r="AC245" s="2" t="s">
        <v>44</v>
      </c>
      <c r="AD245" s="2" t="s">
        <v>44</v>
      </c>
      <c r="AE245" s="2" t="s">
        <v>44</v>
      </c>
      <c r="AF245" s="2" t="s">
        <v>44</v>
      </c>
      <c r="AG245" s="2" t="s">
        <v>44</v>
      </c>
      <c r="AH245" s="2">
        <v>18.176058160973799</v>
      </c>
      <c r="AI245" s="2">
        <v>5.8971566148857102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</row>
    <row r="246" spans="1:41">
      <c r="A246" s="2">
        <v>244</v>
      </c>
      <c r="B246" s="2">
        <v>1711046481</v>
      </c>
      <c r="C246" s="2">
        <v>2016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1</v>
      </c>
      <c r="L246" s="2">
        <v>99</v>
      </c>
      <c r="M246" s="2">
        <v>3</v>
      </c>
      <c r="N246" s="2" t="s">
        <v>185</v>
      </c>
      <c r="O246" s="2">
        <v>100</v>
      </c>
      <c r="P246" s="2" t="s">
        <v>42</v>
      </c>
      <c r="Q246" s="2">
        <v>0</v>
      </c>
      <c r="R246" s="2" t="s">
        <v>70</v>
      </c>
      <c r="S246" s="2">
        <v>100</v>
      </c>
      <c r="T246" s="2" t="s">
        <v>42</v>
      </c>
      <c r="U246" s="2">
        <v>0</v>
      </c>
      <c r="V246" s="2" t="s">
        <v>42</v>
      </c>
      <c r="W246" s="2">
        <v>0</v>
      </c>
      <c r="X246" s="2">
        <v>999</v>
      </c>
      <c r="Y246" s="2">
        <v>70000</v>
      </c>
      <c r="Z246" s="2">
        <v>13</v>
      </c>
      <c r="AA246" s="2">
        <v>60000</v>
      </c>
      <c r="AB246" s="2">
        <v>4</v>
      </c>
      <c r="AC246" s="2" t="s">
        <v>44</v>
      </c>
      <c r="AD246" s="2" t="s">
        <v>44</v>
      </c>
      <c r="AE246" s="2" t="s">
        <v>44</v>
      </c>
      <c r="AF246" s="2" t="s">
        <v>44</v>
      </c>
      <c r="AG246" s="2" t="s">
        <v>44</v>
      </c>
      <c r="AH246" s="2">
        <v>20.617905321289602</v>
      </c>
      <c r="AI246" s="2">
        <v>5.8999000933047601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</row>
    <row r="247" spans="1:41">
      <c r="A247" s="2">
        <v>245</v>
      </c>
      <c r="B247" s="2">
        <v>1345213874</v>
      </c>
      <c r="C247" s="2">
        <v>2013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2</v>
      </c>
      <c r="L247" s="2">
        <v>3</v>
      </c>
      <c r="M247" s="2">
        <v>7</v>
      </c>
      <c r="N247" s="2" t="s">
        <v>140</v>
      </c>
      <c r="O247" s="2">
        <v>0</v>
      </c>
      <c r="P247" s="2" t="s">
        <v>42</v>
      </c>
      <c r="Q247" s="2">
        <v>0</v>
      </c>
      <c r="R247" s="2" t="s">
        <v>70</v>
      </c>
      <c r="S247" s="2">
        <v>100</v>
      </c>
      <c r="T247" s="2" t="s">
        <v>42</v>
      </c>
      <c r="U247" s="2">
        <v>0</v>
      </c>
      <c r="V247" s="2" t="s">
        <v>42</v>
      </c>
      <c r="W247" s="2">
        <v>0</v>
      </c>
      <c r="X247" s="2">
        <v>999</v>
      </c>
      <c r="Y247" s="2">
        <v>70000</v>
      </c>
      <c r="Z247" s="2">
        <v>13</v>
      </c>
      <c r="AA247" s="2">
        <v>60000</v>
      </c>
      <c r="AB247" s="2">
        <v>1</v>
      </c>
      <c r="AC247" s="2" t="s">
        <v>44</v>
      </c>
      <c r="AD247" s="2" t="s">
        <v>44</v>
      </c>
      <c r="AE247" s="2" t="s">
        <v>44</v>
      </c>
      <c r="AF247" s="2" t="s">
        <v>44</v>
      </c>
      <c r="AG247" s="2" t="s">
        <v>44</v>
      </c>
      <c r="AH247" s="2">
        <v>17.044059447567701</v>
      </c>
      <c r="AI247" s="2">
        <v>6.9975968970582896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</row>
    <row r="248" spans="1:41">
      <c r="A248" s="2">
        <v>246</v>
      </c>
      <c r="B248" s="2">
        <v>1345240870</v>
      </c>
      <c r="C248" s="2">
        <v>2015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1</v>
      </c>
      <c r="L248" s="2">
        <v>3</v>
      </c>
      <c r="M248" s="2">
        <v>5</v>
      </c>
      <c r="N248" s="2" t="s">
        <v>186</v>
      </c>
      <c r="O248" s="2">
        <v>100</v>
      </c>
      <c r="P248" s="2" t="s">
        <v>42</v>
      </c>
      <c r="Q248" s="2">
        <v>0</v>
      </c>
      <c r="R248" s="2" t="s">
        <v>83</v>
      </c>
      <c r="S248" s="2">
        <v>80</v>
      </c>
      <c r="T248" s="2" t="s">
        <v>42</v>
      </c>
      <c r="U248" s="2">
        <v>0</v>
      </c>
      <c r="V248" s="2" t="s">
        <v>42</v>
      </c>
      <c r="W248" s="2">
        <v>0</v>
      </c>
      <c r="X248" s="2">
        <v>999</v>
      </c>
      <c r="Y248" s="2">
        <v>20300</v>
      </c>
      <c r="Z248" s="2">
        <v>3</v>
      </c>
      <c r="AA248" s="2">
        <v>30200</v>
      </c>
      <c r="AB248" s="2">
        <v>1</v>
      </c>
      <c r="AC248" s="2" t="s">
        <v>44</v>
      </c>
      <c r="AD248" s="2" t="s">
        <v>44</v>
      </c>
      <c r="AE248" s="2" t="s">
        <v>44</v>
      </c>
      <c r="AF248" s="2" t="s">
        <v>44</v>
      </c>
      <c r="AG248" s="2" t="s">
        <v>44</v>
      </c>
      <c r="AH248" s="2">
        <v>17.747179315658801</v>
      </c>
      <c r="AI248" s="2">
        <v>6.9985105554921896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</row>
    <row r="249" spans="1:41">
      <c r="A249" s="2">
        <v>247</v>
      </c>
      <c r="B249" s="2">
        <v>1345227717</v>
      </c>
      <c r="C249" s="2">
        <v>2014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</v>
      </c>
      <c r="L249" s="2">
        <v>3</v>
      </c>
      <c r="M249" s="2">
        <v>15</v>
      </c>
      <c r="N249" s="2" t="s">
        <v>95</v>
      </c>
      <c r="O249" s="2">
        <v>50</v>
      </c>
      <c r="P249" s="2" t="s">
        <v>114</v>
      </c>
      <c r="Q249" s="2">
        <v>30</v>
      </c>
      <c r="R249" s="2" t="s">
        <v>58</v>
      </c>
      <c r="S249" s="2">
        <v>80</v>
      </c>
      <c r="T249" s="2" t="s">
        <v>96</v>
      </c>
      <c r="U249" s="2">
        <v>10</v>
      </c>
      <c r="V249" s="2" t="s">
        <v>78</v>
      </c>
      <c r="W249" s="2">
        <v>10</v>
      </c>
      <c r="X249" s="2">
        <v>999</v>
      </c>
      <c r="Y249" s="2">
        <v>20200</v>
      </c>
      <c r="Z249" s="2">
        <v>6</v>
      </c>
      <c r="AA249" s="2">
        <v>20300</v>
      </c>
      <c r="AB249" s="2">
        <v>1</v>
      </c>
      <c r="AC249" s="2" t="s">
        <v>44</v>
      </c>
      <c r="AD249" s="2" t="s">
        <v>44</v>
      </c>
      <c r="AE249" s="2" t="s">
        <v>44</v>
      </c>
      <c r="AF249" s="2" t="s">
        <v>44</v>
      </c>
      <c r="AG249" s="2" t="s">
        <v>44</v>
      </c>
      <c r="AH249" s="2">
        <v>16.9682465803706</v>
      </c>
      <c r="AI249" s="2">
        <v>6.8145439949541897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</row>
    <row r="250" spans="1:41">
      <c r="A250" s="2">
        <v>248</v>
      </c>
      <c r="B250" s="2">
        <v>1711036331</v>
      </c>
      <c r="C250" s="2">
        <v>2016</v>
      </c>
      <c r="D250" s="2">
        <v>1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2</v>
      </c>
      <c r="L250" s="2">
        <v>3</v>
      </c>
      <c r="M250" s="2">
        <v>1</v>
      </c>
      <c r="N250" s="2" t="s">
        <v>144</v>
      </c>
      <c r="O250" s="2">
        <v>80</v>
      </c>
      <c r="P250" s="2" t="s">
        <v>133</v>
      </c>
      <c r="Q250" s="2">
        <v>20</v>
      </c>
      <c r="R250" s="2" t="s">
        <v>75</v>
      </c>
      <c r="S250" s="2">
        <v>50</v>
      </c>
      <c r="T250" s="2" t="s">
        <v>78</v>
      </c>
      <c r="U250" s="2">
        <v>50</v>
      </c>
      <c r="V250" s="2" t="s">
        <v>42</v>
      </c>
      <c r="W250" s="2">
        <v>0</v>
      </c>
      <c r="X250" s="2">
        <v>999</v>
      </c>
      <c r="Y250" s="2">
        <v>20100</v>
      </c>
      <c r="Z250" s="2">
        <v>11</v>
      </c>
      <c r="AA250" s="2">
        <v>20200</v>
      </c>
      <c r="AB250" s="2">
        <v>1</v>
      </c>
      <c r="AC250" s="2" t="s">
        <v>44</v>
      </c>
      <c r="AD250" s="2" t="s">
        <v>44</v>
      </c>
      <c r="AE250" s="2" t="s">
        <v>44</v>
      </c>
      <c r="AF250" s="2" t="s">
        <v>44</v>
      </c>
      <c r="AG250" s="2" t="s">
        <v>44</v>
      </c>
      <c r="AH250" s="2">
        <v>18.410630408108901</v>
      </c>
      <c r="AI250" s="2">
        <v>6.9985105554921896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</row>
    <row r="251" spans="1:41">
      <c r="A251" s="2">
        <v>249</v>
      </c>
      <c r="B251" s="2">
        <v>1345198800</v>
      </c>
      <c r="C251" s="2">
        <v>2013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2</v>
      </c>
      <c r="L251" s="2">
        <v>3</v>
      </c>
      <c r="M251" s="2">
        <v>2</v>
      </c>
      <c r="N251" s="2" t="s">
        <v>129</v>
      </c>
      <c r="O251" s="2">
        <v>100</v>
      </c>
      <c r="P251" s="2" t="s">
        <v>42</v>
      </c>
      <c r="Q251" s="2">
        <v>0</v>
      </c>
      <c r="R251" s="2" t="s">
        <v>78</v>
      </c>
      <c r="S251" s="2">
        <v>100</v>
      </c>
      <c r="T251" s="2" t="s">
        <v>42</v>
      </c>
      <c r="U251" s="2">
        <v>0</v>
      </c>
      <c r="V251" s="2" t="s">
        <v>42</v>
      </c>
      <c r="W251" s="2">
        <v>0</v>
      </c>
      <c r="X251" s="2">
        <v>999</v>
      </c>
      <c r="Y251" s="2">
        <v>20100</v>
      </c>
      <c r="Z251" s="2">
        <v>4</v>
      </c>
      <c r="AA251" s="2">
        <v>60000</v>
      </c>
      <c r="AB251" s="2">
        <v>1</v>
      </c>
      <c r="AC251" s="2" t="s">
        <v>44</v>
      </c>
      <c r="AD251" s="2" t="s">
        <v>44</v>
      </c>
      <c r="AE251" s="2" t="s">
        <v>44</v>
      </c>
      <c r="AF251" s="2" t="s">
        <v>44</v>
      </c>
      <c r="AG251" s="2" t="s">
        <v>44</v>
      </c>
      <c r="AH251" s="2">
        <v>17.370858619482199</v>
      </c>
      <c r="AI251" s="2">
        <v>7.5093358139616404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</row>
    <row r="252" spans="1:41">
      <c r="A252" s="2">
        <v>250</v>
      </c>
      <c r="B252" s="2">
        <v>1345254858</v>
      </c>
      <c r="C252" s="2">
        <v>2016</v>
      </c>
      <c r="D252" s="2">
        <v>0</v>
      </c>
      <c r="E252" s="2">
        <v>2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2</v>
      </c>
      <c r="L252" s="2">
        <v>3</v>
      </c>
      <c r="M252" s="2">
        <v>15</v>
      </c>
      <c r="N252" s="2" t="s">
        <v>93</v>
      </c>
      <c r="O252" s="2">
        <v>70</v>
      </c>
      <c r="P252" s="2" t="s">
        <v>187</v>
      </c>
      <c r="Q252" s="2">
        <v>30</v>
      </c>
      <c r="R252" s="2" t="s">
        <v>43</v>
      </c>
      <c r="S252" s="2">
        <v>50</v>
      </c>
      <c r="T252" s="2" t="s">
        <v>62</v>
      </c>
      <c r="U252" s="2">
        <v>30</v>
      </c>
      <c r="V252" s="2" t="s">
        <v>83</v>
      </c>
      <c r="W252" s="2">
        <v>20</v>
      </c>
      <c r="X252" s="2">
        <v>999</v>
      </c>
      <c r="Y252" s="2">
        <v>50200</v>
      </c>
      <c r="Z252" s="2">
        <v>5</v>
      </c>
      <c r="AA252" s="2">
        <v>20100</v>
      </c>
      <c r="AB252" s="2">
        <v>1</v>
      </c>
      <c r="AC252" s="2" t="s">
        <v>44</v>
      </c>
      <c r="AD252" s="2" t="s">
        <v>44</v>
      </c>
      <c r="AE252" s="2" t="s">
        <v>44</v>
      </c>
      <c r="AF252" s="2" t="s">
        <v>44</v>
      </c>
      <c r="AG252" s="2" t="s">
        <v>44</v>
      </c>
      <c r="AH252" s="2">
        <v>17.733714422487299</v>
      </c>
      <c r="AI252" s="2">
        <v>6.9985105554921896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</row>
    <row r="253" spans="1:41">
      <c r="A253" s="2">
        <v>251</v>
      </c>
      <c r="B253" s="2">
        <v>1425088798</v>
      </c>
      <c r="C253" s="2">
        <v>2014</v>
      </c>
      <c r="D253" s="2">
        <v>0</v>
      </c>
      <c r="E253" s="2">
        <v>0</v>
      </c>
      <c r="F253" s="2">
        <v>1</v>
      </c>
      <c r="G253" s="2">
        <v>0</v>
      </c>
      <c r="H253" s="2">
        <v>1</v>
      </c>
      <c r="I253" s="2">
        <v>0</v>
      </c>
      <c r="J253" s="2">
        <v>1</v>
      </c>
      <c r="K253" s="2">
        <v>1</v>
      </c>
      <c r="L253" s="2">
        <v>3</v>
      </c>
      <c r="M253" s="2">
        <v>14</v>
      </c>
      <c r="N253" s="2" t="s">
        <v>104</v>
      </c>
      <c r="O253" s="2">
        <v>100</v>
      </c>
      <c r="P253" s="2" t="s">
        <v>42</v>
      </c>
      <c r="Q253" s="2">
        <v>0</v>
      </c>
      <c r="R253" s="2" t="s">
        <v>62</v>
      </c>
      <c r="S253" s="2">
        <v>100</v>
      </c>
      <c r="T253" s="2" t="s">
        <v>42</v>
      </c>
      <c r="U253" s="2">
        <v>0</v>
      </c>
      <c r="V253" s="2" t="s">
        <v>42</v>
      </c>
      <c r="W253" s="2">
        <v>0</v>
      </c>
      <c r="X253" s="2">
        <v>999</v>
      </c>
      <c r="Y253" s="2">
        <v>20200</v>
      </c>
      <c r="Z253" s="2">
        <v>7</v>
      </c>
      <c r="AA253" s="2">
        <v>20200</v>
      </c>
      <c r="AB253" s="2">
        <v>3</v>
      </c>
      <c r="AC253" s="2" t="s">
        <v>44</v>
      </c>
      <c r="AD253" s="2" t="s">
        <v>44</v>
      </c>
      <c r="AE253" s="2" t="s">
        <v>44</v>
      </c>
      <c r="AF253" s="2" t="s">
        <v>44</v>
      </c>
      <c r="AG253" s="2" t="s">
        <v>44</v>
      </c>
      <c r="AH253" s="2">
        <v>18.3602192338431</v>
      </c>
      <c r="AI253" s="2">
        <v>5.8971566148857102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</row>
    <row r="254" spans="1:41">
      <c r="A254" s="2">
        <v>252</v>
      </c>
      <c r="B254" s="2">
        <v>1415131791</v>
      </c>
      <c r="C254" s="2">
        <v>2013</v>
      </c>
      <c r="D254" s="2">
        <v>0</v>
      </c>
      <c r="E254" s="2">
        <v>0</v>
      </c>
      <c r="F254" s="2">
        <v>1</v>
      </c>
      <c r="G254" s="2">
        <v>0</v>
      </c>
      <c r="H254" s="2">
        <v>1</v>
      </c>
      <c r="I254" s="2">
        <v>0</v>
      </c>
      <c r="J254" s="2">
        <v>1</v>
      </c>
      <c r="K254" s="2">
        <v>2</v>
      </c>
      <c r="L254" s="2">
        <v>4</v>
      </c>
      <c r="M254" s="2">
        <v>6</v>
      </c>
      <c r="N254" s="2" t="s">
        <v>111</v>
      </c>
      <c r="O254" s="2">
        <v>100</v>
      </c>
      <c r="P254" s="2" t="s">
        <v>42</v>
      </c>
      <c r="Q254" s="2">
        <v>0</v>
      </c>
      <c r="R254" s="2" t="s">
        <v>83</v>
      </c>
      <c r="S254" s="2">
        <v>100</v>
      </c>
      <c r="T254" s="2" t="s">
        <v>42</v>
      </c>
      <c r="U254" s="2">
        <v>0</v>
      </c>
      <c r="V254" s="2" t="s">
        <v>42</v>
      </c>
      <c r="W254" s="2">
        <v>0</v>
      </c>
      <c r="X254" s="2">
        <v>235</v>
      </c>
      <c r="Y254" s="2">
        <v>50200</v>
      </c>
      <c r="Z254" s="2">
        <v>3</v>
      </c>
      <c r="AA254" s="2">
        <v>60000</v>
      </c>
      <c r="AB254" s="2">
        <v>1</v>
      </c>
      <c r="AC254" s="2" t="s">
        <v>44</v>
      </c>
      <c r="AD254" s="2" t="s">
        <v>49</v>
      </c>
      <c r="AE254" s="2" t="s">
        <v>44</v>
      </c>
      <c r="AF254" s="2" t="s">
        <v>44</v>
      </c>
      <c r="AG254" s="2" t="s">
        <v>44</v>
      </c>
      <c r="AH254" s="2">
        <v>21.059738073568301</v>
      </c>
      <c r="AI254" s="2">
        <v>6.9975968970582896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</row>
    <row r="255" spans="1:41">
      <c r="A255" s="2">
        <v>253</v>
      </c>
      <c r="B255" s="2">
        <v>1415145852</v>
      </c>
      <c r="C255" s="2">
        <v>2016</v>
      </c>
      <c r="D255" s="2">
        <v>0</v>
      </c>
      <c r="E255" s="2">
        <v>1</v>
      </c>
      <c r="F255" s="2">
        <v>3</v>
      </c>
      <c r="G255" s="2">
        <v>1</v>
      </c>
      <c r="H255" s="2">
        <v>4</v>
      </c>
      <c r="I255" s="2">
        <v>0</v>
      </c>
      <c r="J255" s="2">
        <v>4</v>
      </c>
      <c r="K255" s="2">
        <v>2</v>
      </c>
      <c r="L255" s="2">
        <v>3</v>
      </c>
      <c r="M255" s="2">
        <v>1</v>
      </c>
      <c r="N255" s="2" t="s">
        <v>65</v>
      </c>
      <c r="O255" s="2">
        <v>100</v>
      </c>
      <c r="P255" s="2" t="s">
        <v>42</v>
      </c>
      <c r="Q255" s="2">
        <v>0</v>
      </c>
      <c r="R255" s="2" t="s">
        <v>48</v>
      </c>
      <c r="S255" s="2">
        <v>100</v>
      </c>
      <c r="T255" s="2" t="s">
        <v>42</v>
      </c>
      <c r="U255" s="2">
        <v>0</v>
      </c>
      <c r="V255" s="2" t="s">
        <v>42</v>
      </c>
      <c r="W255" s="2">
        <v>0</v>
      </c>
      <c r="X255" s="2">
        <v>999</v>
      </c>
      <c r="Y255" s="2">
        <v>10300</v>
      </c>
      <c r="Z255" s="2">
        <v>7</v>
      </c>
      <c r="AA255" s="2">
        <v>60000</v>
      </c>
      <c r="AB255" s="2">
        <v>1</v>
      </c>
      <c r="AC255" s="2" t="s">
        <v>44</v>
      </c>
      <c r="AD255" s="2" t="s">
        <v>44</v>
      </c>
      <c r="AE255" s="2" t="s">
        <v>44</v>
      </c>
      <c r="AF255" s="2" t="s">
        <v>44</v>
      </c>
      <c r="AG255" s="2" t="s">
        <v>44</v>
      </c>
      <c r="AH255" s="2">
        <v>18.5780263146846</v>
      </c>
      <c r="AI255" s="2">
        <v>7.5098836087998899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</row>
    <row r="256" spans="1:41">
      <c r="A256" s="2">
        <v>254</v>
      </c>
      <c r="B256" s="2">
        <v>1545008745</v>
      </c>
      <c r="C256" s="2">
        <v>2014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2</v>
      </c>
      <c r="L256" s="2">
        <v>5</v>
      </c>
      <c r="M256" s="2">
        <v>8</v>
      </c>
      <c r="N256" s="2" t="s">
        <v>188</v>
      </c>
      <c r="O256" s="2">
        <v>60</v>
      </c>
      <c r="P256" s="2" t="s">
        <v>130</v>
      </c>
      <c r="Q256" s="2">
        <v>40</v>
      </c>
      <c r="R256" s="2" t="s">
        <v>58</v>
      </c>
      <c r="S256" s="2">
        <v>100</v>
      </c>
      <c r="T256" s="2" t="s">
        <v>42</v>
      </c>
      <c r="U256" s="2">
        <v>0</v>
      </c>
      <c r="V256" s="2" t="s">
        <v>42</v>
      </c>
      <c r="W256" s="2">
        <v>0</v>
      </c>
      <c r="X256" s="2">
        <v>999</v>
      </c>
      <c r="Y256" s="2">
        <v>10300</v>
      </c>
      <c r="Z256" s="2">
        <v>6</v>
      </c>
      <c r="AA256" s="2">
        <v>20300</v>
      </c>
      <c r="AB256" s="2">
        <v>3</v>
      </c>
      <c r="AC256" s="2" t="s">
        <v>44</v>
      </c>
      <c r="AD256" s="2" t="s">
        <v>44</v>
      </c>
      <c r="AE256" s="2" t="s">
        <v>44</v>
      </c>
      <c r="AF256" s="2" t="s">
        <v>44</v>
      </c>
      <c r="AG256" s="2" t="s">
        <v>44</v>
      </c>
      <c r="AH256" s="2">
        <v>19.113827924517299</v>
      </c>
      <c r="AI256" s="2">
        <v>6.9985105554921896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</row>
    <row r="257" spans="1:41">
      <c r="A257" s="2">
        <v>255</v>
      </c>
      <c r="B257" s="2">
        <v>1711039860</v>
      </c>
      <c r="C257" s="2">
        <v>2016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1</v>
      </c>
      <c r="L257" s="2">
        <v>3</v>
      </c>
      <c r="M257" s="2">
        <v>2</v>
      </c>
      <c r="N257" s="2" t="s">
        <v>144</v>
      </c>
      <c r="O257" s="2">
        <v>100</v>
      </c>
      <c r="P257" s="2" t="s">
        <v>42</v>
      </c>
      <c r="Q257" s="2">
        <v>0</v>
      </c>
      <c r="R257" s="2" t="s">
        <v>105</v>
      </c>
      <c r="S257" s="2">
        <v>100</v>
      </c>
      <c r="T257" s="2" t="s">
        <v>42</v>
      </c>
      <c r="U257" s="2">
        <v>0</v>
      </c>
      <c r="V257" s="2" t="s">
        <v>42</v>
      </c>
      <c r="W257" s="2">
        <v>0</v>
      </c>
      <c r="X257" s="2">
        <v>999</v>
      </c>
      <c r="Y257" s="2">
        <v>20100</v>
      </c>
      <c r="Z257" s="2">
        <v>7</v>
      </c>
      <c r="AA257" s="2">
        <v>40100</v>
      </c>
      <c r="AB257" s="2">
        <v>1</v>
      </c>
      <c r="AC257" s="2" t="s">
        <v>44</v>
      </c>
      <c r="AD257" s="2" t="s">
        <v>44</v>
      </c>
      <c r="AE257" s="2" t="s">
        <v>44</v>
      </c>
      <c r="AF257" s="2" t="s">
        <v>44</v>
      </c>
      <c r="AG257" s="2" t="s">
        <v>44</v>
      </c>
      <c r="AH257" s="2">
        <v>18.8261458520671</v>
      </c>
      <c r="AI257" s="2">
        <v>6.9975968970582896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</row>
    <row r="258" spans="1:41">
      <c r="A258" s="2">
        <v>256</v>
      </c>
      <c r="B258" s="2">
        <v>1465014051</v>
      </c>
      <c r="C258" s="2">
        <v>2013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2</v>
      </c>
      <c r="L258" s="2">
        <v>3</v>
      </c>
      <c r="M258" s="2">
        <v>1</v>
      </c>
      <c r="N258" s="2" t="s">
        <v>162</v>
      </c>
      <c r="O258" s="2">
        <v>100</v>
      </c>
      <c r="P258" s="2" t="s">
        <v>42</v>
      </c>
      <c r="Q258" s="2">
        <v>0</v>
      </c>
      <c r="R258" s="2" t="s">
        <v>78</v>
      </c>
      <c r="S258" s="2">
        <v>100</v>
      </c>
      <c r="T258" s="2" t="s">
        <v>42</v>
      </c>
      <c r="U258" s="2">
        <v>0</v>
      </c>
      <c r="V258" s="2" t="s">
        <v>42</v>
      </c>
      <c r="W258" s="2">
        <v>0</v>
      </c>
      <c r="X258" s="2">
        <v>999</v>
      </c>
      <c r="Y258" s="2">
        <v>20100</v>
      </c>
      <c r="Z258" s="2">
        <v>4</v>
      </c>
      <c r="AA258" s="2">
        <v>60000</v>
      </c>
      <c r="AB258" s="2">
        <v>1</v>
      </c>
      <c r="AC258" s="2" t="s">
        <v>44</v>
      </c>
      <c r="AD258" s="2" t="s">
        <v>44</v>
      </c>
      <c r="AE258" s="2" t="s">
        <v>44</v>
      </c>
      <c r="AF258" s="2" t="s">
        <v>44</v>
      </c>
      <c r="AG258" s="2" t="s">
        <v>44</v>
      </c>
      <c r="AH258" s="2">
        <v>18.315320228305598</v>
      </c>
      <c r="AI258" s="2">
        <v>7.2861923996336504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</row>
    <row r="259" spans="1:41">
      <c r="A259" s="2">
        <v>257</v>
      </c>
      <c r="B259" s="2">
        <v>1425105548</v>
      </c>
      <c r="C259" s="2">
        <v>2016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1</v>
      </c>
      <c r="L259" s="2">
        <v>3</v>
      </c>
      <c r="M259" s="2">
        <v>8</v>
      </c>
      <c r="N259" s="2" t="s">
        <v>88</v>
      </c>
      <c r="O259" s="2">
        <v>100</v>
      </c>
      <c r="P259" s="2" t="s">
        <v>42</v>
      </c>
      <c r="Q259" s="2">
        <v>0</v>
      </c>
      <c r="R259" s="2" t="s">
        <v>50</v>
      </c>
      <c r="S259" s="2">
        <v>100</v>
      </c>
      <c r="T259" s="2" t="s">
        <v>42</v>
      </c>
      <c r="U259" s="2">
        <v>0</v>
      </c>
      <c r="V259" s="2" t="s">
        <v>42</v>
      </c>
      <c r="W259" s="2">
        <v>0</v>
      </c>
      <c r="X259" s="2">
        <v>999</v>
      </c>
      <c r="Y259" s="2">
        <v>10100</v>
      </c>
      <c r="Z259" s="2">
        <v>7</v>
      </c>
      <c r="AA259" s="2">
        <v>10500</v>
      </c>
      <c r="AB259" s="2">
        <v>3</v>
      </c>
      <c r="AC259" s="2" t="s">
        <v>44</v>
      </c>
      <c r="AD259" s="2" t="s">
        <v>44</v>
      </c>
      <c r="AE259" s="2" t="s">
        <v>44</v>
      </c>
      <c r="AF259" s="2" t="s">
        <v>44</v>
      </c>
      <c r="AG259" s="2" t="s">
        <v>44</v>
      </c>
      <c r="AH259" s="2">
        <v>17.573379550249602</v>
      </c>
      <c r="AI259" s="2">
        <v>7.1530524174097803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</row>
    <row r="260" spans="1:41">
      <c r="A260" s="2">
        <v>258</v>
      </c>
      <c r="B260" s="2">
        <v>1425092501</v>
      </c>
      <c r="C260" s="2">
        <v>2014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1</v>
      </c>
      <c r="L260" s="2">
        <v>5</v>
      </c>
      <c r="M260" s="2">
        <v>8</v>
      </c>
      <c r="N260" s="2" t="s">
        <v>177</v>
      </c>
      <c r="O260" s="2">
        <v>100</v>
      </c>
      <c r="P260" s="2" t="s">
        <v>42</v>
      </c>
      <c r="Q260" s="2">
        <v>0</v>
      </c>
      <c r="R260" s="2" t="s">
        <v>52</v>
      </c>
      <c r="S260" s="2">
        <v>100</v>
      </c>
      <c r="T260" s="2" t="s">
        <v>42</v>
      </c>
      <c r="U260" s="2">
        <v>0</v>
      </c>
      <c r="V260" s="2" t="s">
        <v>42</v>
      </c>
      <c r="W260" s="2">
        <v>0</v>
      </c>
      <c r="X260" s="2">
        <v>999</v>
      </c>
      <c r="Y260" s="2">
        <v>10100</v>
      </c>
      <c r="Z260" s="2">
        <v>7</v>
      </c>
      <c r="AA260" s="2">
        <v>10500</v>
      </c>
      <c r="AB260" s="2">
        <v>3</v>
      </c>
      <c r="AC260" s="2" t="s">
        <v>44</v>
      </c>
      <c r="AD260" s="2" t="s">
        <v>44</v>
      </c>
      <c r="AE260" s="2" t="s">
        <v>44</v>
      </c>
      <c r="AF260" s="2" t="s">
        <v>44</v>
      </c>
      <c r="AG260" s="2" t="s">
        <v>44</v>
      </c>
      <c r="AH260" s="2">
        <v>16.982714069299899</v>
      </c>
      <c r="AI260" s="2">
        <v>5.8971566148857102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</row>
    <row r="261" spans="1:41">
      <c r="A261" s="2">
        <v>259</v>
      </c>
      <c r="B261" s="2">
        <v>1345204705</v>
      </c>
      <c r="C261" s="2">
        <v>2013</v>
      </c>
      <c r="D261" s="2">
        <v>0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1</v>
      </c>
      <c r="L261" s="2">
        <v>3</v>
      </c>
      <c r="M261" s="2">
        <v>1</v>
      </c>
      <c r="N261" s="2" t="s">
        <v>173</v>
      </c>
      <c r="O261" s="2">
        <v>100</v>
      </c>
      <c r="P261" s="2" t="s">
        <v>42</v>
      </c>
      <c r="Q261" s="2">
        <v>0</v>
      </c>
      <c r="R261" s="2" t="s">
        <v>78</v>
      </c>
      <c r="S261" s="2">
        <v>100</v>
      </c>
      <c r="T261" s="2" t="s">
        <v>42</v>
      </c>
      <c r="U261" s="2">
        <v>0</v>
      </c>
      <c r="V261" s="2" t="s">
        <v>42</v>
      </c>
      <c r="W261" s="2">
        <v>0</v>
      </c>
      <c r="X261" s="2">
        <v>999</v>
      </c>
      <c r="Y261" s="2">
        <v>20100</v>
      </c>
      <c r="Z261" s="2">
        <v>4</v>
      </c>
      <c r="AA261" s="2">
        <v>60000</v>
      </c>
      <c r="AB261" s="2">
        <v>1</v>
      </c>
      <c r="AC261" s="2" t="s">
        <v>44</v>
      </c>
      <c r="AD261" s="2" t="s">
        <v>44</v>
      </c>
      <c r="AE261" s="2" t="s">
        <v>44</v>
      </c>
      <c r="AF261" s="2" t="s">
        <v>44</v>
      </c>
      <c r="AG261" s="2" t="s">
        <v>44</v>
      </c>
      <c r="AH261" s="2">
        <v>17.719662669032001</v>
      </c>
      <c r="AI261" s="2">
        <v>6.9985105554921896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</row>
    <row r="262" spans="1:41">
      <c r="A262" s="2">
        <v>260</v>
      </c>
      <c r="B262" s="2">
        <v>1525005256</v>
      </c>
      <c r="C262" s="2">
        <v>2015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1</v>
      </c>
      <c r="L262" s="2">
        <v>3</v>
      </c>
      <c r="M262" s="2">
        <v>2</v>
      </c>
      <c r="N262" s="2" t="s">
        <v>189</v>
      </c>
      <c r="O262" s="2">
        <v>100</v>
      </c>
      <c r="P262" s="2" t="s">
        <v>42</v>
      </c>
      <c r="Q262" s="2">
        <v>0</v>
      </c>
      <c r="R262" s="2" t="s">
        <v>74</v>
      </c>
      <c r="S262" s="2">
        <v>100</v>
      </c>
      <c r="T262" s="2" t="s">
        <v>42</v>
      </c>
      <c r="U262" s="2">
        <v>0</v>
      </c>
      <c r="V262" s="2" t="s">
        <v>42</v>
      </c>
      <c r="W262" s="2">
        <v>0</v>
      </c>
      <c r="X262" s="2">
        <v>999</v>
      </c>
      <c r="Y262" s="2">
        <v>20300</v>
      </c>
      <c r="Z262" s="2">
        <v>7</v>
      </c>
      <c r="AA262" s="2">
        <v>60000</v>
      </c>
      <c r="AB262" s="2">
        <v>3</v>
      </c>
      <c r="AC262" s="2" t="s">
        <v>44</v>
      </c>
      <c r="AD262" s="2" t="s">
        <v>44</v>
      </c>
      <c r="AE262" s="2" t="s">
        <v>44</v>
      </c>
      <c r="AF262" s="2" t="s">
        <v>44</v>
      </c>
      <c r="AG262" s="2" t="s">
        <v>44</v>
      </c>
      <c r="AH262" s="2">
        <v>18.881914782503099</v>
      </c>
      <c r="AI262" s="2">
        <v>6.9985105554921896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</row>
    <row r="263" spans="1:41">
      <c r="A263" s="2">
        <v>261</v>
      </c>
      <c r="B263" s="2">
        <v>1711023035</v>
      </c>
      <c r="C263" s="2">
        <v>2015</v>
      </c>
      <c r="D263" s="2">
        <v>0</v>
      </c>
      <c r="E263" s="2">
        <v>4</v>
      </c>
      <c r="F263" s="2">
        <v>1</v>
      </c>
      <c r="G263" s="2">
        <v>1</v>
      </c>
      <c r="H263" s="2">
        <v>2</v>
      </c>
      <c r="I263" s="2">
        <v>0</v>
      </c>
      <c r="J263" s="2">
        <v>2</v>
      </c>
      <c r="K263" s="2">
        <v>2</v>
      </c>
      <c r="L263" s="2">
        <v>3</v>
      </c>
      <c r="M263" s="2">
        <v>14</v>
      </c>
      <c r="N263" s="2" t="s">
        <v>130</v>
      </c>
      <c r="O263" s="2">
        <v>100</v>
      </c>
      <c r="P263" s="2" t="s">
        <v>42</v>
      </c>
      <c r="Q263" s="2">
        <v>0</v>
      </c>
      <c r="R263" s="2" t="s">
        <v>70</v>
      </c>
      <c r="S263" s="2">
        <v>100</v>
      </c>
      <c r="T263" s="2" t="s">
        <v>42</v>
      </c>
      <c r="U263" s="2">
        <v>0</v>
      </c>
      <c r="V263" s="2" t="s">
        <v>42</v>
      </c>
      <c r="W263" s="2">
        <v>0</v>
      </c>
      <c r="X263" s="2">
        <v>999</v>
      </c>
      <c r="Y263" s="2">
        <v>20100</v>
      </c>
      <c r="Z263" s="2">
        <v>13</v>
      </c>
      <c r="AA263" s="2">
        <v>60000</v>
      </c>
      <c r="AB263" s="2">
        <v>1</v>
      </c>
      <c r="AC263" s="2" t="s">
        <v>44</v>
      </c>
      <c r="AD263" s="2" t="s">
        <v>44</v>
      </c>
      <c r="AE263" s="2" t="s">
        <v>44</v>
      </c>
      <c r="AF263" s="2" t="s">
        <v>44</v>
      </c>
      <c r="AG263" s="2" t="s">
        <v>44</v>
      </c>
      <c r="AH263" s="2">
        <v>18.420680743962301</v>
      </c>
      <c r="AI263" s="2">
        <v>6.9985105554921896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</row>
    <row r="264" spans="1:41">
      <c r="A264" s="2">
        <v>262</v>
      </c>
      <c r="B264" s="2">
        <v>9991002238</v>
      </c>
      <c r="C264" s="2">
        <v>2013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2</v>
      </c>
      <c r="L264" s="2">
        <v>3</v>
      </c>
      <c r="M264" s="2">
        <v>6</v>
      </c>
      <c r="N264" s="2" t="s">
        <v>186</v>
      </c>
      <c r="O264" s="2">
        <v>100</v>
      </c>
      <c r="P264" s="2" t="s">
        <v>42</v>
      </c>
      <c r="Q264" s="2">
        <v>0</v>
      </c>
      <c r="R264" s="2" t="s">
        <v>75</v>
      </c>
      <c r="S264" s="2">
        <v>100</v>
      </c>
      <c r="T264" s="2" t="s">
        <v>42</v>
      </c>
      <c r="U264" s="2">
        <v>0</v>
      </c>
      <c r="V264" s="2" t="s">
        <v>42</v>
      </c>
      <c r="W264" s="2">
        <v>0</v>
      </c>
      <c r="X264" s="2">
        <v>999</v>
      </c>
      <c r="Y264" s="2">
        <v>20300</v>
      </c>
      <c r="Z264" s="2">
        <v>11</v>
      </c>
      <c r="AA264" s="2">
        <v>60000</v>
      </c>
      <c r="AB264" s="2">
        <v>1</v>
      </c>
      <c r="AC264" s="2" t="s">
        <v>44</v>
      </c>
      <c r="AD264" s="2" t="s">
        <v>44</v>
      </c>
      <c r="AE264" s="2" t="s">
        <v>44</v>
      </c>
      <c r="AF264" s="2" t="s">
        <v>44</v>
      </c>
      <c r="AG264" s="2" t="s">
        <v>44</v>
      </c>
      <c r="AH264" s="2">
        <v>17.347356012840201</v>
      </c>
      <c r="AI264" s="2">
        <v>7.5093358139616404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</row>
    <row r="265" spans="1:41">
      <c r="A265" s="2">
        <v>263</v>
      </c>
      <c r="B265" s="2">
        <v>1345248705</v>
      </c>
      <c r="C265" s="2">
        <v>2016</v>
      </c>
      <c r="D265" s="2">
        <v>5</v>
      </c>
      <c r="E265" s="2">
        <v>8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2</v>
      </c>
      <c r="L265" s="2">
        <v>3</v>
      </c>
      <c r="M265" s="2">
        <v>11</v>
      </c>
      <c r="N265" s="2" t="s">
        <v>190</v>
      </c>
      <c r="O265" s="2">
        <v>90</v>
      </c>
      <c r="P265" s="2" t="s">
        <v>183</v>
      </c>
      <c r="Q265" s="2">
        <v>10</v>
      </c>
      <c r="R265" s="2" t="s">
        <v>75</v>
      </c>
      <c r="S265" s="2">
        <v>80</v>
      </c>
      <c r="T265" s="2" t="s">
        <v>50</v>
      </c>
      <c r="U265" s="2">
        <v>20</v>
      </c>
      <c r="V265" s="2" t="s">
        <v>42</v>
      </c>
      <c r="W265" s="2">
        <v>0</v>
      </c>
      <c r="X265" s="2">
        <v>999</v>
      </c>
      <c r="Y265" s="2">
        <v>10100</v>
      </c>
      <c r="Z265" s="2">
        <v>11</v>
      </c>
      <c r="AA265" s="2">
        <v>60000</v>
      </c>
      <c r="AB265" s="2">
        <v>1</v>
      </c>
      <c r="AC265" s="2" t="s">
        <v>44</v>
      </c>
      <c r="AD265" s="2" t="s">
        <v>44</v>
      </c>
      <c r="AE265" s="2" t="s">
        <v>44</v>
      </c>
      <c r="AF265" s="2" t="s">
        <v>44</v>
      </c>
      <c r="AG265" s="2" t="s">
        <v>44</v>
      </c>
      <c r="AH265" s="2">
        <v>17.737582899265199</v>
      </c>
      <c r="AI265" s="2">
        <v>6.9985105554921896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</row>
    <row r="266" spans="1:41">
      <c r="A266" s="2">
        <v>264</v>
      </c>
      <c r="B266" s="2">
        <v>1545011752</v>
      </c>
      <c r="C266" s="2">
        <v>2015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</v>
      </c>
      <c r="L266" s="2">
        <v>2</v>
      </c>
      <c r="M266" s="2">
        <v>13</v>
      </c>
      <c r="N266" s="2" t="s">
        <v>140</v>
      </c>
      <c r="O266" s="2">
        <v>0</v>
      </c>
      <c r="P266" s="2" t="s">
        <v>42</v>
      </c>
      <c r="Q266" s="2">
        <v>0</v>
      </c>
      <c r="R266" s="2" t="s">
        <v>58</v>
      </c>
      <c r="S266" s="2">
        <v>100</v>
      </c>
      <c r="T266" s="2" t="s">
        <v>42</v>
      </c>
      <c r="U266" s="2">
        <v>0</v>
      </c>
      <c r="V266" s="2" t="s">
        <v>42</v>
      </c>
      <c r="W266" s="2">
        <v>0</v>
      </c>
      <c r="X266" s="2">
        <v>999</v>
      </c>
      <c r="Y266" s="2">
        <v>70000</v>
      </c>
      <c r="Z266" s="2">
        <v>6</v>
      </c>
      <c r="AA266" s="2">
        <v>60000</v>
      </c>
      <c r="AB266" s="2">
        <v>4</v>
      </c>
      <c r="AC266" s="2" t="s">
        <v>44</v>
      </c>
      <c r="AD266" s="2" t="s">
        <v>44</v>
      </c>
      <c r="AE266" s="2" t="s">
        <v>44</v>
      </c>
      <c r="AF266" s="2" t="s">
        <v>44</v>
      </c>
      <c r="AG266" s="2" t="s">
        <v>44</v>
      </c>
      <c r="AH266" s="2">
        <v>16.7058823159159</v>
      </c>
      <c r="AI266" s="2">
        <v>4.0253695477185696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</row>
    <row r="267" spans="1:41">
      <c r="A267" s="2">
        <v>265</v>
      </c>
      <c r="B267" s="2">
        <v>1345223242</v>
      </c>
      <c r="C267" s="2">
        <v>2014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1</v>
      </c>
      <c r="L267" s="2">
        <v>2</v>
      </c>
      <c r="M267" s="2">
        <v>8</v>
      </c>
      <c r="N267" s="2" t="s">
        <v>140</v>
      </c>
      <c r="O267" s="2">
        <v>0</v>
      </c>
      <c r="P267" s="2" t="s">
        <v>42</v>
      </c>
      <c r="Q267" s="2">
        <v>0</v>
      </c>
      <c r="R267" s="2" t="s">
        <v>151</v>
      </c>
      <c r="S267" s="2">
        <v>100</v>
      </c>
      <c r="T267" s="2" t="s">
        <v>42</v>
      </c>
      <c r="U267" s="2">
        <v>0</v>
      </c>
      <c r="V267" s="2" t="s">
        <v>42</v>
      </c>
      <c r="W267" s="2">
        <v>0</v>
      </c>
      <c r="X267" s="2">
        <v>999</v>
      </c>
      <c r="Y267" s="2">
        <v>70000</v>
      </c>
      <c r="Z267" s="2">
        <v>8</v>
      </c>
      <c r="AA267" s="2">
        <v>60000</v>
      </c>
      <c r="AB267" s="2">
        <v>1</v>
      </c>
      <c r="AC267" s="2" t="s">
        <v>44</v>
      </c>
      <c r="AD267" s="2" t="s">
        <v>44</v>
      </c>
      <c r="AE267" s="2" t="s">
        <v>44</v>
      </c>
      <c r="AF267" s="2" t="s">
        <v>44</v>
      </c>
      <c r="AG267" s="2" t="s">
        <v>44</v>
      </c>
      <c r="AH267" s="2">
        <v>18.1975371926506</v>
      </c>
      <c r="AI267" s="2">
        <v>5.77144423838996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</row>
    <row r="268" spans="1:41">
      <c r="A268" s="2">
        <v>266</v>
      </c>
      <c r="B268" s="2">
        <v>1711015888</v>
      </c>
      <c r="C268" s="2">
        <v>2014</v>
      </c>
      <c r="D268" s="2">
        <v>0</v>
      </c>
      <c r="E268" s="2">
        <v>4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2</v>
      </c>
      <c r="L268" s="2">
        <v>3</v>
      </c>
      <c r="M268" s="2">
        <v>1</v>
      </c>
      <c r="N268" s="2" t="s">
        <v>104</v>
      </c>
      <c r="O268" s="2">
        <v>50</v>
      </c>
      <c r="P268" s="2" t="s">
        <v>88</v>
      </c>
      <c r="Q268" s="2">
        <v>25</v>
      </c>
      <c r="R268" s="2" t="s">
        <v>108</v>
      </c>
      <c r="S268" s="2">
        <v>100</v>
      </c>
      <c r="T268" s="2" t="s">
        <v>42</v>
      </c>
      <c r="U268" s="2">
        <v>0</v>
      </c>
      <c r="V268" s="2" t="s">
        <v>42</v>
      </c>
      <c r="W268" s="2">
        <v>0</v>
      </c>
      <c r="X268" s="2">
        <v>999</v>
      </c>
      <c r="Y268" s="2">
        <v>10100</v>
      </c>
      <c r="Z268" s="2">
        <v>7</v>
      </c>
      <c r="AA268" s="2">
        <v>20200</v>
      </c>
      <c r="AB268" s="2">
        <v>3</v>
      </c>
      <c r="AC268" s="2" t="s">
        <v>44</v>
      </c>
      <c r="AD268" s="2" t="s">
        <v>44</v>
      </c>
      <c r="AE268" s="2" t="s">
        <v>44</v>
      </c>
      <c r="AF268" s="2" t="s">
        <v>44</v>
      </c>
      <c r="AG268" s="2" t="s">
        <v>44</v>
      </c>
      <c r="AH268" s="2">
        <v>17.741436468581099</v>
      </c>
      <c r="AI268" s="2">
        <v>6.9975968970582896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</row>
    <row r="269" spans="1:41">
      <c r="A269" s="2">
        <v>267</v>
      </c>
      <c r="B269" s="2">
        <v>1711015019</v>
      </c>
      <c r="C269" s="2">
        <v>2014</v>
      </c>
      <c r="D269" s="2">
        <v>0</v>
      </c>
      <c r="E269" s="2">
        <v>4</v>
      </c>
      <c r="F269" s="2">
        <v>4</v>
      </c>
      <c r="G269" s="2">
        <v>2</v>
      </c>
      <c r="H269" s="2">
        <v>6</v>
      </c>
      <c r="I269" s="2">
        <v>0</v>
      </c>
      <c r="J269" s="2">
        <v>6</v>
      </c>
      <c r="K269" s="2">
        <v>2</v>
      </c>
      <c r="L269" s="2">
        <v>3</v>
      </c>
      <c r="M269" s="2">
        <v>8</v>
      </c>
      <c r="N269" s="2" t="s">
        <v>191</v>
      </c>
      <c r="O269" s="2">
        <v>100</v>
      </c>
      <c r="P269" s="2" t="s">
        <v>42</v>
      </c>
      <c r="Q269" s="2">
        <v>0</v>
      </c>
      <c r="R269" s="2" t="s">
        <v>117</v>
      </c>
      <c r="S269" s="2">
        <v>100</v>
      </c>
      <c r="T269" s="2" t="s">
        <v>42</v>
      </c>
      <c r="U269" s="2">
        <v>0</v>
      </c>
      <c r="V269" s="2" t="s">
        <v>42</v>
      </c>
      <c r="W269" s="2">
        <v>0</v>
      </c>
      <c r="X269" s="2">
        <v>999</v>
      </c>
      <c r="Y269" s="2">
        <v>10300</v>
      </c>
      <c r="Z269" s="2">
        <v>7</v>
      </c>
      <c r="AA269" s="2">
        <v>10100</v>
      </c>
      <c r="AB269" s="2">
        <v>1</v>
      </c>
      <c r="AC269" s="2" t="s">
        <v>44</v>
      </c>
      <c r="AD269" s="2" t="s">
        <v>44</v>
      </c>
      <c r="AE269" s="2" t="s">
        <v>44</v>
      </c>
      <c r="AF269" s="2" t="s">
        <v>44</v>
      </c>
      <c r="AG269" s="2" t="s">
        <v>44</v>
      </c>
      <c r="AH269" s="2">
        <v>18.430631074815398</v>
      </c>
      <c r="AI269" s="2">
        <v>6.9975968970582896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</row>
    <row r="270" spans="1:41">
      <c r="A270" s="2">
        <v>268</v>
      </c>
      <c r="B270" s="2">
        <v>1345231262</v>
      </c>
      <c r="C270" s="2">
        <v>2014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2</v>
      </c>
      <c r="L270" s="2">
        <v>3</v>
      </c>
      <c r="M270" s="2">
        <v>7</v>
      </c>
      <c r="N270" s="2" t="s">
        <v>140</v>
      </c>
      <c r="O270" s="2">
        <v>0</v>
      </c>
      <c r="P270" s="2" t="s">
        <v>42</v>
      </c>
      <c r="Q270" s="2">
        <v>0</v>
      </c>
      <c r="R270" s="2" t="s">
        <v>75</v>
      </c>
      <c r="S270" s="2">
        <v>100</v>
      </c>
      <c r="T270" s="2" t="s">
        <v>42</v>
      </c>
      <c r="U270" s="2">
        <v>0</v>
      </c>
      <c r="V270" s="2" t="s">
        <v>42</v>
      </c>
      <c r="W270" s="2">
        <v>0</v>
      </c>
      <c r="X270" s="2">
        <v>999</v>
      </c>
      <c r="Y270" s="2">
        <v>70000</v>
      </c>
      <c r="Z270" s="2">
        <v>11</v>
      </c>
      <c r="AA270" s="2">
        <v>60000</v>
      </c>
      <c r="AB270" s="2">
        <v>4</v>
      </c>
      <c r="AC270" s="2" t="s">
        <v>44</v>
      </c>
      <c r="AD270" s="2" t="s">
        <v>44</v>
      </c>
      <c r="AE270" s="2" t="s">
        <v>44</v>
      </c>
      <c r="AF270" s="2" t="s">
        <v>44</v>
      </c>
      <c r="AG270" s="2" t="s">
        <v>44</v>
      </c>
      <c r="AH270" s="2">
        <v>16.118095651058301</v>
      </c>
      <c r="AI270" s="2">
        <v>6.9975968970582896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</row>
    <row r="271" spans="1:41">
      <c r="A271" s="2">
        <v>269</v>
      </c>
      <c r="B271" s="2">
        <v>1345204448</v>
      </c>
      <c r="C271" s="2">
        <v>2013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1</v>
      </c>
      <c r="L271" s="2">
        <v>3</v>
      </c>
      <c r="M271" s="2">
        <v>8</v>
      </c>
      <c r="N271" s="2" t="s">
        <v>144</v>
      </c>
      <c r="O271" s="2">
        <v>100</v>
      </c>
      <c r="P271" s="2" t="s">
        <v>42</v>
      </c>
      <c r="Q271" s="2">
        <v>0</v>
      </c>
      <c r="R271" s="2" t="s">
        <v>75</v>
      </c>
      <c r="S271" s="2">
        <v>100</v>
      </c>
      <c r="T271" s="2" t="s">
        <v>42</v>
      </c>
      <c r="U271" s="2">
        <v>0</v>
      </c>
      <c r="V271" s="2" t="s">
        <v>42</v>
      </c>
      <c r="W271" s="2">
        <v>0</v>
      </c>
      <c r="X271" s="2">
        <v>999</v>
      </c>
      <c r="Y271" s="2">
        <v>20100</v>
      </c>
      <c r="Z271" s="2">
        <v>11</v>
      </c>
      <c r="AA271" s="2">
        <v>60000</v>
      </c>
      <c r="AB271" s="2">
        <v>1</v>
      </c>
      <c r="AC271" s="2" t="s">
        <v>44</v>
      </c>
      <c r="AD271" s="2" t="s">
        <v>44</v>
      </c>
      <c r="AE271" s="2" t="s">
        <v>44</v>
      </c>
      <c r="AF271" s="2" t="s">
        <v>44</v>
      </c>
      <c r="AG271" s="2" t="s">
        <v>44</v>
      </c>
      <c r="AH271" s="2">
        <v>17.741436468581099</v>
      </c>
      <c r="AI271" s="2">
        <v>6.9985105554921896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</row>
    <row r="272" spans="1:41">
      <c r="A272" s="2">
        <v>270</v>
      </c>
      <c r="B272" s="2">
        <v>1545009462</v>
      </c>
      <c r="C272" s="2">
        <v>2014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2</v>
      </c>
      <c r="L272" s="2">
        <v>3</v>
      </c>
      <c r="M272" s="2">
        <v>15</v>
      </c>
      <c r="N272" s="2" t="s">
        <v>130</v>
      </c>
      <c r="O272" s="2">
        <v>100</v>
      </c>
      <c r="P272" s="2" t="s">
        <v>42</v>
      </c>
      <c r="Q272" s="2">
        <v>0</v>
      </c>
      <c r="R272" s="2" t="s">
        <v>58</v>
      </c>
      <c r="S272" s="2">
        <v>100</v>
      </c>
      <c r="T272" s="2" t="s">
        <v>42</v>
      </c>
      <c r="U272" s="2">
        <v>0</v>
      </c>
      <c r="V272" s="2" t="s">
        <v>42</v>
      </c>
      <c r="W272" s="2">
        <v>0</v>
      </c>
      <c r="X272" s="2">
        <v>413</v>
      </c>
      <c r="Y272" s="2">
        <v>20300</v>
      </c>
      <c r="Z272" s="2">
        <v>6</v>
      </c>
      <c r="AA272" s="2">
        <v>20300</v>
      </c>
      <c r="AB272" s="2">
        <v>1</v>
      </c>
      <c r="AC272" s="2" t="s">
        <v>44</v>
      </c>
      <c r="AD272" s="2" t="s">
        <v>44</v>
      </c>
      <c r="AE272" s="2" t="s">
        <v>44</v>
      </c>
      <c r="AF272" s="2" t="s">
        <v>44</v>
      </c>
      <c r="AG272" s="2" t="s">
        <v>44</v>
      </c>
      <c r="AH272" s="2">
        <v>18.358805340244899</v>
      </c>
      <c r="AI272" s="2">
        <v>7.2861923996336504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</row>
    <row r="273" spans="1:41">
      <c r="A273" s="2">
        <v>271</v>
      </c>
      <c r="B273" s="2">
        <v>1711019211</v>
      </c>
      <c r="C273" s="2">
        <v>2014</v>
      </c>
      <c r="D273" s="2">
        <v>0</v>
      </c>
      <c r="E273" s="2">
        <v>5</v>
      </c>
      <c r="F273" s="2">
        <v>5</v>
      </c>
      <c r="G273" s="2">
        <v>2</v>
      </c>
      <c r="H273" s="2">
        <v>6</v>
      </c>
      <c r="I273" s="2">
        <v>1</v>
      </c>
      <c r="J273" s="2">
        <v>7</v>
      </c>
      <c r="K273" s="2">
        <v>2</v>
      </c>
      <c r="L273" s="2">
        <v>3</v>
      </c>
      <c r="M273" s="2">
        <v>1</v>
      </c>
      <c r="N273" s="2" t="s">
        <v>133</v>
      </c>
      <c r="O273" s="2">
        <v>70</v>
      </c>
      <c r="P273" s="2" t="s">
        <v>192</v>
      </c>
      <c r="Q273" s="2">
        <v>30</v>
      </c>
      <c r="R273" s="2" t="s">
        <v>78</v>
      </c>
      <c r="S273" s="2">
        <v>100</v>
      </c>
      <c r="T273" s="2" t="s">
        <v>42</v>
      </c>
      <c r="U273" s="2">
        <v>0</v>
      </c>
      <c r="V273" s="2" t="s">
        <v>42</v>
      </c>
      <c r="W273" s="2">
        <v>0</v>
      </c>
      <c r="X273" s="2">
        <v>999</v>
      </c>
      <c r="Y273" s="2">
        <v>20100</v>
      </c>
      <c r="Z273" s="2">
        <v>4</v>
      </c>
      <c r="AA273" s="2">
        <v>40100</v>
      </c>
      <c r="AB273" s="2">
        <v>1</v>
      </c>
      <c r="AC273" s="2" t="s">
        <v>44</v>
      </c>
      <c r="AD273" s="2" t="s">
        <v>44</v>
      </c>
      <c r="AE273" s="2" t="s">
        <v>44</v>
      </c>
      <c r="AF273" s="2" t="s">
        <v>44</v>
      </c>
      <c r="AG273" s="2" t="s">
        <v>44</v>
      </c>
      <c r="AH273" s="2">
        <v>18.683045008427499</v>
      </c>
      <c r="AI273" s="2">
        <v>6.9975968970582896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</row>
    <row r="274" spans="1:41">
      <c r="A274" s="2">
        <v>272</v>
      </c>
      <c r="B274" s="2">
        <v>1055000637</v>
      </c>
      <c r="C274" s="2">
        <v>2016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1</v>
      </c>
      <c r="L274" s="2">
        <v>2</v>
      </c>
      <c r="M274" s="2">
        <v>19</v>
      </c>
      <c r="N274" s="2" t="s">
        <v>140</v>
      </c>
      <c r="O274" s="2">
        <v>0</v>
      </c>
      <c r="P274" s="2" t="s">
        <v>42</v>
      </c>
      <c r="Q274" s="2">
        <v>0</v>
      </c>
      <c r="R274" s="2" t="s">
        <v>70</v>
      </c>
      <c r="S274" s="2">
        <v>100</v>
      </c>
      <c r="T274" s="2" t="s">
        <v>42</v>
      </c>
      <c r="U274" s="2">
        <v>0</v>
      </c>
      <c r="V274" s="2" t="s">
        <v>42</v>
      </c>
      <c r="W274" s="2">
        <v>0</v>
      </c>
      <c r="X274" s="2">
        <v>999</v>
      </c>
      <c r="Y274" s="2">
        <v>70000</v>
      </c>
      <c r="Z274" s="2">
        <v>13</v>
      </c>
      <c r="AA274" s="2">
        <v>60000</v>
      </c>
      <c r="AB274" s="2">
        <v>4</v>
      </c>
      <c r="AC274" s="2" t="s">
        <v>44</v>
      </c>
      <c r="AD274" s="2" t="s">
        <v>44</v>
      </c>
      <c r="AE274" s="2" t="s">
        <v>44</v>
      </c>
      <c r="AF274" s="2" t="s">
        <v>44</v>
      </c>
      <c r="AG274" s="2" t="s">
        <v>44</v>
      </c>
      <c r="AH274" s="2">
        <v>17.622173047756799</v>
      </c>
      <c r="AI274" s="2">
        <v>5.4930655585584098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</row>
    <row r="275" spans="1:41">
      <c r="A275" s="2">
        <v>273</v>
      </c>
      <c r="B275" s="2">
        <v>1425100009</v>
      </c>
      <c r="C275" s="2">
        <v>2015</v>
      </c>
      <c r="D275" s="2">
        <v>0</v>
      </c>
      <c r="E275" s="2">
        <v>0</v>
      </c>
      <c r="F275" s="2">
        <v>1</v>
      </c>
      <c r="G275" s="2">
        <v>1</v>
      </c>
      <c r="H275" s="2">
        <v>2</v>
      </c>
      <c r="I275" s="2">
        <v>0</v>
      </c>
      <c r="J275" s="2">
        <v>2</v>
      </c>
      <c r="K275" s="2">
        <v>1</v>
      </c>
      <c r="L275" s="2">
        <v>3</v>
      </c>
      <c r="M275" s="2">
        <v>14</v>
      </c>
      <c r="N275" s="2" t="s">
        <v>45</v>
      </c>
      <c r="O275" s="2">
        <v>100</v>
      </c>
      <c r="P275" s="2" t="s">
        <v>42</v>
      </c>
      <c r="Q275" s="2">
        <v>0</v>
      </c>
      <c r="R275" s="2" t="s">
        <v>50</v>
      </c>
      <c r="S275" s="2">
        <v>100</v>
      </c>
      <c r="T275" s="2" t="s">
        <v>42</v>
      </c>
      <c r="U275" s="2">
        <v>0</v>
      </c>
      <c r="V275" s="2" t="s">
        <v>42</v>
      </c>
      <c r="W275" s="2">
        <v>0</v>
      </c>
      <c r="X275" s="2">
        <v>999</v>
      </c>
      <c r="Y275" s="2">
        <v>10300</v>
      </c>
      <c r="Z275" s="2">
        <v>7</v>
      </c>
      <c r="AA275" s="2">
        <v>10200</v>
      </c>
      <c r="AB275" s="2">
        <v>3</v>
      </c>
      <c r="AC275" s="2" t="s">
        <v>44</v>
      </c>
      <c r="AD275" s="2" t="s">
        <v>44</v>
      </c>
      <c r="AE275" s="2" t="s">
        <v>44</v>
      </c>
      <c r="AF275" s="2" t="s">
        <v>44</v>
      </c>
      <c r="AG275" s="2" t="s">
        <v>44</v>
      </c>
      <c r="AH275" s="2">
        <v>17.4790722041195</v>
      </c>
      <c r="AI275" s="2">
        <v>5.7170309908744903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</row>
    <row r="276" spans="1:41">
      <c r="A276" s="2">
        <v>274</v>
      </c>
      <c r="B276" s="2">
        <v>1485012903</v>
      </c>
      <c r="C276" s="2">
        <v>2015</v>
      </c>
      <c r="D276" s="2">
        <v>0</v>
      </c>
      <c r="E276" s="2">
        <v>0</v>
      </c>
      <c r="F276" s="2">
        <v>1</v>
      </c>
      <c r="G276" s="2">
        <v>1</v>
      </c>
      <c r="H276" s="2">
        <v>2</v>
      </c>
      <c r="I276" s="2">
        <v>0</v>
      </c>
      <c r="J276" s="2">
        <v>2</v>
      </c>
      <c r="K276" s="2">
        <v>2</v>
      </c>
      <c r="L276" s="2">
        <v>3</v>
      </c>
      <c r="M276" s="2">
        <v>99</v>
      </c>
      <c r="N276" s="2" t="s">
        <v>193</v>
      </c>
      <c r="O276" s="2">
        <v>100</v>
      </c>
      <c r="P276" s="2" t="s">
        <v>42</v>
      </c>
      <c r="Q276" s="2">
        <v>0</v>
      </c>
      <c r="R276" s="2" t="s">
        <v>83</v>
      </c>
      <c r="S276" s="2">
        <v>100</v>
      </c>
      <c r="T276" s="2" t="s">
        <v>42</v>
      </c>
      <c r="U276" s="2">
        <v>0</v>
      </c>
      <c r="V276" s="2" t="s">
        <v>42</v>
      </c>
      <c r="W276" s="2">
        <v>0</v>
      </c>
      <c r="X276" s="2">
        <v>411</v>
      </c>
      <c r="Y276" s="2">
        <v>50100</v>
      </c>
      <c r="Z276" s="2">
        <v>3</v>
      </c>
      <c r="AA276" s="2">
        <v>30100</v>
      </c>
      <c r="AB276" s="2">
        <v>1</v>
      </c>
      <c r="AC276" s="2" t="s">
        <v>49</v>
      </c>
      <c r="AD276" s="2" t="s">
        <v>44</v>
      </c>
      <c r="AE276" s="2" t="s">
        <v>49</v>
      </c>
      <c r="AF276" s="2" t="s">
        <v>49</v>
      </c>
      <c r="AG276" s="2" t="s">
        <v>44</v>
      </c>
      <c r="AH276" s="2">
        <v>21.5025907137478</v>
      </c>
      <c r="AI276" s="2">
        <v>7.2861923996336504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</row>
    <row r="277" spans="1:41">
      <c r="A277" s="2">
        <v>275</v>
      </c>
      <c r="B277" s="2">
        <v>1345234219</v>
      </c>
      <c r="C277" s="2">
        <v>2015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1</v>
      </c>
      <c r="L277" s="2">
        <v>3</v>
      </c>
      <c r="M277" s="2">
        <v>10</v>
      </c>
      <c r="N277" s="2" t="s">
        <v>144</v>
      </c>
      <c r="O277" s="2">
        <v>90</v>
      </c>
      <c r="P277" s="2" t="s">
        <v>162</v>
      </c>
      <c r="Q277" s="2">
        <v>10</v>
      </c>
      <c r="R277" s="2" t="s">
        <v>78</v>
      </c>
      <c r="S277" s="2">
        <v>100</v>
      </c>
      <c r="T277" s="2" t="s">
        <v>42</v>
      </c>
      <c r="U277" s="2">
        <v>0</v>
      </c>
      <c r="V277" s="2" t="s">
        <v>42</v>
      </c>
      <c r="W277" s="2">
        <v>0</v>
      </c>
      <c r="X277" s="2">
        <v>999</v>
      </c>
      <c r="Y277" s="2">
        <v>20200</v>
      </c>
      <c r="Z277" s="2">
        <v>4</v>
      </c>
      <c r="AA277" s="2">
        <v>40200</v>
      </c>
      <c r="AB277" s="2">
        <v>1</v>
      </c>
      <c r="AC277" s="2" t="s">
        <v>44</v>
      </c>
      <c r="AD277" s="2" t="s">
        <v>44</v>
      </c>
      <c r="AE277" s="2" t="s">
        <v>44</v>
      </c>
      <c r="AF277" s="2" t="s">
        <v>44</v>
      </c>
      <c r="AG277" s="2" t="s">
        <v>44</v>
      </c>
      <c r="AH277" s="2">
        <v>17.583570809975701</v>
      </c>
      <c r="AI277" s="2">
        <v>6.9985105554921896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</row>
    <row r="278" spans="1:41">
      <c r="A278" s="2">
        <v>276</v>
      </c>
      <c r="B278" s="2">
        <v>1415137906</v>
      </c>
      <c r="C278" s="2">
        <v>2014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</v>
      </c>
      <c r="L278" s="2">
        <v>5</v>
      </c>
      <c r="M278" s="2">
        <v>6</v>
      </c>
      <c r="N278" s="2" t="s">
        <v>194</v>
      </c>
      <c r="O278" s="2">
        <v>100</v>
      </c>
      <c r="P278" s="2" t="s">
        <v>42</v>
      </c>
      <c r="Q278" s="2">
        <v>0</v>
      </c>
      <c r="R278" s="2" t="s">
        <v>43</v>
      </c>
      <c r="S278" s="2">
        <v>100</v>
      </c>
      <c r="T278" s="2" t="s">
        <v>42</v>
      </c>
      <c r="U278" s="2">
        <v>0</v>
      </c>
      <c r="V278" s="2" t="s">
        <v>42</v>
      </c>
      <c r="W278" s="2">
        <v>0</v>
      </c>
      <c r="X278" s="2">
        <v>235</v>
      </c>
      <c r="Y278" s="2">
        <v>50200</v>
      </c>
      <c r="Z278" s="2">
        <v>5</v>
      </c>
      <c r="AA278" s="2">
        <v>10100</v>
      </c>
      <c r="AB278" s="2">
        <v>3</v>
      </c>
      <c r="AC278" s="2" t="s">
        <v>49</v>
      </c>
      <c r="AD278" s="2" t="s">
        <v>44</v>
      </c>
      <c r="AE278" s="2" t="s">
        <v>44</v>
      </c>
      <c r="AF278" s="2" t="s">
        <v>44</v>
      </c>
      <c r="AG278" s="2" t="s">
        <v>44</v>
      </c>
      <c r="AH278" s="2">
        <v>21.155048253372598</v>
      </c>
      <c r="AI278" s="2">
        <v>6.9985105554921896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</row>
    <row r="279" spans="1:41">
      <c r="A279" s="2">
        <v>277</v>
      </c>
      <c r="B279" s="2">
        <v>1345234316</v>
      </c>
      <c r="C279" s="2">
        <v>2015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1</v>
      </c>
      <c r="L279" s="2">
        <v>3</v>
      </c>
      <c r="M279" s="2">
        <v>16</v>
      </c>
      <c r="N279" s="2" t="s">
        <v>81</v>
      </c>
      <c r="O279" s="2">
        <v>50</v>
      </c>
      <c r="P279" s="2" t="s">
        <v>119</v>
      </c>
      <c r="Q279" s="2">
        <v>30</v>
      </c>
      <c r="R279" s="2" t="s">
        <v>55</v>
      </c>
      <c r="S279" s="2">
        <v>70</v>
      </c>
      <c r="T279" s="2" t="s">
        <v>42</v>
      </c>
      <c r="U279" s="2">
        <v>0</v>
      </c>
      <c r="V279" s="2" t="s">
        <v>42</v>
      </c>
      <c r="W279" s="2">
        <v>0</v>
      </c>
      <c r="X279" s="2">
        <v>999</v>
      </c>
      <c r="Y279" s="2">
        <v>20100</v>
      </c>
      <c r="Z279" s="2">
        <v>7</v>
      </c>
      <c r="AA279" s="2">
        <v>60000</v>
      </c>
      <c r="AB279" s="2">
        <v>1</v>
      </c>
      <c r="AC279" s="2" t="s">
        <v>44</v>
      </c>
      <c r="AD279" s="2" t="s">
        <v>44</v>
      </c>
      <c r="AE279" s="2" t="s">
        <v>44</v>
      </c>
      <c r="AF279" s="2" t="s">
        <v>44</v>
      </c>
      <c r="AG279" s="2" t="s">
        <v>44</v>
      </c>
      <c r="AH279" s="2">
        <v>17.722802389036602</v>
      </c>
      <c r="AI279" s="2">
        <v>6.9985105554921896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</row>
    <row r="280" spans="1:41">
      <c r="A280" s="2">
        <v>278</v>
      </c>
      <c r="B280" s="2">
        <v>1345252188</v>
      </c>
      <c r="C280" s="2">
        <v>2016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1</v>
      </c>
      <c r="L280" s="2">
        <v>3</v>
      </c>
      <c r="M280" s="2">
        <v>8</v>
      </c>
      <c r="N280" s="2" t="s">
        <v>162</v>
      </c>
      <c r="O280" s="2">
        <v>100</v>
      </c>
      <c r="P280" s="2" t="s">
        <v>42</v>
      </c>
      <c r="Q280" s="2">
        <v>0</v>
      </c>
      <c r="R280" s="2" t="s">
        <v>105</v>
      </c>
      <c r="S280" s="2">
        <v>100</v>
      </c>
      <c r="T280" s="2" t="s">
        <v>42</v>
      </c>
      <c r="U280" s="2">
        <v>0</v>
      </c>
      <c r="V280" s="2" t="s">
        <v>42</v>
      </c>
      <c r="W280" s="2">
        <v>0</v>
      </c>
      <c r="X280" s="2">
        <v>999</v>
      </c>
      <c r="Y280" s="2">
        <v>20200</v>
      </c>
      <c r="Z280" s="2">
        <v>7</v>
      </c>
      <c r="AA280" s="2">
        <v>60000</v>
      </c>
      <c r="AB280" s="2">
        <v>1</v>
      </c>
      <c r="AC280" s="2" t="s">
        <v>44</v>
      </c>
      <c r="AD280" s="2" t="s">
        <v>44</v>
      </c>
      <c r="AE280" s="2" t="s">
        <v>44</v>
      </c>
      <c r="AF280" s="2" t="s">
        <v>44</v>
      </c>
      <c r="AG280" s="2" t="s">
        <v>44</v>
      </c>
      <c r="AH280" s="2">
        <v>17.729192187135201</v>
      </c>
      <c r="AI280" s="2">
        <v>6.9975968970582896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</row>
    <row r="281" spans="1:41">
      <c r="A281" s="2">
        <v>279</v>
      </c>
      <c r="B281" s="2">
        <v>1711011864</v>
      </c>
      <c r="C281" s="2">
        <v>2014</v>
      </c>
      <c r="D281" s="2">
        <v>0</v>
      </c>
      <c r="E281" s="2">
        <v>6</v>
      </c>
      <c r="F281" s="2">
        <v>3</v>
      </c>
      <c r="G281" s="2">
        <v>2</v>
      </c>
      <c r="H281" s="2">
        <v>5</v>
      </c>
      <c r="I281" s="2">
        <v>0</v>
      </c>
      <c r="J281" s="2">
        <v>5</v>
      </c>
      <c r="K281" s="2">
        <v>2</v>
      </c>
      <c r="L281" s="2">
        <v>3</v>
      </c>
      <c r="M281" s="2">
        <v>8</v>
      </c>
      <c r="N281" s="2" t="s">
        <v>98</v>
      </c>
      <c r="O281" s="2">
        <v>100</v>
      </c>
      <c r="P281" s="2" t="s">
        <v>42</v>
      </c>
      <c r="Q281" s="2">
        <v>0</v>
      </c>
      <c r="R281" s="2" t="s">
        <v>62</v>
      </c>
      <c r="S281" s="2">
        <v>100</v>
      </c>
      <c r="T281" s="2" t="s">
        <v>42</v>
      </c>
      <c r="U281" s="2">
        <v>0</v>
      </c>
      <c r="V281" s="2" t="s">
        <v>42</v>
      </c>
      <c r="W281" s="2">
        <v>0</v>
      </c>
      <c r="X281" s="2">
        <v>999</v>
      </c>
      <c r="Y281" s="2">
        <v>30400</v>
      </c>
      <c r="Z281" s="2">
        <v>7</v>
      </c>
      <c r="AA281" s="2">
        <v>20100</v>
      </c>
      <c r="AB281" s="2">
        <v>2</v>
      </c>
      <c r="AC281" s="2" t="s">
        <v>44</v>
      </c>
      <c r="AD281" s="2" t="s">
        <v>44</v>
      </c>
      <c r="AE281" s="2" t="s">
        <v>44</v>
      </c>
      <c r="AF281" s="2" t="s">
        <v>44</v>
      </c>
      <c r="AG281" s="2" t="s">
        <v>44</v>
      </c>
      <c r="AH281" s="2">
        <v>17.741436468581099</v>
      </c>
      <c r="AI281" s="2">
        <v>6.9975968970582896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</row>
    <row r="282" spans="1:41">
      <c r="A282" s="2">
        <v>280</v>
      </c>
      <c r="B282" s="2">
        <v>1711012413</v>
      </c>
      <c r="C282" s="2">
        <v>2014</v>
      </c>
      <c r="D282" s="2">
        <v>0</v>
      </c>
      <c r="E282" s="2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2</v>
      </c>
      <c r="L282" s="2">
        <v>3</v>
      </c>
      <c r="M282" s="2">
        <v>6</v>
      </c>
      <c r="N282" s="2" t="s">
        <v>112</v>
      </c>
      <c r="O282" s="2">
        <v>70</v>
      </c>
      <c r="P282" s="2" t="s">
        <v>195</v>
      </c>
      <c r="Q282" s="2">
        <v>30</v>
      </c>
      <c r="R282" s="2" t="s">
        <v>83</v>
      </c>
      <c r="S282" s="2">
        <v>80</v>
      </c>
      <c r="T282" s="2" t="s">
        <v>196</v>
      </c>
      <c r="U282" s="2">
        <v>20</v>
      </c>
      <c r="V282" s="2" t="s">
        <v>42</v>
      </c>
      <c r="W282" s="2">
        <v>0</v>
      </c>
      <c r="X282" s="2">
        <v>411</v>
      </c>
      <c r="Y282" s="2">
        <v>50100</v>
      </c>
      <c r="Z282" s="2">
        <v>3</v>
      </c>
      <c r="AA282" s="2">
        <v>30100</v>
      </c>
      <c r="AB282" s="2">
        <v>1</v>
      </c>
      <c r="AC282" s="2" t="s">
        <v>44</v>
      </c>
      <c r="AD282" s="2" t="s">
        <v>44</v>
      </c>
      <c r="AE282" s="2" t="s">
        <v>44</v>
      </c>
      <c r="AF282" s="2" t="s">
        <v>44</v>
      </c>
      <c r="AG282" s="2" t="s">
        <v>44</v>
      </c>
      <c r="AH282" s="2">
        <v>19.099744213003898</v>
      </c>
      <c r="AI282" s="2">
        <v>6.9985105554921896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</row>
    <row r="283" spans="1:41">
      <c r="A283" s="2">
        <v>281</v>
      </c>
      <c r="B283" s="2">
        <v>1465015183</v>
      </c>
      <c r="C283" s="2">
        <v>2014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2</v>
      </c>
      <c r="L283" s="2">
        <v>1</v>
      </c>
      <c r="M283" s="2">
        <v>10</v>
      </c>
      <c r="N283" s="2" t="s">
        <v>144</v>
      </c>
      <c r="O283" s="2">
        <v>100</v>
      </c>
      <c r="P283" s="2" t="s">
        <v>42</v>
      </c>
      <c r="Q283" s="2">
        <v>0</v>
      </c>
      <c r="R283" s="2" t="s">
        <v>75</v>
      </c>
      <c r="S283" s="2">
        <v>100</v>
      </c>
      <c r="T283" s="2" t="s">
        <v>42</v>
      </c>
      <c r="U283" s="2">
        <v>0</v>
      </c>
      <c r="V283" s="2" t="s">
        <v>42</v>
      </c>
      <c r="W283" s="2">
        <v>0</v>
      </c>
      <c r="X283" s="2">
        <v>999</v>
      </c>
      <c r="Y283" s="2">
        <v>20100</v>
      </c>
      <c r="Z283" s="2">
        <v>11</v>
      </c>
      <c r="AA283" s="2">
        <v>40300</v>
      </c>
      <c r="AB283" s="2">
        <v>1</v>
      </c>
      <c r="AC283" s="2" t="s">
        <v>44</v>
      </c>
      <c r="AD283" s="2" t="s">
        <v>44</v>
      </c>
      <c r="AE283" s="2" t="s">
        <v>44</v>
      </c>
      <c r="AF283" s="2" t="s">
        <v>44</v>
      </c>
      <c r="AG283" s="2" t="s">
        <v>44</v>
      </c>
      <c r="AH283" s="2">
        <v>19.290299067632201</v>
      </c>
      <c r="AI283" s="2">
        <v>7.2861923996336504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</row>
    <row r="284" spans="1:41">
      <c r="A284" s="2">
        <v>282</v>
      </c>
      <c r="B284" s="2">
        <v>1345256098</v>
      </c>
      <c r="C284" s="2">
        <v>2016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</v>
      </c>
      <c r="L284" s="2">
        <v>3</v>
      </c>
      <c r="M284" s="2">
        <v>1</v>
      </c>
      <c r="N284" s="2" t="s">
        <v>41</v>
      </c>
      <c r="O284" s="2">
        <v>70</v>
      </c>
      <c r="P284" s="2" t="s">
        <v>136</v>
      </c>
      <c r="Q284" s="2">
        <v>20</v>
      </c>
      <c r="R284" s="2" t="s">
        <v>43</v>
      </c>
      <c r="S284" s="2">
        <v>70</v>
      </c>
      <c r="T284" s="2" t="s">
        <v>52</v>
      </c>
      <c r="U284" s="2">
        <v>20</v>
      </c>
      <c r="V284" s="2" t="s">
        <v>83</v>
      </c>
      <c r="W284" s="2">
        <v>10</v>
      </c>
      <c r="X284" s="2">
        <v>222</v>
      </c>
      <c r="Y284" s="2">
        <v>50200</v>
      </c>
      <c r="Z284" s="2">
        <v>5</v>
      </c>
      <c r="AA284" s="2">
        <v>20100</v>
      </c>
      <c r="AB284" s="2">
        <v>1</v>
      </c>
      <c r="AC284" s="2" t="s">
        <v>44</v>
      </c>
      <c r="AD284" s="2" t="s">
        <v>44</v>
      </c>
      <c r="AE284" s="2" t="s">
        <v>44</v>
      </c>
      <c r="AF284" s="2" t="s">
        <v>44</v>
      </c>
      <c r="AG284" s="2" t="s">
        <v>44</v>
      </c>
      <c r="AH284" s="2">
        <v>17.635462133193801</v>
      </c>
      <c r="AI284" s="2">
        <v>6.9975968970582896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</row>
    <row r="285" spans="1:41">
      <c r="A285" s="2">
        <v>283</v>
      </c>
      <c r="B285" s="2">
        <v>1345204844</v>
      </c>
      <c r="C285" s="2">
        <v>2013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1</v>
      </c>
      <c r="L285" s="2">
        <v>3</v>
      </c>
      <c r="M285" s="2">
        <v>1</v>
      </c>
      <c r="N285" s="2" t="s">
        <v>144</v>
      </c>
      <c r="O285" s="2">
        <v>50</v>
      </c>
      <c r="P285" s="2" t="s">
        <v>197</v>
      </c>
      <c r="Q285" s="2">
        <v>50</v>
      </c>
      <c r="R285" s="2" t="s">
        <v>78</v>
      </c>
      <c r="S285" s="2">
        <v>50</v>
      </c>
      <c r="T285" s="2" t="s">
        <v>70</v>
      </c>
      <c r="U285" s="2">
        <v>30</v>
      </c>
      <c r="V285" s="2" t="s">
        <v>75</v>
      </c>
      <c r="W285" s="2">
        <v>20</v>
      </c>
      <c r="X285" s="2">
        <v>999</v>
      </c>
      <c r="Y285" s="2">
        <v>20100</v>
      </c>
      <c r="Z285" s="2">
        <v>4</v>
      </c>
      <c r="AA285" s="2">
        <v>60000</v>
      </c>
      <c r="AB285" s="2">
        <v>1</v>
      </c>
      <c r="AC285" s="2" t="s">
        <v>44</v>
      </c>
      <c r="AD285" s="2" t="s">
        <v>44</v>
      </c>
      <c r="AE285" s="2" t="s">
        <v>44</v>
      </c>
      <c r="AF285" s="2" t="s">
        <v>44</v>
      </c>
      <c r="AG285" s="2" t="s">
        <v>44</v>
      </c>
      <c r="AH285" s="2">
        <v>17.733714422487299</v>
      </c>
      <c r="AI285" s="2">
        <v>6.9985105554921896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</row>
    <row r="286" spans="1:41">
      <c r="A286" s="2">
        <v>284</v>
      </c>
      <c r="B286" s="2">
        <v>1345237134</v>
      </c>
      <c r="C286" s="2">
        <v>2015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2</v>
      </c>
      <c r="L286" s="2">
        <v>3</v>
      </c>
      <c r="M286" s="2">
        <v>14</v>
      </c>
      <c r="N286" s="2" t="s">
        <v>191</v>
      </c>
      <c r="O286" s="2">
        <v>100</v>
      </c>
      <c r="P286" s="2" t="s">
        <v>42</v>
      </c>
      <c r="Q286" s="2">
        <v>0</v>
      </c>
      <c r="R286" s="2" t="s">
        <v>50</v>
      </c>
      <c r="S286" s="2">
        <v>100</v>
      </c>
      <c r="T286" s="2" t="s">
        <v>42</v>
      </c>
      <c r="U286" s="2">
        <v>0</v>
      </c>
      <c r="V286" s="2" t="s">
        <v>42</v>
      </c>
      <c r="W286" s="2">
        <v>0</v>
      </c>
      <c r="X286" s="2">
        <v>999</v>
      </c>
      <c r="Y286" s="2">
        <v>10100</v>
      </c>
      <c r="Z286" s="2">
        <v>7</v>
      </c>
      <c r="AA286" s="2">
        <v>60000</v>
      </c>
      <c r="AB286" s="2">
        <v>1</v>
      </c>
      <c r="AC286" s="2" t="s">
        <v>44</v>
      </c>
      <c r="AD286" s="2" t="s">
        <v>44</v>
      </c>
      <c r="AE286" s="2" t="s">
        <v>44</v>
      </c>
      <c r="AF286" s="2" t="s">
        <v>44</v>
      </c>
      <c r="AG286" s="2" t="s">
        <v>44</v>
      </c>
      <c r="AH286" s="2">
        <v>17.733714422487299</v>
      </c>
      <c r="AI286" s="2">
        <v>6.8145439949541897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</row>
    <row r="287" spans="1:41">
      <c r="A287" s="2">
        <v>285</v>
      </c>
      <c r="B287" s="2">
        <v>1615008564</v>
      </c>
      <c r="C287" s="2">
        <v>2016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2</v>
      </c>
      <c r="L287" s="2">
        <v>99</v>
      </c>
      <c r="M287" s="2">
        <v>8</v>
      </c>
      <c r="N287" s="2" t="s">
        <v>198</v>
      </c>
      <c r="O287" s="2">
        <v>60</v>
      </c>
      <c r="P287" s="2" t="s">
        <v>199</v>
      </c>
      <c r="Q287" s="2">
        <v>30</v>
      </c>
      <c r="R287" s="2" t="s">
        <v>60</v>
      </c>
      <c r="S287" s="2">
        <v>100</v>
      </c>
      <c r="T287" s="2" t="s">
        <v>42</v>
      </c>
      <c r="U287" s="2">
        <v>0</v>
      </c>
      <c r="V287" s="2" t="s">
        <v>42</v>
      </c>
      <c r="W287" s="2">
        <v>0</v>
      </c>
      <c r="X287" s="2">
        <v>999</v>
      </c>
      <c r="Y287" s="2">
        <v>70000</v>
      </c>
      <c r="Z287" s="2">
        <v>7</v>
      </c>
      <c r="AA287" s="2">
        <v>60000</v>
      </c>
      <c r="AB287" s="2">
        <v>3</v>
      </c>
      <c r="AC287" s="2" t="s">
        <v>44</v>
      </c>
      <c r="AD287" s="2" t="s">
        <v>44</v>
      </c>
      <c r="AE287" s="2" t="s">
        <v>44</v>
      </c>
      <c r="AF287" s="2" t="s">
        <v>44</v>
      </c>
      <c r="AG287" s="2" t="s">
        <v>44</v>
      </c>
      <c r="AH287" s="2">
        <v>20.462661822331</v>
      </c>
      <c r="AI287" s="2">
        <v>7.5093358139616404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</row>
    <row r="288" spans="1:41">
      <c r="A288" s="2">
        <v>286</v>
      </c>
      <c r="B288" s="2">
        <v>9991000661</v>
      </c>
      <c r="C288" s="2">
        <v>2013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1</v>
      </c>
      <c r="L288" s="2">
        <v>3</v>
      </c>
      <c r="M288" s="2">
        <v>6</v>
      </c>
      <c r="N288" s="2" t="s">
        <v>144</v>
      </c>
      <c r="O288" s="2">
        <v>70</v>
      </c>
      <c r="P288" s="2" t="s">
        <v>167</v>
      </c>
      <c r="Q288" s="2">
        <v>30</v>
      </c>
      <c r="R288" s="2" t="s">
        <v>75</v>
      </c>
      <c r="S288" s="2">
        <v>100</v>
      </c>
      <c r="T288" s="2" t="s">
        <v>42</v>
      </c>
      <c r="U288" s="2">
        <v>0</v>
      </c>
      <c r="V288" s="2" t="s">
        <v>42</v>
      </c>
      <c r="W288" s="2">
        <v>0</v>
      </c>
      <c r="X288" s="2">
        <v>999</v>
      </c>
      <c r="Y288" s="2">
        <v>20100</v>
      </c>
      <c r="Z288" s="2">
        <v>11</v>
      </c>
      <c r="AA288" s="2">
        <v>60000</v>
      </c>
      <c r="AB288" s="2">
        <v>1</v>
      </c>
      <c r="AC288" s="2" t="s">
        <v>44</v>
      </c>
      <c r="AD288" s="2" t="s">
        <v>44</v>
      </c>
      <c r="AE288" s="2" t="s">
        <v>44</v>
      </c>
      <c r="AF288" s="2" t="s">
        <v>44</v>
      </c>
      <c r="AG288" s="2" t="s">
        <v>44</v>
      </c>
      <c r="AH288" s="2">
        <v>17.618834146491299</v>
      </c>
      <c r="AI288" s="2">
        <v>6.9985105554921896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</row>
    <row r="289" spans="1:41">
      <c r="A289" s="2">
        <v>287</v>
      </c>
      <c r="B289" s="2">
        <v>1345217425</v>
      </c>
      <c r="C289" s="2">
        <v>2014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1</v>
      </c>
      <c r="L289" s="2">
        <v>3</v>
      </c>
      <c r="M289" s="2">
        <v>1</v>
      </c>
      <c r="N289" s="2" t="s">
        <v>140</v>
      </c>
      <c r="O289" s="2">
        <v>0</v>
      </c>
      <c r="P289" s="2" t="s">
        <v>42</v>
      </c>
      <c r="Q289" s="2">
        <v>0</v>
      </c>
      <c r="R289" s="2" t="s">
        <v>75</v>
      </c>
      <c r="S289" s="2">
        <v>100</v>
      </c>
      <c r="T289" s="2" t="s">
        <v>42</v>
      </c>
      <c r="U289" s="2">
        <v>0</v>
      </c>
      <c r="V289" s="2" t="s">
        <v>42</v>
      </c>
      <c r="W289" s="2">
        <v>0</v>
      </c>
      <c r="X289" s="2">
        <v>999</v>
      </c>
      <c r="Y289" s="2">
        <v>70000</v>
      </c>
      <c r="Z289" s="2">
        <v>11</v>
      </c>
      <c r="AA289" s="2">
        <v>60000</v>
      </c>
      <c r="AB289" s="2">
        <v>4</v>
      </c>
      <c r="AC289" s="2" t="s">
        <v>44</v>
      </c>
      <c r="AD289" s="2" t="s">
        <v>44</v>
      </c>
      <c r="AE289" s="2" t="s">
        <v>44</v>
      </c>
      <c r="AF289" s="2" t="s">
        <v>44</v>
      </c>
      <c r="AG289" s="2" t="s">
        <v>44</v>
      </c>
      <c r="AH289" s="2">
        <v>17.056539187512701</v>
      </c>
      <c r="AI289" s="2">
        <v>6.5930459040045104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</row>
    <row r="290" spans="1:41">
      <c r="A290" s="2">
        <v>288</v>
      </c>
      <c r="B290" s="2">
        <v>1525005257</v>
      </c>
      <c r="C290" s="2">
        <v>2015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1</v>
      </c>
      <c r="L290" s="2">
        <v>5</v>
      </c>
      <c r="M290" s="2">
        <v>8</v>
      </c>
      <c r="N290" s="2" t="s">
        <v>127</v>
      </c>
      <c r="O290" s="2">
        <v>100</v>
      </c>
      <c r="P290" s="2" t="s">
        <v>42</v>
      </c>
      <c r="Q290" s="2">
        <v>0</v>
      </c>
      <c r="R290" s="2" t="s">
        <v>78</v>
      </c>
      <c r="S290" s="2">
        <v>100</v>
      </c>
      <c r="T290" s="2" t="s">
        <v>42</v>
      </c>
      <c r="U290" s="2">
        <v>0</v>
      </c>
      <c r="V290" s="2" t="s">
        <v>42</v>
      </c>
      <c r="W290" s="2">
        <v>0</v>
      </c>
      <c r="X290" s="2">
        <v>999</v>
      </c>
      <c r="Y290" s="2">
        <v>20300</v>
      </c>
      <c r="Z290" s="2">
        <v>4</v>
      </c>
      <c r="AA290" s="2">
        <v>60000</v>
      </c>
      <c r="AB290" s="2">
        <v>3</v>
      </c>
      <c r="AC290" s="2" t="s">
        <v>44</v>
      </c>
      <c r="AD290" s="2" t="s">
        <v>44</v>
      </c>
      <c r="AE290" s="2" t="s">
        <v>44</v>
      </c>
      <c r="AF290" s="2" t="s">
        <v>44</v>
      </c>
      <c r="AG290" s="2" t="s">
        <v>44</v>
      </c>
      <c r="AH290" s="2">
        <v>18.157144793341601</v>
      </c>
      <c r="AI290" s="2">
        <v>6.5930459040045104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</row>
    <row r="291" spans="1:41">
      <c r="A291" s="2">
        <v>289</v>
      </c>
      <c r="B291" s="2">
        <v>1711005726</v>
      </c>
      <c r="C291" s="2">
        <v>2013</v>
      </c>
      <c r="D291" s="2">
        <v>0</v>
      </c>
      <c r="E291" s="2">
        <v>0</v>
      </c>
      <c r="F291" s="2">
        <v>1</v>
      </c>
      <c r="G291" s="2">
        <v>0</v>
      </c>
      <c r="H291" s="2">
        <v>1</v>
      </c>
      <c r="I291" s="2">
        <v>0</v>
      </c>
      <c r="J291" s="2">
        <v>1</v>
      </c>
      <c r="K291" s="2">
        <v>1</v>
      </c>
      <c r="L291" s="2">
        <v>2</v>
      </c>
      <c r="M291" s="2">
        <v>6</v>
      </c>
      <c r="N291" s="2" t="s">
        <v>200</v>
      </c>
      <c r="O291" s="2">
        <v>50</v>
      </c>
      <c r="P291" s="2" t="s">
        <v>201</v>
      </c>
      <c r="Q291" s="2">
        <v>50</v>
      </c>
      <c r="R291" s="2" t="s">
        <v>202</v>
      </c>
      <c r="S291" s="2">
        <v>100</v>
      </c>
      <c r="T291" s="2" t="s">
        <v>42</v>
      </c>
      <c r="U291" s="2">
        <v>0</v>
      </c>
      <c r="V291" s="2" t="s">
        <v>42</v>
      </c>
      <c r="W291" s="2">
        <v>0</v>
      </c>
      <c r="X291" s="2">
        <v>999</v>
      </c>
      <c r="Y291" s="2">
        <v>40400</v>
      </c>
      <c r="Z291" s="2">
        <v>9</v>
      </c>
      <c r="AA291" s="2">
        <v>60000</v>
      </c>
      <c r="AB291" s="2">
        <v>3</v>
      </c>
      <c r="AC291" s="2" t="s">
        <v>44</v>
      </c>
      <c r="AD291" s="2" t="s">
        <v>44</v>
      </c>
      <c r="AE291" s="2" t="s">
        <v>44</v>
      </c>
      <c r="AF291" s="2" t="s">
        <v>44</v>
      </c>
      <c r="AG291" s="2" t="s">
        <v>44</v>
      </c>
      <c r="AH291" s="2">
        <v>19.6705824801695</v>
      </c>
      <c r="AI291" s="2">
        <v>5.8081454929789302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</row>
    <row r="292" spans="1:41">
      <c r="A292" s="2">
        <v>290</v>
      </c>
      <c r="B292" s="2">
        <v>1345246857</v>
      </c>
      <c r="C292" s="2">
        <v>2016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1</v>
      </c>
      <c r="L292" s="2">
        <v>3</v>
      </c>
      <c r="M292" s="2">
        <v>15</v>
      </c>
      <c r="N292" s="2" t="s">
        <v>140</v>
      </c>
      <c r="O292" s="2">
        <v>0</v>
      </c>
      <c r="P292" s="2" t="s">
        <v>42</v>
      </c>
      <c r="Q292" s="2">
        <v>0</v>
      </c>
      <c r="R292" s="2" t="s">
        <v>115</v>
      </c>
      <c r="S292" s="2">
        <v>50</v>
      </c>
      <c r="T292" s="2" t="s">
        <v>125</v>
      </c>
      <c r="U292" s="2">
        <v>30</v>
      </c>
      <c r="V292" s="2" t="s">
        <v>203</v>
      </c>
      <c r="W292" s="2">
        <v>20</v>
      </c>
      <c r="X292" s="2">
        <v>999</v>
      </c>
      <c r="Y292" s="2">
        <v>70000</v>
      </c>
      <c r="Z292" s="2">
        <v>14</v>
      </c>
      <c r="AA292" s="2">
        <v>60000</v>
      </c>
      <c r="AB292" s="2">
        <v>1</v>
      </c>
      <c r="AC292" s="2" t="s">
        <v>44</v>
      </c>
      <c r="AD292" s="2" t="s">
        <v>44</v>
      </c>
      <c r="AE292" s="2" t="s">
        <v>44</v>
      </c>
      <c r="AF292" s="2" t="s">
        <v>44</v>
      </c>
      <c r="AG292" s="2" t="s">
        <v>44</v>
      </c>
      <c r="AH292" s="2">
        <v>17.064333459239201</v>
      </c>
      <c r="AI292" s="2">
        <v>6.5916751037498296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</row>
    <row r="293" spans="1:41">
      <c r="A293" s="2">
        <v>291</v>
      </c>
      <c r="B293" s="2">
        <v>1545012480</v>
      </c>
      <c r="C293" s="2">
        <v>2016</v>
      </c>
      <c r="D293" s="2">
        <v>0</v>
      </c>
      <c r="E293" s="2">
        <v>0</v>
      </c>
      <c r="F293" s="2">
        <v>5</v>
      </c>
      <c r="G293" s="2">
        <v>1</v>
      </c>
      <c r="H293" s="2">
        <v>6</v>
      </c>
      <c r="I293" s="2">
        <v>0</v>
      </c>
      <c r="J293" s="2">
        <v>6</v>
      </c>
      <c r="K293" s="2">
        <v>1</v>
      </c>
      <c r="L293" s="2">
        <v>3</v>
      </c>
      <c r="M293" s="2">
        <v>9</v>
      </c>
      <c r="N293" s="2" t="s">
        <v>95</v>
      </c>
      <c r="O293" s="2">
        <v>100</v>
      </c>
      <c r="P293" s="2" t="s">
        <v>42</v>
      </c>
      <c r="Q293" s="2">
        <v>0</v>
      </c>
      <c r="R293" s="2" t="s">
        <v>58</v>
      </c>
      <c r="S293" s="2">
        <v>100</v>
      </c>
      <c r="T293" s="2" t="s">
        <v>42</v>
      </c>
      <c r="U293" s="2">
        <v>0</v>
      </c>
      <c r="V293" s="2" t="s">
        <v>42</v>
      </c>
      <c r="W293" s="2">
        <v>0</v>
      </c>
      <c r="X293" s="2">
        <v>999</v>
      </c>
      <c r="Y293" s="2">
        <v>20200</v>
      </c>
      <c r="Z293" s="2">
        <v>6</v>
      </c>
      <c r="AA293" s="2">
        <v>20300</v>
      </c>
      <c r="AB293" s="2">
        <v>3</v>
      </c>
      <c r="AC293" s="2" t="s">
        <v>44</v>
      </c>
      <c r="AD293" s="2" t="s">
        <v>44</v>
      </c>
      <c r="AE293" s="2" t="s">
        <v>44</v>
      </c>
      <c r="AF293" s="2" t="s">
        <v>44</v>
      </c>
      <c r="AG293" s="2" t="s">
        <v>44</v>
      </c>
      <c r="AH293" s="2">
        <v>17.909855120203002</v>
      </c>
      <c r="AI293" s="2">
        <v>6.8101435526503602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</row>
    <row r="294" spans="1:41">
      <c r="A294" s="2">
        <v>292</v>
      </c>
      <c r="B294" s="2">
        <v>1345217835</v>
      </c>
      <c r="C294" s="2">
        <v>2014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2</v>
      </c>
      <c r="L294" s="2">
        <v>3</v>
      </c>
      <c r="M294" s="2">
        <v>13</v>
      </c>
      <c r="N294" s="2" t="s">
        <v>94</v>
      </c>
      <c r="O294" s="2">
        <v>100</v>
      </c>
      <c r="P294" s="2" t="s">
        <v>42</v>
      </c>
      <c r="Q294" s="2">
        <v>0</v>
      </c>
      <c r="R294" s="2" t="s">
        <v>105</v>
      </c>
      <c r="S294" s="2">
        <v>75</v>
      </c>
      <c r="T294" s="2" t="s">
        <v>78</v>
      </c>
      <c r="U294" s="2">
        <v>25</v>
      </c>
      <c r="V294" s="2" t="s">
        <v>42</v>
      </c>
      <c r="W294" s="2">
        <v>0</v>
      </c>
      <c r="X294" s="2">
        <v>999</v>
      </c>
      <c r="Y294" s="2">
        <v>30300</v>
      </c>
      <c r="Z294" s="2">
        <v>7</v>
      </c>
      <c r="AA294" s="2">
        <v>40200</v>
      </c>
      <c r="AB294" s="2">
        <v>1</v>
      </c>
      <c r="AC294" s="2" t="s">
        <v>44</v>
      </c>
      <c r="AD294" s="2" t="s">
        <v>44</v>
      </c>
      <c r="AE294" s="2" t="s">
        <v>44</v>
      </c>
      <c r="AF294" s="2" t="s">
        <v>44</v>
      </c>
      <c r="AG294" s="2" t="s">
        <v>44</v>
      </c>
      <c r="AH294" s="2">
        <v>17.661393760909199</v>
      </c>
      <c r="AI294" s="2">
        <v>6.9985105554921896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</row>
    <row r="295" spans="1:41">
      <c r="A295" s="2">
        <v>293</v>
      </c>
      <c r="B295" s="2">
        <v>1711016312</v>
      </c>
      <c r="C295" s="2">
        <v>2014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1</v>
      </c>
      <c r="L295" s="2">
        <v>3</v>
      </c>
      <c r="M295" s="2">
        <v>8</v>
      </c>
      <c r="N295" s="2" t="s">
        <v>144</v>
      </c>
      <c r="O295" s="2">
        <v>100</v>
      </c>
      <c r="P295" s="2" t="s">
        <v>42</v>
      </c>
      <c r="Q295" s="2">
        <v>0</v>
      </c>
      <c r="R295" s="2" t="s">
        <v>78</v>
      </c>
      <c r="S295" s="2">
        <v>50</v>
      </c>
      <c r="T295" s="2" t="s">
        <v>75</v>
      </c>
      <c r="U295" s="2">
        <v>50</v>
      </c>
      <c r="V295" s="2" t="s">
        <v>42</v>
      </c>
      <c r="W295" s="2">
        <v>0</v>
      </c>
      <c r="X295" s="2">
        <v>999</v>
      </c>
      <c r="Y295" s="2">
        <v>20100</v>
      </c>
      <c r="Z295" s="2">
        <v>4</v>
      </c>
      <c r="AA295" s="2">
        <v>40200</v>
      </c>
      <c r="AB295" s="2">
        <v>1</v>
      </c>
      <c r="AC295" s="2" t="s">
        <v>44</v>
      </c>
      <c r="AD295" s="2" t="s">
        <v>44</v>
      </c>
      <c r="AE295" s="2" t="s">
        <v>44</v>
      </c>
      <c r="AF295" s="2" t="s">
        <v>44</v>
      </c>
      <c r="AG295" s="2" t="s">
        <v>44</v>
      </c>
      <c r="AH295" s="2">
        <v>18.440483371258299</v>
      </c>
      <c r="AI295" s="2">
        <v>6.9985105554921896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</row>
    <row r="296" spans="1:41">
      <c r="A296" s="2">
        <v>294</v>
      </c>
      <c r="B296" s="2">
        <v>1345198698</v>
      </c>
      <c r="C296" s="2">
        <v>2013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1</v>
      </c>
      <c r="L296" s="2">
        <v>3</v>
      </c>
      <c r="M296" s="2">
        <v>1</v>
      </c>
      <c r="N296" s="2" t="s">
        <v>140</v>
      </c>
      <c r="O296" s="2">
        <v>0</v>
      </c>
      <c r="P296" s="2" t="s">
        <v>42</v>
      </c>
      <c r="Q296" s="2">
        <v>0</v>
      </c>
      <c r="R296" s="2" t="s">
        <v>70</v>
      </c>
      <c r="S296" s="2">
        <v>100</v>
      </c>
      <c r="T296" s="2" t="s">
        <v>42</v>
      </c>
      <c r="U296" s="2">
        <v>0</v>
      </c>
      <c r="V296" s="2" t="s">
        <v>42</v>
      </c>
      <c r="W296" s="2">
        <v>0</v>
      </c>
      <c r="X296" s="2">
        <v>999</v>
      </c>
      <c r="Y296" s="2">
        <v>70000</v>
      </c>
      <c r="Z296" s="2">
        <v>13</v>
      </c>
      <c r="AA296" s="2">
        <v>60000</v>
      </c>
      <c r="AB296" s="2">
        <v>4</v>
      </c>
      <c r="AC296" s="2" t="s">
        <v>44</v>
      </c>
      <c r="AD296" s="2" t="s">
        <v>44</v>
      </c>
      <c r="AE296" s="2" t="s">
        <v>44</v>
      </c>
      <c r="AF296" s="2" t="s">
        <v>44</v>
      </c>
      <c r="AG296" s="2" t="s">
        <v>44</v>
      </c>
      <c r="AH296" s="2">
        <v>17.088874568154399</v>
      </c>
      <c r="AI296" s="2">
        <v>5.8971566148857102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</row>
    <row r="297" spans="1:41">
      <c r="A297" s="2">
        <v>295</v>
      </c>
      <c r="B297" s="2">
        <v>1175000043</v>
      </c>
      <c r="C297" s="2">
        <v>2014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1</v>
      </c>
      <c r="L297" s="2">
        <v>2</v>
      </c>
      <c r="M297" s="2">
        <v>19</v>
      </c>
      <c r="N297" s="2" t="s">
        <v>140</v>
      </c>
      <c r="O297" s="2">
        <v>0</v>
      </c>
      <c r="P297" s="2" t="s">
        <v>42</v>
      </c>
      <c r="Q297" s="2">
        <v>0</v>
      </c>
      <c r="R297" s="2" t="s">
        <v>151</v>
      </c>
      <c r="S297" s="2">
        <v>100</v>
      </c>
      <c r="T297" s="2" t="s">
        <v>42</v>
      </c>
      <c r="U297" s="2">
        <v>0</v>
      </c>
      <c r="V297" s="2" t="s">
        <v>42</v>
      </c>
      <c r="W297" s="2">
        <v>0</v>
      </c>
      <c r="X297" s="2">
        <v>999</v>
      </c>
      <c r="Y297" s="2">
        <v>70000</v>
      </c>
      <c r="Z297" s="2">
        <v>8</v>
      </c>
      <c r="AA297" s="2">
        <v>60000</v>
      </c>
      <c r="AB297" s="2">
        <v>4</v>
      </c>
      <c r="AC297" s="2" t="s">
        <v>44</v>
      </c>
      <c r="AD297" s="2" t="s">
        <v>44</v>
      </c>
      <c r="AE297" s="2" t="s">
        <v>44</v>
      </c>
      <c r="AF297" s="2" t="s">
        <v>44</v>
      </c>
      <c r="AG297" s="2" t="s">
        <v>44</v>
      </c>
      <c r="AH297" s="2">
        <v>15.607270027358901</v>
      </c>
      <c r="AI297" s="2">
        <v>3.5835467158480898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</row>
    <row r="298" spans="1:41">
      <c r="A298" s="2">
        <v>296</v>
      </c>
      <c r="B298" s="2">
        <v>1711044563</v>
      </c>
      <c r="C298" s="2">
        <v>2016</v>
      </c>
      <c r="D298" s="2">
        <v>0</v>
      </c>
      <c r="E298" s="2">
        <v>2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2</v>
      </c>
      <c r="L298" s="2">
        <v>2</v>
      </c>
      <c r="M298" s="2">
        <v>2</v>
      </c>
      <c r="N298" s="2" t="s">
        <v>204</v>
      </c>
      <c r="O298" s="2">
        <v>70</v>
      </c>
      <c r="P298" s="2" t="s">
        <v>133</v>
      </c>
      <c r="Q298" s="2">
        <v>30</v>
      </c>
      <c r="R298" s="2" t="s">
        <v>78</v>
      </c>
      <c r="S298" s="2">
        <v>80</v>
      </c>
      <c r="T298" s="2" t="s">
        <v>115</v>
      </c>
      <c r="U298" s="2">
        <v>10</v>
      </c>
      <c r="V298" s="2" t="s">
        <v>70</v>
      </c>
      <c r="W298" s="2">
        <v>10</v>
      </c>
      <c r="X298" s="2">
        <v>999</v>
      </c>
      <c r="Y298" s="2">
        <v>20200</v>
      </c>
      <c r="Z298" s="2">
        <v>4</v>
      </c>
      <c r="AA298" s="2">
        <v>40200</v>
      </c>
      <c r="AB298" s="2">
        <v>1</v>
      </c>
      <c r="AC298" s="2" t="s">
        <v>44</v>
      </c>
      <c r="AD298" s="2" t="s">
        <v>44</v>
      </c>
      <c r="AE298" s="2" t="s">
        <v>44</v>
      </c>
      <c r="AF298" s="2" t="s">
        <v>44</v>
      </c>
      <c r="AG298" s="2" t="s">
        <v>44</v>
      </c>
      <c r="AH298" s="2">
        <v>18.890684373204301</v>
      </c>
      <c r="AI298" s="2">
        <v>7.5010826767458996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</row>
    <row r="299" spans="1:41">
      <c r="A299" s="2">
        <v>297</v>
      </c>
      <c r="B299" s="2">
        <v>1465020744</v>
      </c>
      <c r="C299" s="2">
        <v>2016</v>
      </c>
      <c r="D299" s="2">
        <v>1</v>
      </c>
      <c r="E299" s="2">
        <v>2</v>
      </c>
      <c r="F299" s="2">
        <v>0</v>
      </c>
      <c r="G299" s="2">
        <v>1</v>
      </c>
      <c r="H299" s="2">
        <v>0</v>
      </c>
      <c r="I299" s="2">
        <v>1</v>
      </c>
      <c r="J299" s="2">
        <v>1</v>
      </c>
      <c r="K299" s="2">
        <v>2</v>
      </c>
      <c r="L299" s="2">
        <v>2</v>
      </c>
      <c r="M299" s="2">
        <v>1</v>
      </c>
      <c r="N299" s="2" t="s">
        <v>104</v>
      </c>
      <c r="O299" s="2">
        <v>50</v>
      </c>
      <c r="P299" s="2" t="s">
        <v>205</v>
      </c>
      <c r="Q299" s="2">
        <v>50</v>
      </c>
      <c r="R299" s="2" t="s">
        <v>78</v>
      </c>
      <c r="S299" s="2">
        <v>100</v>
      </c>
      <c r="T299" s="2" t="s">
        <v>42</v>
      </c>
      <c r="U299" s="2">
        <v>0</v>
      </c>
      <c r="V299" s="2" t="s">
        <v>42</v>
      </c>
      <c r="W299" s="2">
        <v>0</v>
      </c>
      <c r="X299" s="2">
        <v>999</v>
      </c>
      <c r="Y299" s="2">
        <v>20100</v>
      </c>
      <c r="Z299" s="2">
        <v>4</v>
      </c>
      <c r="AA299" s="2">
        <v>40100</v>
      </c>
      <c r="AB299" s="2">
        <v>3</v>
      </c>
      <c r="AC299" s="2" t="s">
        <v>44</v>
      </c>
      <c r="AD299" s="2" t="s">
        <v>44</v>
      </c>
      <c r="AE299" s="2" t="s">
        <v>44</v>
      </c>
      <c r="AF299" s="2" t="s">
        <v>44</v>
      </c>
      <c r="AG299" s="2" t="s">
        <v>44</v>
      </c>
      <c r="AH299" s="2">
        <v>18.8261458520671</v>
      </c>
      <c r="AI299" s="2">
        <v>6.9985105554921896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</row>
    <row r="300" spans="1:41">
      <c r="A300" s="2">
        <v>298</v>
      </c>
      <c r="B300" s="2">
        <v>1711005162</v>
      </c>
      <c r="C300" s="2">
        <v>2013</v>
      </c>
      <c r="D300" s="2">
        <v>0</v>
      </c>
      <c r="E300" s="2">
        <v>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2</v>
      </c>
      <c r="L300" s="2">
        <v>3</v>
      </c>
      <c r="M300" s="2">
        <v>10</v>
      </c>
      <c r="N300" s="2" t="s">
        <v>139</v>
      </c>
      <c r="O300" s="2">
        <v>60</v>
      </c>
      <c r="P300" s="2" t="s">
        <v>61</v>
      </c>
      <c r="Q300" s="2">
        <v>40</v>
      </c>
      <c r="R300" s="2" t="s">
        <v>50</v>
      </c>
      <c r="S300" s="2">
        <v>80</v>
      </c>
      <c r="T300" s="2" t="s">
        <v>46</v>
      </c>
      <c r="U300" s="2">
        <v>20</v>
      </c>
      <c r="V300" s="2" t="s">
        <v>42</v>
      </c>
      <c r="W300" s="2">
        <v>0</v>
      </c>
      <c r="X300" s="2">
        <v>999</v>
      </c>
      <c r="Y300" s="2">
        <v>10200</v>
      </c>
      <c r="Z300" s="2">
        <v>7</v>
      </c>
      <c r="AA300" s="2">
        <v>60000</v>
      </c>
      <c r="AB300" s="2">
        <v>1</v>
      </c>
      <c r="AC300" s="2" t="s">
        <v>44</v>
      </c>
      <c r="AD300" s="2" t="s">
        <v>44</v>
      </c>
      <c r="AE300" s="2" t="s">
        <v>44</v>
      </c>
      <c r="AF300" s="2" t="s">
        <v>44</v>
      </c>
      <c r="AG300" s="2" t="s">
        <v>44</v>
      </c>
      <c r="AH300" s="2">
        <v>17.5278623682877</v>
      </c>
      <c r="AI300" s="2">
        <v>6.9975968970582896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</row>
    <row r="301" spans="1:41">
      <c r="A301" s="2">
        <v>299</v>
      </c>
      <c r="B301" s="2">
        <v>1415145532</v>
      </c>
      <c r="C301" s="2">
        <v>2016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1</v>
      </c>
      <c r="L301" s="2">
        <v>3</v>
      </c>
      <c r="M301" s="2">
        <v>1</v>
      </c>
      <c r="N301" s="2" t="s">
        <v>90</v>
      </c>
      <c r="O301" s="2">
        <v>100</v>
      </c>
      <c r="P301" s="2" t="s">
        <v>42</v>
      </c>
      <c r="Q301" s="2">
        <v>0</v>
      </c>
      <c r="R301" s="2" t="s">
        <v>48</v>
      </c>
      <c r="S301" s="2">
        <v>100</v>
      </c>
      <c r="T301" s="2" t="s">
        <v>42</v>
      </c>
      <c r="U301" s="2">
        <v>0</v>
      </c>
      <c r="V301" s="2" t="s">
        <v>42</v>
      </c>
      <c r="W301" s="2">
        <v>0</v>
      </c>
      <c r="X301" s="2">
        <v>999</v>
      </c>
      <c r="Y301" s="2">
        <v>70000</v>
      </c>
      <c r="Z301" s="2">
        <v>7</v>
      </c>
      <c r="AA301" s="2">
        <v>20500</v>
      </c>
      <c r="AB301" s="2">
        <v>3</v>
      </c>
      <c r="AC301" s="2" t="s">
        <v>44</v>
      </c>
      <c r="AD301" s="2" t="s">
        <v>44</v>
      </c>
      <c r="AE301" s="2" t="s">
        <v>44</v>
      </c>
      <c r="AF301" s="2" t="s">
        <v>44</v>
      </c>
      <c r="AG301" s="2" t="s">
        <v>44</v>
      </c>
      <c r="AH301" s="2">
        <v>18.561485620551998</v>
      </c>
      <c r="AI301" s="2">
        <v>7.4764729474151599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</row>
  </sheetData>
  <phoneticPr fontId="1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19CD-9AA8-3C43-B135-D4DF1B89BBA4}">
  <dimension ref="A1:AH301"/>
  <sheetViews>
    <sheetView topLeftCell="W1" zoomScale="89" workbookViewId="0">
      <selection activeCell="X6" sqref="X6"/>
    </sheetView>
  </sheetViews>
  <sheetFormatPr defaultColWidth="11.5546875" defaultRowHeight="17.25"/>
  <cols>
    <col min="2" max="3" width="11.6640625" bestFit="1" customWidth="1"/>
    <col min="4" max="6" width="11.6640625" customWidth="1"/>
    <col min="24" max="25" width="11.44140625" customWidth="1"/>
  </cols>
  <sheetData>
    <row r="1" spans="1:34">
      <c r="A1" t="s">
        <v>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U1" t="s">
        <v>259</v>
      </c>
      <c r="AB1" t="s">
        <v>260</v>
      </c>
    </row>
    <row r="2" spans="1:34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 s="1">
        <v>0.61256299999999997</v>
      </c>
      <c r="H2" s="1">
        <v>0.66447800000000001</v>
      </c>
      <c r="I2" s="1">
        <v>0.45389600000000002</v>
      </c>
      <c r="J2" s="1">
        <v>0.64998199999999995</v>
      </c>
      <c r="K2" s="1">
        <v>0.63894099999999998</v>
      </c>
      <c r="L2" s="1">
        <v>0.51283599999999996</v>
      </c>
      <c r="M2">
        <f>IF(G2&lt;0.5,0,1)</f>
        <v>1</v>
      </c>
      <c r="N2">
        <f t="shared" ref="N2:P65" si="0">IF(H2&lt;0.5,0,1)</f>
        <v>1</v>
      </c>
      <c r="O2">
        <f t="shared" si="0"/>
        <v>0</v>
      </c>
      <c r="P2">
        <f>IF(J2&lt;0.5,0,1)</f>
        <v>1</v>
      </c>
      <c r="Q2">
        <f t="shared" ref="Q2:R65" si="1">IF(K2&lt;0.5,0,1)</f>
        <v>1</v>
      </c>
      <c r="R2">
        <f t="shared" si="1"/>
        <v>1</v>
      </c>
      <c r="V2" s="62" t="s">
        <v>206</v>
      </c>
      <c r="W2" s="62"/>
      <c r="X2" s="52" t="s">
        <v>224</v>
      </c>
      <c r="Y2" s="52"/>
      <c r="Z2" s="2"/>
      <c r="AA2" s="3"/>
      <c r="AC2" s="61" t="s">
        <v>229</v>
      </c>
      <c r="AD2" s="61"/>
      <c r="AE2" s="52" t="s">
        <v>238</v>
      </c>
      <c r="AF2" s="52"/>
      <c r="AG2" s="2"/>
      <c r="AH2" s="3"/>
    </row>
    <row r="3" spans="1:34">
      <c r="A3">
        <v>1</v>
      </c>
      <c r="B3">
        <v>1</v>
      </c>
      <c r="C3">
        <v>0</v>
      </c>
      <c r="D3">
        <v>1</v>
      </c>
      <c r="E3">
        <v>1</v>
      </c>
      <c r="F3">
        <v>0</v>
      </c>
      <c r="G3" s="1">
        <v>0.64737699999999998</v>
      </c>
      <c r="H3" s="1">
        <v>0.70010899999999998</v>
      </c>
      <c r="I3" s="1">
        <v>0.43361699999999997</v>
      </c>
      <c r="J3" s="1">
        <v>0.67094799999999999</v>
      </c>
      <c r="K3" s="1">
        <v>0.65454800000000002</v>
      </c>
      <c r="L3" s="1">
        <v>0.56357199999999996</v>
      </c>
      <c r="M3">
        <f t="shared" ref="M3:R66" si="2">IF(G3&lt;0.5,0,1)</f>
        <v>1</v>
      </c>
      <c r="N3">
        <f t="shared" si="0"/>
        <v>1</v>
      </c>
      <c r="O3">
        <f t="shared" si="0"/>
        <v>0</v>
      </c>
      <c r="P3">
        <f t="shared" si="0"/>
        <v>1</v>
      </c>
      <c r="Q3">
        <f t="shared" si="1"/>
        <v>1</v>
      </c>
      <c r="R3">
        <f t="shared" si="1"/>
        <v>1</v>
      </c>
      <c r="V3" s="62"/>
      <c r="W3" s="62"/>
      <c r="X3" s="4" t="b">
        <v>1</v>
      </c>
      <c r="Y3" s="4" t="b">
        <v>0</v>
      </c>
      <c r="Z3" s="2"/>
      <c r="AA3" s="3"/>
      <c r="AC3" s="61"/>
      <c r="AD3" s="61"/>
      <c r="AE3" s="4" t="b">
        <v>1</v>
      </c>
      <c r="AF3" s="4" t="b">
        <v>0</v>
      </c>
      <c r="AG3" s="2"/>
      <c r="AH3" s="3"/>
    </row>
    <row r="4" spans="1:34">
      <c r="A4">
        <v>1</v>
      </c>
      <c r="B4">
        <v>1</v>
      </c>
      <c r="C4">
        <v>0</v>
      </c>
      <c r="D4">
        <v>1</v>
      </c>
      <c r="E4">
        <v>1</v>
      </c>
      <c r="F4">
        <v>0</v>
      </c>
      <c r="G4" s="1">
        <v>0.62396700000000005</v>
      </c>
      <c r="H4" s="1">
        <v>0.67334000000000005</v>
      </c>
      <c r="I4" s="1">
        <v>0.49556</v>
      </c>
      <c r="J4" s="1">
        <v>0.66707700000000003</v>
      </c>
      <c r="K4" s="1">
        <v>0.64275800000000005</v>
      </c>
      <c r="L4" s="1">
        <v>0.55519300000000005</v>
      </c>
      <c r="M4">
        <f t="shared" si="2"/>
        <v>1</v>
      </c>
      <c r="N4">
        <f t="shared" si="0"/>
        <v>1</v>
      </c>
      <c r="O4">
        <f t="shared" si="0"/>
        <v>0</v>
      </c>
      <c r="P4">
        <f t="shared" si="0"/>
        <v>1</v>
      </c>
      <c r="Q4">
        <f t="shared" si="1"/>
        <v>1</v>
      </c>
      <c r="R4">
        <f t="shared" si="1"/>
        <v>1</v>
      </c>
      <c r="V4" s="51" t="s">
        <v>225</v>
      </c>
      <c r="W4" s="4" t="b">
        <v>1</v>
      </c>
      <c r="X4" s="8">
        <f>COUNTIFS(A2:A301,1,M2:M301,1)</f>
        <v>135</v>
      </c>
      <c r="Y4" s="8">
        <f>COUNTIFS(A2:A301,1,M2:M301,0)</f>
        <v>15</v>
      </c>
      <c r="Z4" s="5">
        <f>X4/(X4+Y4)</f>
        <v>0.9</v>
      </c>
      <c r="AA4" s="3" t="s">
        <v>226</v>
      </c>
      <c r="AC4" s="51" t="s">
        <v>239</v>
      </c>
      <c r="AD4" s="4" t="b">
        <v>1</v>
      </c>
      <c r="AE4" s="9">
        <v>125</v>
      </c>
      <c r="AF4" s="9">
        <v>25</v>
      </c>
      <c r="AG4" s="5">
        <f>AE4/(AE4+AF4)</f>
        <v>0.83333333333333337</v>
      </c>
      <c r="AH4" s="3" t="s">
        <v>233</v>
      </c>
    </row>
    <row r="5" spans="1:34">
      <c r="A5">
        <v>1</v>
      </c>
      <c r="B5">
        <v>1</v>
      </c>
      <c r="C5">
        <v>0</v>
      </c>
      <c r="D5">
        <v>1</v>
      </c>
      <c r="E5">
        <v>1</v>
      </c>
      <c r="F5">
        <v>0</v>
      </c>
      <c r="G5" s="1">
        <v>0.63887899999999997</v>
      </c>
      <c r="H5" s="1">
        <v>0.69209799999999999</v>
      </c>
      <c r="I5" s="1">
        <v>0.432201</v>
      </c>
      <c r="J5" s="1">
        <v>0.662906</v>
      </c>
      <c r="K5" s="1">
        <v>0.64959599999999995</v>
      </c>
      <c r="L5" s="1">
        <v>0.55432400000000004</v>
      </c>
      <c r="M5">
        <f t="shared" si="2"/>
        <v>1</v>
      </c>
      <c r="N5">
        <f t="shared" si="0"/>
        <v>1</v>
      </c>
      <c r="O5">
        <f t="shared" si="0"/>
        <v>0</v>
      </c>
      <c r="P5">
        <f t="shared" si="0"/>
        <v>1</v>
      </c>
      <c r="Q5">
        <f t="shared" si="1"/>
        <v>1</v>
      </c>
      <c r="R5">
        <f t="shared" si="1"/>
        <v>1</v>
      </c>
      <c r="V5" s="51"/>
      <c r="W5" s="4" t="b">
        <v>0</v>
      </c>
      <c r="X5" s="8">
        <f>COUNTIFS(A2:A301,0,M2:M301,1)</f>
        <v>25</v>
      </c>
      <c r="Y5" s="8">
        <f>COUNTIFS(A2:A301,0,M2:M301,0)</f>
        <v>125</v>
      </c>
      <c r="Z5" s="6">
        <f>Y5/(X5+Y5)</f>
        <v>0.83333333333333337</v>
      </c>
      <c r="AA5" s="3"/>
      <c r="AC5" s="51"/>
      <c r="AD5" s="4" t="b">
        <v>0</v>
      </c>
      <c r="AE5" s="9">
        <v>2</v>
      </c>
      <c r="AF5" s="9">
        <v>148</v>
      </c>
      <c r="AG5" s="6">
        <f>AF5/(AE5+AF5)</f>
        <v>0.98666666666666669</v>
      </c>
      <c r="AH5" s="3"/>
    </row>
    <row r="6" spans="1:34">
      <c r="A6">
        <v>1</v>
      </c>
      <c r="B6">
        <v>1</v>
      </c>
      <c r="C6">
        <v>0</v>
      </c>
      <c r="D6">
        <v>1</v>
      </c>
      <c r="E6">
        <v>1</v>
      </c>
      <c r="F6">
        <v>0</v>
      </c>
      <c r="G6" s="1">
        <v>0.65671800000000002</v>
      </c>
      <c r="H6" s="1">
        <v>0.70350100000000004</v>
      </c>
      <c r="I6" s="1">
        <v>0.540964</v>
      </c>
      <c r="J6" s="1">
        <v>0.70697500000000002</v>
      </c>
      <c r="K6" s="1">
        <v>0.67990200000000001</v>
      </c>
      <c r="L6" s="1">
        <v>0.57208400000000004</v>
      </c>
      <c r="M6">
        <f t="shared" si="2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1"/>
        <v>1</v>
      </c>
      <c r="R6">
        <f t="shared" si="1"/>
        <v>1</v>
      </c>
      <c r="V6" s="2"/>
      <c r="W6" s="3" t="s">
        <v>227</v>
      </c>
      <c r="X6" s="5">
        <f>X4/(X4+X5)</f>
        <v>0.84375</v>
      </c>
      <c r="Y6" s="6">
        <f>Y5/(Y4+Y5)</f>
        <v>0.8928571428571429</v>
      </c>
      <c r="Z6" s="5">
        <f>(X4+Y5)/SUM(X4:Y5)</f>
        <v>0.8666666666666667</v>
      </c>
      <c r="AA6" s="3"/>
      <c r="AC6" s="2"/>
      <c r="AD6" s="3" t="s">
        <v>230</v>
      </c>
      <c r="AE6" s="5">
        <f>AE4/(AE4+AE5)</f>
        <v>0.98425196850393704</v>
      </c>
      <c r="AF6" s="6">
        <f>AF5/(AF4+AF5)</f>
        <v>0.8554913294797688</v>
      </c>
      <c r="AG6" s="5">
        <f>(AE4+AF5)/SUM(AE4:AF5)</f>
        <v>0.91</v>
      </c>
    </row>
    <row r="7" spans="1:34">
      <c r="A7">
        <v>1</v>
      </c>
      <c r="B7">
        <v>1</v>
      </c>
      <c r="C7">
        <v>0</v>
      </c>
      <c r="D7">
        <v>1</v>
      </c>
      <c r="E7">
        <v>0</v>
      </c>
      <c r="F7">
        <v>0</v>
      </c>
      <c r="G7" s="1">
        <v>0.584152</v>
      </c>
      <c r="H7" s="1">
        <v>0.63423600000000002</v>
      </c>
      <c r="I7" s="1">
        <v>0.48470000000000002</v>
      </c>
      <c r="J7" s="1">
        <v>0.63136099999999995</v>
      </c>
      <c r="K7" s="1">
        <v>0.61051200000000005</v>
      </c>
      <c r="L7" s="1">
        <v>0.52148399999999995</v>
      </c>
      <c r="M7">
        <f t="shared" si="2"/>
        <v>1</v>
      </c>
      <c r="N7">
        <f t="shared" si="0"/>
        <v>1</v>
      </c>
      <c r="O7">
        <f t="shared" si="0"/>
        <v>0</v>
      </c>
      <c r="P7">
        <f t="shared" si="0"/>
        <v>1</v>
      </c>
      <c r="Q7">
        <f t="shared" si="1"/>
        <v>1</v>
      </c>
      <c r="R7">
        <f t="shared" si="1"/>
        <v>1</v>
      </c>
      <c r="V7" s="3"/>
      <c r="W7" t="s">
        <v>228</v>
      </c>
      <c r="X7" s="7">
        <f>5*X6*Z4/(4*X6+Z4)</f>
        <v>0.88815789473684204</v>
      </c>
      <c r="AC7" s="3"/>
      <c r="AD7" t="s">
        <v>228</v>
      </c>
      <c r="AE7" s="7">
        <f>2*AE6*AG4/(AE6+AG4)</f>
        <v>0.90252707581227432</v>
      </c>
      <c r="AF7" s="3"/>
      <c r="AG7" s="3"/>
      <c r="AH7" s="3"/>
    </row>
    <row r="8" spans="1:34">
      <c r="A8">
        <v>1</v>
      </c>
      <c r="B8">
        <v>1</v>
      </c>
      <c r="C8">
        <v>0</v>
      </c>
      <c r="D8">
        <v>1</v>
      </c>
      <c r="E8">
        <v>1</v>
      </c>
      <c r="F8">
        <v>0</v>
      </c>
      <c r="G8" s="1">
        <v>0.62568599999999996</v>
      </c>
      <c r="H8" s="1">
        <v>0.67813699999999999</v>
      </c>
      <c r="I8" s="1">
        <v>0.45627899999999999</v>
      </c>
      <c r="J8" s="1">
        <v>0.65742999999999996</v>
      </c>
      <c r="K8" s="1">
        <v>0.64378500000000005</v>
      </c>
      <c r="L8" s="1">
        <v>0.54566199999999998</v>
      </c>
      <c r="M8">
        <f t="shared" si="2"/>
        <v>1</v>
      </c>
      <c r="N8">
        <f t="shared" si="0"/>
        <v>1</v>
      </c>
      <c r="O8">
        <f t="shared" si="0"/>
        <v>0</v>
      </c>
      <c r="P8">
        <f t="shared" si="0"/>
        <v>1</v>
      </c>
      <c r="Q8">
        <f t="shared" si="1"/>
        <v>1</v>
      </c>
      <c r="R8">
        <f t="shared" si="1"/>
        <v>1</v>
      </c>
      <c r="AC8" s="3"/>
      <c r="AD8" s="3"/>
      <c r="AF8" s="3"/>
      <c r="AG8" s="3"/>
      <c r="AH8" s="3"/>
    </row>
    <row r="9" spans="1:34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 s="1">
        <v>0.25471700000000003</v>
      </c>
      <c r="H9" s="1">
        <v>0.24129500000000001</v>
      </c>
      <c r="I9" s="1">
        <v>0.31526100000000001</v>
      </c>
      <c r="J9" s="1">
        <v>0.31406899999999999</v>
      </c>
      <c r="K9" s="1">
        <v>0.23750099999999999</v>
      </c>
      <c r="L9" s="1">
        <v>0.26360299999999998</v>
      </c>
      <c r="M9">
        <f t="shared" si="2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1"/>
        <v>0</v>
      </c>
      <c r="R9">
        <f t="shared" si="1"/>
        <v>0</v>
      </c>
      <c r="AC9" s="3"/>
      <c r="AD9" s="3"/>
      <c r="AE9" s="3"/>
      <c r="AF9" s="3"/>
      <c r="AG9" s="3"/>
      <c r="AH9" s="3"/>
    </row>
    <row r="10" spans="1:34">
      <c r="A10">
        <v>1</v>
      </c>
      <c r="B10">
        <v>1</v>
      </c>
      <c r="C10">
        <v>0</v>
      </c>
      <c r="D10">
        <v>1</v>
      </c>
      <c r="E10">
        <v>0</v>
      </c>
      <c r="F10">
        <v>0</v>
      </c>
      <c r="G10" s="1">
        <v>0.63269399999999998</v>
      </c>
      <c r="H10" s="1">
        <v>0.68629899999999999</v>
      </c>
      <c r="I10" s="1">
        <v>0.43186600000000003</v>
      </c>
      <c r="J10" s="1">
        <v>0.65791100000000002</v>
      </c>
      <c r="K10" s="1">
        <v>0.646235</v>
      </c>
      <c r="L10" s="1">
        <v>0.547956</v>
      </c>
      <c r="M10">
        <f t="shared" si="2"/>
        <v>1</v>
      </c>
      <c r="N10">
        <f t="shared" si="0"/>
        <v>1</v>
      </c>
      <c r="O10">
        <f t="shared" si="0"/>
        <v>0</v>
      </c>
      <c r="P10">
        <f t="shared" si="0"/>
        <v>1</v>
      </c>
      <c r="Q10">
        <f t="shared" si="1"/>
        <v>1</v>
      </c>
      <c r="R10">
        <f t="shared" si="1"/>
        <v>1</v>
      </c>
      <c r="V10" s="62" t="s">
        <v>207</v>
      </c>
      <c r="W10" s="62"/>
      <c r="X10" s="52" t="s">
        <v>224</v>
      </c>
      <c r="Y10" s="52"/>
      <c r="Z10" s="2"/>
      <c r="AA10" s="3"/>
      <c r="AC10" s="61" t="s">
        <v>231</v>
      </c>
      <c r="AD10" s="61"/>
      <c r="AE10" s="52" t="s">
        <v>238</v>
      </c>
      <c r="AF10" s="52"/>
      <c r="AG10" s="2"/>
      <c r="AH10" s="3"/>
    </row>
    <row r="11" spans="1:34">
      <c r="A11">
        <v>1</v>
      </c>
      <c r="B11">
        <v>1</v>
      </c>
      <c r="C11">
        <v>0</v>
      </c>
      <c r="D11">
        <v>1</v>
      </c>
      <c r="E11">
        <v>1</v>
      </c>
      <c r="F11">
        <v>0</v>
      </c>
      <c r="G11" s="1">
        <v>0.69080399999999997</v>
      </c>
      <c r="H11" s="1">
        <v>0.73609999999999998</v>
      </c>
      <c r="I11" s="1">
        <v>0.56938599999999995</v>
      </c>
      <c r="J11" s="1">
        <v>0.74053000000000002</v>
      </c>
      <c r="K11" s="1">
        <v>0.71405399999999997</v>
      </c>
      <c r="L11" s="1">
        <v>0.59504100000000004</v>
      </c>
      <c r="M11">
        <f t="shared" si="2"/>
        <v>1</v>
      </c>
      <c r="N11">
        <f t="shared" si="0"/>
        <v>1</v>
      </c>
      <c r="O11">
        <f t="shared" si="0"/>
        <v>1</v>
      </c>
      <c r="P11">
        <f t="shared" si="0"/>
        <v>1</v>
      </c>
      <c r="Q11">
        <f t="shared" si="1"/>
        <v>1</v>
      </c>
      <c r="R11">
        <f t="shared" si="1"/>
        <v>1</v>
      </c>
      <c r="V11" s="62"/>
      <c r="W11" s="62"/>
      <c r="X11" s="4" t="b">
        <v>1</v>
      </c>
      <c r="Y11" s="4" t="b">
        <v>0</v>
      </c>
      <c r="Z11" s="2"/>
      <c r="AA11" s="3"/>
      <c r="AC11" s="61"/>
      <c r="AD11" s="61"/>
      <c r="AE11" s="4" t="b">
        <v>1</v>
      </c>
      <c r="AF11" s="4" t="b">
        <v>0</v>
      </c>
      <c r="AG11" s="2"/>
      <c r="AH11" s="3"/>
    </row>
    <row r="12" spans="1:34">
      <c r="A12">
        <v>1</v>
      </c>
      <c r="B12">
        <v>1</v>
      </c>
      <c r="C12">
        <v>0</v>
      </c>
      <c r="D12">
        <v>1</v>
      </c>
      <c r="E12">
        <v>1</v>
      </c>
      <c r="F12">
        <v>0</v>
      </c>
      <c r="G12" s="1">
        <v>0.64288599999999996</v>
      </c>
      <c r="H12" s="1">
        <v>0.69588000000000005</v>
      </c>
      <c r="I12" s="1">
        <v>0.432867</v>
      </c>
      <c r="J12" s="1">
        <v>0.66669999999999996</v>
      </c>
      <c r="K12" s="1">
        <v>0.65192899999999998</v>
      </c>
      <c r="L12" s="1">
        <v>0.55867800000000001</v>
      </c>
      <c r="M12">
        <f t="shared" si="2"/>
        <v>1</v>
      </c>
      <c r="N12">
        <f t="shared" si="0"/>
        <v>1</v>
      </c>
      <c r="O12">
        <f t="shared" si="0"/>
        <v>0</v>
      </c>
      <c r="P12">
        <f t="shared" si="0"/>
        <v>1</v>
      </c>
      <c r="Q12">
        <f t="shared" si="1"/>
        <v>1</v>
      </c>
      <c r="R12">
        <f t="shared" si="1"/>
        <v>1</v>
      </c>
      <c r="V12" s="51" t="s">
        <v>225</v>
      </c>
      <c r="W12" s="4" t="b">
        <v>1</v>
      </c>
      <c r="X12" s="8">
        <f>COUNTIFS(B2:B301,1,N2:N301,1)</f>
        <v>95</v>
      </c>
      <c r="Y12" s="8">
        <f>COUNTIFS(B2:B301,1,N2:N301,0)</f>
        <v>2</v>
      </c>
      <c r="Z12" s="5">
        <f>X12/(X12+Y12)</f>
        <v>0.97938144329896903</v>
      </c>
      <c r="AA12" s="3" t="s">
        <v>226</v>
      </c>
      <c r="AC12" s="51" t="s">
        <v>239</v>
      </c>
      <c r="AD12" s="4" t="b">
        <v>1</v>
      </c>
      <c r="AE12" s="9">
        <v>83</v>
      </c>
      <c r="AF12" s="9">
        <v>14</v>
      </c>
      <c r="AG12" s="5">
        <f>AE12/(AE12+AF12)</f>
        <v>0.85567010309278346</v>
      </c>
      <c r="AH12" s="3" t="s">
        <v>233</v>
      </c>
    </row>
    <row r="13" spans="1:34">
      <c r="A13">
        <v>1</v>
      </c>
      <c r="B13">
        <v>1</v>
      </c>
      <c r="C13">
        <v>0</v>
      </c>
      <c r="D13">
        <v>1</v>
      </c>
      <c r="E13">
        <v>1</v>
      </c>
      <c r="F13">
        <v>0</v>
      </c>
      <c r="G13" s="1">
        <v>0.54322700000000002</v>
      </c>
      <c r="H13" s="1">
        <v>0.59872899999999996</v>
      </c>
      <c r="I13" s="1">
        <v>0.40149800000000002</v>
      </c>
      <c r="J13" s="1">
        <v>0.58843500000000004</v>
      </c>
      <c r="K13" s="1">
        <v>0.58616699999999999</v>
      </c>
      <c r="L13" s="1">
        <v>0.40967599999999998</v>
      </c>
      <c r="M13">
        <f t="shared" si="2"/>
        <v>1</v>
      </c>
      <c r="N13">
        <f t="shared" si="0"/>
        <v>1</v>
      </c>
      <c r="O13">
        <f t="shared" si="0"/>
        <v>0</v>
      </c>
      <c r="P13">
        <f t="shared" si="0"/>
        <v>1</v>
      </c>
      <c r="Q13">
        <f t="shared" si="1"/>
        <v>1</v>
      </c>
      <c r="R13">
        <f t="shared" si="1"/>
        <v>0</v>
      </c>
      <c r="V13" s="51"/>
      <c r="W13" s="4" t="b">
        <v>0</v>
      </c>
      <c r="X13" s="8">
        <f>COUNTIFS(B2:B301,0,N2:N301,1)</f>
        <v>55</v>
      </c>
      <c r="Y13" s="8">
        <f>COUNTIFS(B2:B301,0,N2:N301,0)</f>
        <v>148</v>
      </c>
      <c r="Z13" s="6">
        <f>Y13/(X13+Y13)</f>
        <v>0.72906403940886699</v>
      </c>
      <c r="AA13" s="3"/>
      <c r="AC13" s="51"/>
      <c r="AD13" s="4" t="b">
        <v>0</v>
      </c>
      <c r="AE13" s="9">
        <v>13</v>
      </c>
      <c r="AF13" s="9">
        <v>190</v>
      </c>
      <c r="AG13" s="6">
        <f>AF13/(AE13+AF13)</f>
        <v>0.93596059113300489</v>
      </c>
      <c r="AH13" s="3"/>
    </row>
    <row r="14" spans="1:34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 s="1">
        <v>0.63492099999999996</v>
      </c>
      <c r="H14" s="1">
        <v>0.688365</v>
      </c>
      <c r="I14" s="1">
        <v>0.431672</v>
      </c>
      <c r="J14" s="1">
        <v>0.65931399999999996</v>
      </c>
      <c r="K14" s="1">
        <v>0.64733799999999997</v>
      </c>
      <c r="L14" s="1">
        <v>0.550095</v>
      </c>
      <c r="M14">
        <f t="shared" si="2"/>
        <v>1</v>
      </c>
      <c r="N14">
        <f t="shared" si="0"/>
        <v>1</v>
      </c>
      <c r="O14">
        <f t="shared" si="0"/>
        <v>0</v>
      </c>
      <c r="P14">
        <f t="shared" si="0"/>
        <v>1</v>
      </c>
      <c r="Q14">
        <f t="shared" si="1"/>
        <v>1</v>
      </c>
      <c r="R14">
        <f t="shared" si="1"/>
        <v>1</v>
      </c>
      <c r="V14" s="2"/>
      <c r="W14" s="3" t="s">
        <v>227</v>
      </c>
      <c r="X14" s="5">
        <f>X12/(X12+X13)</f>
        <v>0.6333333333333333</v>
      </c>
      <c r="Y14" s="6">
        <f>Y13/(Y12+Y13)</f>
        <v>0.98666666666666669</v>
      </c>
      <c r="Z14" s="5">
        <f>(X12+Y13)/SUM(X12:Y13)</f>
        <v>0.81</v>
      </c>
      <c r="AA14" s="3"/>
      <c r="AC14" s="2"/>
      <c r="AD14" s="3" t="s">
        <v>230</v>
      </c>
      <c r="AE14" s="5">
        <f>AE12/(AE12+AE13)</f>
        <v>0.86458333333333337</v>
      </c>
      <c r="AF14" s="6">
        <f>AF13/(AF12+AF13)</f>
        <v>0.93137254901960786</v>
      </c>
      <c r="AG14" s="5">
        <f>(AE12+AF13)/SUM(AE12:AF13)</f>
        <v>0.91</v>
      </c>
    </row>
    <row r="15" spans="1:34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 s="1">
        <v>0.608989</v>
      </c>
      <c r="H15" s="1">
        <v>0.66359800000000002</v>
      </c>
      <c r="I15" s="1">
        <v>0.42588199999999998</v>
      </c>
      <c r="J15" s="1">
        <v>0.63480700000000001</v>
      </c>
      <c r="K15" s="1">
        <v>0.632382</v>
      </c>
      <c r="L15" s="1">
        <v>0.52022000000000002</v>
      </c>
      <c r="M15">
        <f t="shared" si="2"/>
        <v>1</v>
      </c>
      <c r="N15">
        <f t="shared" si="0"/>
        <v>1</v>
      </c>
      <c r="O15">
        <f t="shared" si="0"/>
        <v>0</v>
      </c>
      <c r="P15">
        <f t="shared" si="0"/>
        <v>1</v>
      </c>
      <c r="Q15">
        <f t="shared" si="1"/>
        <v>1</v>
      </c>
      <c r="R15">
        <f t="shared" si="1"/>
        <v>1</v>
      </c>
      <c r="W15" t="s">
        <v>228</v>
      </c>
      <c r="X15" s="7">
        <f>2*X14*Z12/(X14+Z12)</f>
        <v>0.76923076923076905</v>
      </c>
      <c r="Y15" s="3"/>
      <c r="Z15" s="3"/>
      <c r="AA15" s="3"/>
      <c r="AC15" s="3"/>
      <c r="AD15" t="s">
        <v>228</v>
      </c>
      <c r="AE15" s="7">
        <f>2*AE14*AG12/(AE14+AG12)</f>
        <v>0.86010362694300524</v>
      </c>
      <c r="AF15" s="3"/>
      <c r="AG15" s="3"/>
      <c r="AH15" s="3"/>
    </row>
    <row r="16" spans="1:34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 s="1">
        <v>0.61686600000000003</v>
      </c>
      <c r="H16" s="1">
        <v>0.67118199999999995</v>
      </c>
      <c r="I16" s="1">
        <v>0.42843900000000001</v>
      </c>
      <c r="J16" s="1">
        <v>0.64204899999999998</v>
      </c>
      <c r="K16" s="1">
        <v>0.63685700000000001</v>
      </c>
      <c r="L16" s="1">
        <v>0.53040500000000002</v>
      </c>
      <c r="M16">
        <f t="shared" si="2"/>
        <v>1</v>
      </c>
      <c r="N16">
        <f t="shared" si="0"/>
        <v>1</v>
      </c>
      <c r="O16">
        <f t="shared" si="0"/>
        <v>0</v>
      </c>
      <c r="P16">
        <f t="shared" si="0"/>
        <v>1</v>
      </c>
      <c r="Q16">
        <f t="shared" si="1"/>
        <v>1</v>
      </c>
      <c r="R16">
        <f t="shared" si="1"/>
        <v>1</v>
      </c>
      <c r="AC16" s="3"/>
      <c r="AD16" s="3"/>
      <c r="AF16" s="3"/>
      <c r="AG16" s="3"/>
      <c r="AH16" s="3"/>
    </row>
    <row r="17" spans="1:34">
      <c r="A17">
        <v>1</v>
      </c>
      <c r="B17">
        <v>1</v>
      </c>
      <c r="C17">
        <v>0</v>
      </c>
      <c r="D17">
        <v>1</v>
      </c>
      <c r="E17">
        <v>1</v>
      </c>
      <c r="F17">
        <v>0</v>
      </c>
      <c r="G17" s="1">
        <v>0.64243399999999995</v>
      </c>
      <c r="H17" s="1">
        <v>0.69545299999999999</v>
      </c>
      <c r="I17" s="1">
        <v>0.43279200000000001</v>
      </c>
      <c r="J17" s="1">
        <v>0.66627199999999998</v>
      </c>
      <c r="K17" s="1">
        <v>0.65166599999999997</v>
      </c>
      <c r="L17" s="1">
        <v>0.55818599999999996</v>
      </c>
      <c r="M17">
        <f t="shared" si="2"/>
        <v>1</v>
      </c>
      <c r="N17">
        <f t="shared" si="0"/>
        <v>1</v>
      </c>
      <c r="O17">
        <f t="shared" si="0"/>
        <v>0</v>
      </c>
      <c r="P17">
        <f t="shared" si="0"/>
        <v>1</v>
      </c>
      <c r="Q17">
        <f t="shared" si="1"/>
        <v>1</v>
      </c>
      <c r="R17">
        <f t="shared" si="1"/>
        <v>1</v>
      </c>
      <c r="AC17" s="3"/>
      <c r="AD17" s="3"/>
      <c r="AE17" s="3"/>
      <c r="AF17" s="3"/>
      <c r="AG17" s="3"/>
      <c r="AH17" s="3"/>
    </row>
    <row r="18" spans="1:34">
      <c r="A18">
        <v>1</v>
      </c>
      <c r="B18">
        <v>1</v>
      </c>
      <c r="C18">
        <v>0</v>
      </c>
      <c r="D18">
        <v>1</v>
      </c>
      <c r="E18">
        <v>0</v>
      </c>
      <c r="F18">
        <v>0</v>
      </c>
      <c r="G18" s="1">
        <v>0.55051700000000003</v>
      </c>
      <c r="H18" s="1">
        <v>0.59703099999999998</v>
      </c>
      <c r="I18" s="1">
        <v>0.48330000000000001</v>
      </c>
      <c r="J18" s="1">
        <v>0.59349799999999997</v>
      </c>
      <c r="K18" s="1">
        <v>0.583754</v>
      </c>
      <c r="L18" s="1">
        <v>0.49504399999999998</v>
      </c>
      <c r="M18">
        <f t="shared" si="2"/>
        <v>1</v>
      </c>
      <c r="N18">
        <f t="shared" si="0"/>
        <v>1</v>
      </c>
      <c r="O18">
        <f t="shared" si="0"/>
        <v>0</v>
      </c>
      <c r="P18">
        <f t="shared" si="0"/>
        <v>1</v>
      </c>
      <c r="Q18">
        <f t="shared" si="1"/>
        <v>1</v>
      </c>
      <c r="R18">
        <f t="shared" si="1"/>
        <v>0</v>
      </c>
      <c r="V18" s="53" t="s">
        <v>208</v>
      </c>
      <c r="W18" s="54"/>
      <c r="X18" s="57" t="s">
        <v>224</v>
      </c>
      <c r="Y18" s="58"/>
      <c r="Z18" s="2"/>
      <c r="AA18" s="3"/>
      <c r="AC18" s="61" t="s">
        <v>232</v>
      </c>
      <c r="AD18" s="61"/>
      <c r="AE18" s="52" t="s">
        <v>238</v>
      </c>
      <c r="AF18" s="52"/>
      <c r="AG18" s="2"/>
      <c r="AH18" s="3"/>
    </row>
    <row r="19" spans="1:34">
      <c r="A19">
        <v>1</v>
      </c>
      <c r="B19">
        <v>1</v>
      </c>
      <c r="C19">
        <v>0</v>
      </c>
      <c r="D19">
        <v>1</v>
      </c>
      <c r="E19">
        <v>1</v>
      </c>
      <c r="F19">
        <v>1</v>
      </c>
      <c r="G19" s="1">
        <v>0.67449599999999998</v>
      </c>
      <c r="H19" s="1">
        <v>0.72527299999999995</v>
      </c>
      <c r="I19" s="1">
        <v>0.44135999999999997</v>
      </c>
      <c r="J19" s="1">
        <v>0.69688600000000001</v>
      </c>
      <c r="K19" s="1">
        <v>0.67025000000000001</v>
      </c>
      <c r="L19" s="1">
        <v>0.59492699999999998</v>
      </c>
      <c r="M19">
        <f t="shared" si="2"/>
        <v>1</v>
      </c>
      <c r="N19">
        <f t="shared" si="0"/>
        <v>1</v>
      </c>
      <c r="O19">
        <f t="shared" si="0"/>
        <v>0</v>
      </c>
      <c r="P19">
        <f t="shared" si="0"/>
        <v>1</v>
      </c>
      <c r="Q19">
        <f t="shared" si="1"/>
        <v>1</v>
      </c>
      <c r="R19">
        <f t="shared" si="1"/>
        <v>1</v>
      </c>
      <c r="V19" s="55"/>
      <c r="W19" s="56"/>
      <c r="X19" s="4" t="b">
        <v>1</v>
      </c>
      <c r="Y19" s="4" t="b">
        <v>0</v>
      </c>
      <c r="Z19" s="2"/>
      <c r="AA19" s="3"/>
      <c r="AC19" s="61"/>
      <c r="AD19" s="61"/>
      <c r="AE19" s="4" t="b">
        <v>1</v>
      </c>
      <c r="AF19" s="4" t="b">
        <v>0</v>
      </c>
      <c r="AG19" s="2"/>
      <c r="AH19" s="3"/>
    </row>
    <row r="20" spans="1:34">
      <c r="A20">
        <v>1</v>
      </c>
      <c r="B20">
        <v>1</v>
      </c>
      <c r="C20">
        <v>0</v>
      </c>
      <c r="D20">
        <v>1</v>
      </c>
      <c r="E20">
        <v>1</v>
      </c>
      <c r="F20">
        <v>0</v>
      </c>
      <c r="G20" s="1">
        <v>0.64648300000000003</v>
      </c>
      <c r="H20" s="1">
        <v>0.699268</v>
      </c>
      <c r="I20" s="1">
        <v>0.43346800000000002</v>
      </c>
      <c r="J20" s="1">
        <v>0.670103</v>
      </c>
      <c r="K20" s="1">
        <v>0.65402700000000003</v>
      </c>
      <c r="L20" s="1">
        <v>0.56259700000000001</v>
      </c>
      <c r="M20">
        <f t="shared" si="2"/>
        <v>1</v>
      </c>
      <c r="N20">
        <f t="shared" si="0"/>
        <v>1</v>
      </c>
      <c r="O20">
        <f t="shared" si="0"/>
        <v>0</v>
      </c>
      <c r="P20">
        <f t="shared" si="0"/>
        <v>1</v>
      </c>
      <c r="Q20">
        <f t="shared" si="1"/>
        <v>1</v>
      </c>
      <c r="R20">
        <f t="shared" si="1"/>
        <v>1</v>
      </c>
      <c r="V20" s="59" t="s">
        <v>225</v>
      </c>
      <c r="W20" s="4" t="b">
        <v>1</v>
      </c>
      <c r="X20" s="8">
        <f>COUNTIFS(C2:C301,1,O2:O301,1)</f>
        <v>42</v>
      </c>
      <c r="Y20" s="8">
        <f>COUNTIFS(C2:C301,1,O2:O301,0)</f>
        <v>34</v>
      </c>
      <c r="Z20" s="5">
        <f>X20/(X20+Y20)</f>
        <v>0.55263157894736847</v>
      </c>
      <c r="AA20" s="3" t="s">
        <v>226</v>
      </c>
      <c r="AC20" s="51" t="s">
        <v>239</v>
      </c>
      <c r="AD20" s="4" t="b">
        <v>1</v>
      </c>
      <c r="AE20" s="9">
        <v>16</v>
      </c>
      <c r="AF20" s="9">
        <v>60</v>
      </c>
      <c r="AG20" s="5">
        <f>AE20/(AE20+AF20)</f>
        <v>0.21052631578947367</v>
      </c>
      <c r="AH20" s="3" t="s">
        <v>233</v>
      </c>
    </row>
    <row r="21" spans="1:34">
      <c r="A21">
        <v>1</v>
      </c>
      <c r="B21">
        <v>1</v>
      </c>
      <c r="C21">
        <v>0</v>
      </c>
      <c r="D21">
        <v>1</v>
      </c>
      <c r="E21">
        <v>1</v>
      </c>
      <c r="F21">
        <v>1</v>
      </c>
      <c r="G21" s="1">
        <v>0.64674500000000001</v>
      </c>
      <c r="H21" s="1">
        <v>0.69857999999999998</v>
      </c>
      <c r="I21" s="1">
        <v>0.45586599999999999</v>
      </c>
      <c r="J21" s="1">
        <v>0.67635999999999996</v>
      </c>
      <c r="K21" s="1">
        <v>0.65709300000000004</v>
      </c>
      <c r="L21" s="1">
        <v>0.56634600000000002</v>
      </c>
      <c r="M21">
        <f t="shared" si="2"/>
        <v>1</v>
      </c>
      <c r="N21">
        <f t="shared" si="0"/>
        <v>1</v>
      </c>
      <c r="O21">
        <f t="shared" si="0"/>
        <v>0</v>
      </c>
      <c r="P21">
        <f t="shared" si="0"/>
        <v>1</v>
      </c>
      <c r="Q21">
        <f t="shared" si="1"/>
        <v>1</v>
      </c>
      <c r="R21">
        <f t="shared" si="1"/>
        <v>1</v>
      </c>
      <c r="V21" s="60"/>
      <c r="W21" s="4" t="b">
        <v>0</v>
      </c>
      <c r="X21" s="8">
        <f>COUNTIFS(C2:C301,0,O2:O301,1)</f>
        <v>24</v>
      </c>
      <c r="Y21" s="8">
        <f>COUNTIFS(C2:C301,0,O2:O301,0)</f>
        <v>200</v>
      </c>
      <c r="Z21" s="6">
        <f>Y21/(X21+Y21)</f>
        <v>0.8928571428571429</v>
      </c>
      <c r="AA21" s="3"/>
      <c r="AC21" s="51"/>
      <c r="AD21" s="4" t="b">
        <v>0</v>
      </c>
      <c r="AE21" s="9">
        <v>0</v>
      </c>
      <c r="AF21" s="9">
        <v>224</v>
      </c>
      <c r="AG21" s="6">
        <f>AF21/(AE21+AF21)</f>
        <v>1</v>
      </c>
      <c r="AH21" s="3"/>
    </row>
    <row r="22" spans="1:34">
      <c r="A22">
        <v>1</v>
      </c>
      <c r="B22">
        <v>1</v>
      </c>
      <c r="C22">
        <v>0</v>
      </c>
      <c r="D22">
        <v>1</v>
      </c>
      <c r="E22">
        <v>1</v>
      </c>
      <c r="F22">
        <v>0</v>
      </c>
      <c r="G22" s="1">
        <v>0.53619499999999998</v>
      </c>
      <c r="H22" s="1">
        <v>0.59411499999999995</v>
      </c>
      <c r="I22" s="1">
        <v>0.39216600000000001</v>
      </c>
      <c r="J22" s="1">
        <v>0.581901</v>
      </c>
      <c r="K22" s="1">
        <v>0.57980600000000004</v>
      </c>
      <c r="L22" s="1">
        <v>0.41162700000000002</v>
      </c>
      <c r="M22">
        <f t="shared" si="2"/>
        <v>1</v>
      </c>
      <c r="N22">
        <f t="shared" si="0"/>
        <v>1</v>
      </c>
      <c r="O22">
        <f t="shared" si="0"/>
        <v>0</v>
      </c>
      <c r="P22">
        <f t="shared" si="0"/>
        <v>1</v>
      </c>
      <c r="Q22">
        <f t="shared" si="1"/>
        <v>1</v>
      </c>
      <c r="R22">
        <f t="shared" si="1"/>
        <v>0</v>
      </c>
      <c r="V22" s="2"/>
      <c r="W22" s="3" t="s">
        <v>227</v>
      </c>
      <c r="X22" s="5">
        <f>X20/(X20+X21)</f>
        <v>0.63636363636363635</v>
      </c>
      <c r="Y22" s="6">
        <f>Y21/(Y20+Y21)</f>
        <v>0.85470085470085466</v>
      </c>
      <c r="Z22" s="5">
        <f>(X20+Y21)/SUM(X20:Y21)</f>
        <v>0.80666666666666664</v>
      </c>
      <c r="AA22" s="3"/>
      <c r="AC22" s="2"/>
      <c r="AD22" s="3" t="s">
        <v>230</v>
      </c>
      <c r="AE22" s="5">
        <f>AE20/(AE20+AE21)</f>
        <v>1</v>
      </c>
      <c r="AF22" s="6">
        <f>AF21/(AF20+AF21)</f>
        <v>0.78873239436619713</v>
      </c>
      <c r="AG22" s="5">
        <f>(AE20+AF21)/SUM(AE20:AF21)</f>
        <v>0.8</v>
      </c>
    </row>
    <row r="23" spans="1:34">
      <c r="A23">
        <v>1</v>
      </c>
      <c r="B23">
        <v>1</v>
      </c>
      <c r="C23">
        <v>0</v>
      </c>
      <c r="D23">
        <v>1</v>
      </c>
      <c r="E23">
        <v>1</v>
      </c>
      <c r="F23">
        <v>0</v>
      </c>
      <c r="G23" s="1">
        <v>0.55798999999999999</v>
      </c>
      <c r="H23" s="1">
        <v>0.61258900000000005</v>
      </c>
      <c r="I23" s="1">
        <v>0.42204799999999998</v>
      </c>
      <c r="J23" s="1">
        <v>0.59109500000000004</v>
      </c>
      <c r="K23" s="1">
        <v>0.59500900000000001</v>
      </c>
      <c r="L23" s="1">
        <v>0.46552199999999999</v>
      </c>
      <c r="M23">
        <f t="shared" si="2"/>
        <v>1</v>
      </c>
      <c r="N23">
        <f t="shared" si="0"/>
        <v>1</v>
      </c>
      <c r="O23">
        <f t="shared" si="0"/>
        <v>0</v>
      </c>
      <c r="P23">
        <f t="shared" si="0"/>
        <v>1</v>
      </c>
      <c r="Q23">
        <f t="shared" si="1"/>
        <v>1</v>
      </c>
      <c r="R23">
        <f t="shared" si="1"/>
        <v>0</v>
      </c>
      <c r="V23" s="3"/>
      <c r="W23" t="s">
        <v>228</v>
      </c>
      <c r="X23" s="7">
        <f>2*X22*Z20/(X22+Z20)</f>
        <v>0.59154929577464788</v>
      </c>
      <c r="AC23" s="3"/>
      <c r="AD23" t="s">
        <v>228</v>
      </c>
      <c r="AE23" s="7">
        <f>2*AE22*AG20/(AE22+AG20)</f>
        <v>0.34782608695652173</v>
      </c>
      <c r="AF23" s="3"/>
      <c r="AG23" s="3"/>
      <c r="AH23" s="3"/>
    </row>
    <row r="24" spans="1:34">
      <c r="A24">
        <v>1</v>
      </c>
      <c r="B24">
        <v>1</v>
      </c>
      <c r="C24">
        <v>0</v>
      </c>
      <c r="D24">
        <v>1</v>
      </c>
      <c r="E24">
        <v>1</v>
      </c>
      <c r="F24">
        <v>0</v>
      </c>
      <c r="G24" s="1">
        <v>0.48108299999999998</v>
      </c>
      <c r="H24" s="1">
        <v>0.41687000000000002</v>
      </c>
      <c r="I24" s="1">
        <v>0.56028199999999995</v>
      </c>
      <c r="J24" s="1">
        <v>0.41406399999999999</v>
      </c>
      <c r="K24" s="1">
        <v>0.43961600000000001</v>
      </c>
      <c r="L24" s="1">
        <v>0.52073499999999995</v>
      </c>
      <c r="M24">
        <f t="shared" si="2"/>
        <v>0</v>
      </c>
      <c r="N24">
        <f t="shared" si="0"/>
        <v>0</v>
      </c>
      <c r="O24">
        <f t="shared" si="0"/>
        <v>1</v>
      </c>
      <c r="P24">
        <f t="shared" si="0"/>
        <v>0</v>
      </c>
      <c r="Q24">
        <f t="shared" si="1"/>
        <v>0</v>
      </c>
      <c r="R24">
        <f t="shared" si="1"/>
        <v>1</v>
      </c>
      <c r="AC24" s="3"/>
      <c r="AD24" s="3"/>
      <c r="AF24" s="3"/>
      <c r="AG24" s="3"/>
      <c r="AH24" s="3"/>
    </row>
    <row r="25" spans="1:34">
      <c r="A25">
        <v>1</v>
      </c>
      <c r="B25">
        <v>1</v>
      </c>
      <c r="C25">
        <v>0</v>
      </c>
      <c r="D25">
        <v>1</v>
      </c>
      <c r="E25">
        <v>0</v>
      </c>
      <c r="F25">
        <v>1</v>
      </c>
      <c r="G25" s="1">
        <v>0.48678100000000002</v>
      </c>
      <c r="H25" s="1">
        <v>0.52920100000000003</v>
      </c>
      <c r="I25" s="1">
        <v>0.47726400000000002</v>
      </c>
      <c r="J25" s="1">
        <v>0.54473099999999997</v>
      </c>
      <c r="K25" s="1">
        <v>0.52355499999999999</v>
      </c>
      <c r="L25" s="1">
        <v>0.43348500000000001</v>
      </c>
      <c r="M25">
        <f t="shared" si="2"/>
        <v>0</v>
      </c>
      <c r="N25">
        <f t="shared" si="0"/>
        <v>1</v>
      </c>
      <c r="O25">
        <f t="shared" si="0"/>
        <v>0</v>
      </c>
      <c r="P25">
        <f t="shared" si="0"/>
        <v>1</v>
      </c>
      <c r="Q25">
        <f t="shared" si="1"/>
        <v>1</v>
      </c>
      <c r="R25">
        <f t="shared" si="1"/>
        <v>0</v>
      </c>
      <c r="AC25" s="3"/>
      <c r="AD25" s="3"/>
      <c r="AE25" s="3"/>
      <c r="AF25" s="3"/>
      <c r="AG25" s="3"/>
    </row>
    <row r="26" spans="1:34">
      <c r="A26">
        <v>1</v>
      </c>
      <c r="B26">
        <v>1</v>
      </c>
      <c r="C26">
        <v>0</v>
      </c>
      <c r="D26">
        <v>1</v>
      </c>
      <c r="E26">
        <v>0</v>
      </c>
      <c r="F26">
        <v>0</v>
      </c>
      <c r="G26" s="1">
        <v>0.52671000000000001</v>
      </c>
      <c r="H26" s="1">
        <v>0.58601700000000001</v>
      </c>
      <c r="I26" s="1">
        <v>0.38635799999999998</v>
      </c>
      <c r="J26" s="1">
        <v>0.56393000000000004</v>
      </c>
      <c r="K26" s="1">
        <v>0.57275299999999996</v>
      </c>
      <c r="L26" s="1">
        <v>0.41874299999999998</v>
      </c>
      <c r="M26">
        <f t="shared" si="2"/>
        <v>1</v>
      </c>
      <c r="N26">
        <f t="shared" si="0"/>
        <v>1</v>
      </c>
      <c r="O26">
        <f t="shared" si="0"/>
        <v>0</v>
      </c>
      <c r="P26">
        <f t="shared" si="0"/>
        <v>1</v>
      </c>
      <c r="Q26">
        <f t="shared" si="1"/>
        <v>1</v>
      </c>
      <c r="R26">
        <f t="shared" si="1"/>
        <v>0</v>
      </c>
      <c r="V26" s="62" t="s">
        <v>209</v>
      </c>
      <c r="W26" s="62"/>
      <c r="X26" s="52" t="s">
        <v>224</v>
      </c>
      <c r="Y26" s="52"/>
      <c r="Z26" s="2"/>
      <c r="AA26" s="3"/>
      <c r="AC26" s="61" t="s">
        <v>234</v>
      </c>
      <c r="AD26" s="61"/>
      <c r="AE26" s="52" t="s">
        <v>238</v>
      </c>
      <c r="AF26" s="52"/>
      <c r="AG26" s="2"/>
      <c r="AH26" s="3"/>
    </row>
    <row r="27" spans="1:34">
      <c r="A27">
        <v>1</v>
      </c>
      <c r="B27">
        <v>1</v>
      </c>
      <c r="C27">
        <v>0</v>
      </c>
      <c r="D27">
        <v>0</v>
      </c>
      <c r="E27">
        <v>1</v>
      </c>
      <c r="F27">
        <v>0</v>
      </c>
      <c r="G27" s="1">
        <v>0.663466</v>
      </c>
      <c r="H27" s="1">
        <v>0.71514599999999995</v>
      </c>
      <c r="I27" s="1">
        <v>0.43707099999999999</v>
      </c>
      <c r="J27" s="1">
        <v>0.68624399999999997</v>
      </c>
      <c r="K27" s="1">
        <v>0.66391699999999998</v>
      </c>
      <c r="L27" s="1">
        <v>0.58161799999999997</v>
      </c>
      <c r="M27">
        <f t="shared" si="2"/>
        <v>1</v>
      </c>
      <c r="N27">
        <f t="shared" si="0"/>
        <v>1</v>
      </c>
      <c r="O27">
        <f t="shared" si="0"/>
        <v>0</v>
      </c>
      <c r="P27">
        <f t="shared" si="0"/>
        <v>1</v>
      </c>
      <c r="Q27">
        <f t="shared" si="1"/>
        <v>1</v>
      </c>
      <c r="R27">
        <f t="shared" si="1"/>
        <v>1</v>
      </c>
      <c r="V27" s="62"/>
      <c r="W27" s="62"/>
      <c r="X27" s="4" t="b">
        <v>1</v>
      </c>
      <c r="Y27" s="4" t="b">
        <v>0</v>
      </c>
      <c r="Z27" s="2"/>
      <c r="AA27" s="3"/>
      <c r="AC27" s="61"/>
      <c r="AD27" s="61"/>
      <c r="AE27" s="4" t="b">
        <v>1</v>
      </c>
      <c r="AF27" s="4" t="b">
        <v>0</v>
      </c>
      <c r="AG27" s="2"/>
      <c r="AH27" s="3"/>
    </row>
    <row r="28" spans="1:34">
      <c r="A28">
        <v>1</v>
      </c>
      <c r="B28">
        <v>1</v>
      </c>
      <c r="C28">
        <v>0</v>
      </c>
      <c r="D28">
        <v>0</v>
      </c>
      <c r="E28">
        <v>1</v>
      </c>
      <c r="F28">
        <v>0</v>
      </c>
      <c r="G28" s="1">
        <v>0.66230100000000003</v>
      </c>
      <c r="H28" s="1">
        <v>0.71407200000000004</v>
      </c>
      <c r="I28" s="1">
        <v>0.43664500000000001</v>
      </c>
      <c r="J28" s="1">
        <v>0.68511999999999995</v>
      </c>
      <c r="K28" s="1">
        <v>0.66325000000000001</v>
      </c>
      <c r="L28" s="1">
        <v>0.58022600000000002</v>
      </c>
      <c r="M28">
        <f t="shared" si="2"/>
        <v>1</v>
      </c>
      <c r="N28">
        <f t="shared" si="0"/>
        <v>1</v>
      </c>
      <c r="O28">
        <f t="shared" si="0"/>
        <v>0</v>
      </c>
      <c r="P28">
        <f t="shared" si="0"/>
        <v>1</v>
      </c>
      <c r="Q28">
        <f t="shared" si="1"/>
        <v>1</v>
      </c>
      <c r="R28">
        <f t="shared" si="1"/>
        <v>1</v>
      </c>
      <c r="V28" s="51" t="s">
        <v>225</v>
      </c>
      <c r="W28" s="4" t="b">
        <v>1</v>
      </c>
      <c r="X28" s="8">
        <f>COUNTIFS(D2:D301,1,P2:P301,1)</f>
        <v>52</v>
      </c>
      <c r="Y28" s="8">
        <f>COUNTIFS(D2:D301,1,P2:P301,0)</f>
        <v>4</v>
      </c>
      <c r="Z28" s="5">
        <f>X28/(X28+Y28)</f>
        <v>0.9285714285714286</v>
      </c>
      <c r="AA28" s="3" t="s">
        <v>226</v>
      </c>
      <c r="AC28" s="51" t="s">
        <v>239</v>
      </c>
      <c r="AD28" s="4" t="b">
        <v>1</v>
      </c>
      <c r="AE28" s="9">
        <v>8</v>
      </c>
      <c r="AF28" s="9">
        <v>48</v>
      </c>
      <c r="AG28" s="5">
        <f>AE28/(AE28+AF28)</f>
        <v>0.14285714285714285</v>
      </c>
      <c r="AH28" s="3" t="s">
        <v>235</v>
      </c>
    </row>
    <row r="29" spans="1:34">
      <c r="A29">
        <v>1</v>
      </c>
      <c r="B29">
        <v>1</v>
      </c>
      <c r="C29">
        <v>0</v>
      </c>
      <c r="D29">
        <v>0</v>
      </c>
      <c r="E29">
        <v>1</v>
      </c>
      <c r="F29">
        <v>0</v>
      </c>
      <c r="G29" s="1">
        <v>0.517594</v>
      </c>
      <c r="H29" s="1">
        <v>0.57262299999999999</v>
      </c>
      <c r="I29" s="1">
        <v>0.42300500000000002</v>
      </c>
      <c r="J29" s="1">
        <v>0.55416600000000005</v>
      </c>
      <c r="K29" s="1">
        <v>0.56317399999999995</v>
      </c>
      <c r="L29" s="1">
        <v>0.42775299999999999</v>
      </c>
      <c r="M29">
        <f t="shared" si="2"/>
        <v>1</v>
      </c>
      <c r="N29">
        <f t="shared" si="0"/>
        <v>1</v>
      </c>
      <c r="O29">
        <f t="shared" si="0"/>
        <v>0</v>
      </c>
      <c r="P29">
        <f t="shared" si="0"/>
        <v>1</v>
      </c>
      <c r="Q29">
        <f t="shared" si="1"/>
        <v>1</v>
      </c>
      <c r="R29">
        <f t="shared" si="1"/>
        <v>0</v>
      </c>
      <c r="V29" s="51"/>
      <c r="W29" s="4" t="b">
        <v>0</v>
      </c>
      <c r="X29" s="8">
        <f>COUNTIFS(D2:D301,0,P2:P301,1)</f>
        <v>107</v>
      </c>
      <c r="Y29" s="8">
        <f>COUNTIFS(D2:D301,0,P2:P301,0)</f>
        <v>137</v>
      </c>
      <c r="Z29" s="6">
        <f>Y29/(X29+Y29)</f>
        <v>0.56147540983606559</v>
      </c>
      <c r="AA29" s="3"/>
      <c r="AC29" s="51"/>
      <c r="AD29" s="4" t="b">
        <v>0</v>
      </c>
      <c r="AE29" s="9">
        <v>0</v>
      </c>
      <c r="AF29" s="9">
        <v>244</v>
      </c>
      <c r="AG29" s="6">
        <f>AF29/(AE29+AF29)</f>
        <v>1</v>
      </c>
      <c r="AH29" s="3"/>
    </row>
    <row r="30" spans="1:34">
      <c r="A30">
        <v>1</v>
      </c>
      <c r="B30">
        <v>1</v>
      </c>
      <c r="C30">
        <v>0</v>
      </c>
      <c r="D30">
        <v>0</v>
      </c>
      <c r="E30">
        <v>1</v>
      </c>
      <c r="F30">
        <v>0</v>
      </c>
      <c r="G30" s="1">
        <v>0.490203</v>
      </c>
      <c r="H30" s="1">
        <v>0.55359400000000003</v>
      </c>
      <c r="I30" s="1">
        <v>0.36291099999999998</v>
      </c>
      <c r="J30" s="1">
        <v>0.53973599999999999</v>
      </c>
      <c r="K30" s="1">
        <v>0.54106500000000002</v>
      </c>
      <c r="L30" s="1">
        <v>0.367062</v>
      </c>
      <c r="M30">
        <f t="shared" si="2"/>
        <v>0</v>
      </c>
      <c r="N30">
        <f t="shared" si="0"/>
        <v>1</v>
      </c>
      <c r="O30">
        <f t="shared" si="0"/>
        <v>0</v>
      </c>
      <c r="P30">
        <f t="shared" si="0"/>
        <v>1</v>
      </c>
      <c r="Q30">
        <f t="shared" si="1"/>
        <v>1</v>
      </c>
      <c r="R30">
        <f t="shared" si="1"/>
        <v>0</v>
      </c>
      <c r="V30" s="2"/>
      <c r="W30" s="3" t="s">
        <v>227</v>
      </c>
      <c r="X30" s="5">
        <f>X28/(X28+X29)</f>
        <v>0.32704402515723269</v>
      </c>
      <c r="Y30" s="6">
        <f>Y29/(Y28+Y29)</f>
        <v>0.97163120567375882</v>
      </c>
      <c r="Z30" s="5">
        <f>(X28+Y29)/SUM(X28:Y29)</f>
        <v>0.63</v>
      </c>
      <c r="AA30" s="3"/>
      <c r="AC30" s="2"/>
      <c r="AD30" s="3" t="s">
        <v>230</v>
      </c>
      <c r="AE30" s="5">
        <f>AE28/(AE28+AE29)</f>
        <v>1</v>
      </c>
      <c r="AF30" s="6">
        <f>AF29/(AF28+AF29)</f>
        <v>0.83561643835616439</v>
      </c>
      <c r="AG30" s="5">
        <f>(AE28+AF29)/SUM(AE28:AF29)</f>
        <v>0.84</v>
      </c>
    </row>
    <row r="31" spans="1:34">
      <c r="A31">
        <v>1</v>
      </c>
      <c r="B31">
        <v>1</v>
      </c>
      <c r="C31">
        <v>0</v>
      </c>
      <c r="D31">
        <v>0</v>
      </c>
      <c r="E31">
        <v>1</v>
      </c>
      <c r="F31">
        <v>0</v>
      </c>
      <c r="G31" s="1">
        <v>0.59467999999999999</v>
      </c>
      <c r="H31" s="1">
        <v>0.649752</v>
      </c>
      <c r="I31" s="1">
        <v>0.43037700000000001</v>
      </c>
      <c r="J31" s="1">
        <v>0.62626700000000002</v>
      </c>
      <c r="K31" s="1">
        <v>0.62557300000000005</v>
      </c>
      <c r="L31" s="1">
        <v>0.50085999999999997</v>
      </c>
      <c r="M31">
        <f t="shared" si="2"/>
        <v>1</v>
      </c>
      <c r="N31">
        <f t="shared" si="0"/>
        <v>1</v>
      </c>
      <c r="O31">
        <f t="shared" si="0"/>
        <v>0</v>
      </c>
      <c r="P31">
        <f t="shared" si="0"/>
        <v>1</v>
      </c>
      <c r="Q31">
        <f t="shared" si="1"/>
        <v>1</v>
      </c>
      <c r="R31">
        <f t="shared" si="1"/>
        <v>1</v>
      </c>
      <c r="V31" s="3"/>
      <c r="W31" t="s">
        <v>228</v>
      </c>
      <c r="X31" s="7">
        <f>2*X30*Z28/(X30+Z28)</f>
        <v>0.48372093023255819</v>
      </c>
      <c r="AC31" s="3"/>
      <c r="AD31" t="s">
        <v>228</v>
      </c>
      <c r="AE31" s="7">
        <f>2*AE30*AG28/(AE30+AG28)</f>
        <v>0.25</v>
      </c>
      <c r="AF31" s="3"/>
      <c r="AG31" s="3"/>
      <c r="AH31" s="3"/>
    </row>
    <row r="32" spans="1:34">
      <c r="A32">
        <v>1</v>
      </c>
      <c r="B32">
        <v>1</v>
      </c>
      <c r="C32">
        <v>0</v>
      </c>
      <c r="D32">
        <v>1</v>
      </c>
      <c r="E32">
        <v>1</v>
      </c>
      <c r="F32">
        <v>0</v>
      </c>
      <c r="G32" s="1">
        <v>0.64350200000000002</v>
      </c>
      <c r="H32" s="1">
        <v>0.696461</v>
      </c>
      <c r="I32" s="1">
        <v>0.43297000000000002</v>
      </c>
      <c r="J32" s="1">
        <v>0.66728299999999996</v>
      </c>
      <c r="K32" s="1">
        <v>0.65228799999999998</v>
      </c>
      <c r="L32" s="1">
        <v>0.55934799999999996</v>
      </c>
      <c r="M32">
        <f t="shared" si="2"/>
        <v>1</v>
      </c>
      <c r="N32">
        <f t="shared" si="0"/>
        <v>1</v>
      </c>
      <c r="O32">
        <f t="shared" si="0"/>
        <v>0</v>
      </c>
      <c r="P32">
        <f t="shared" si="0"/>
        <v>1</v>
      </c>
      <c r="Q32">
        <f t="shared" si="1"/>
        <v>1</v>
      </c>
      <c r="R32">
        <f t="shared" si="1"/>
        <v>1</v>
      </c>
      <c r="AC32" s="3"/>
      <c r="AD32" s="3"/>
      <c r="AF32" s="3"/>
      <c r="AG32" s="3"/>
      <c r="AH32" s="3"/>
    </row>
    <row r="33" spans="1:34">
      <c r="A33">
        <v>1</v>
      </c>
      <c r="B33">
        <v>1</v>
      </c>
      <c r="C33">
        <v>0</v>
      </c>
      <c r="D33">
        <v>0</v>
      </c>
      <c r="E33">
        <v>1</v>
      </c>
      <c r="F33">
        <v>0</v>
      </c>
      <c r="G33" s="1">
        <v>0.63480000000000003</v>
      </c>
      <c r="H33" s="1">
        <v>0.68823999999999996</v>
      </c>
      <c r="I33" s="1">
        <v>0.43152699999999999</v>
      </c>
      <c r="J33" s="1">
        <v>0.65904099999999999</v>
      </c>
      <c r="K33" s="1">
        <v>0.64722599999999997</v>
      </c>
      <c r="L33" s="1">
        <v>0.54990399999999995</v>
      </c>
      <c r="M33">
        <f t="shared" si="2"/>
        <v>1</v>
      </c>
      <c r="N33">
        <f t="shared" si="0"/>
        <v>1</v>
      </c>
      <c r="O33">
        <f t="shared" si="0"/>
        <v>0</v>
      </c>
      <c r="P33">
        <f t="shared" si="0"/>
        <v>1</v>
      </c>
      <c r="Q33">
        <f t="shared" si="1"/>
        <v>1</v>
      </c>
      <c r="R33">
        <f t="shared" si="1"/>
        <v>1</v>
      </c>
      <c r="AC33" s="3"/>
      <c r="AD33" s="3"/>
      <c r="AE33" s="3"/>
      <c r="AF33" s="3"/>
      <c r="AG33" s="3"/>
      <c r="AH33" s="3"/>
    </row>
    <row r="34" spans="1:34">
      <c r="A34">
        <v>1</v>
      </c>
      <c r="B34">
        <v>1</v>
      </c>
      <c r="C34">
        <v>0</v>
      </c>
      <c r="D34">
        <v>0</v>
      </c>
      <c r="E34">
        <v>1</v>
      </c>
      <c r="F34">
        <v>0</v>
      </c>
      <c r="G34" s="1">
        <v>0.67896599999999996</v>
      </c>
      <c r="H34" s="1">
        <v>0.72934900000000003</v>
      </c>
      <c r="I34" s="1">
        <v>0.44300800000000001</v>
      </c>
      <c r="J34" s="1">
        <v>0.701345</v>
      </c>
      <c r="K34" s="1">
        <v>0.67302799999999996</v>
      </c>
      <c r="L34" s="1">
        <v>0.60001400000000005</v>
      </c>
      <c r="M34">
        <f t="shared" si="2"/>
        <v>1</v>
      </c>
      <c r="N34">
        <f t="shared" si="0"/>
        <v>1</v>
      </c>
      <c r="O34">
        <f t="shared" si="0"/>
        <v>0</v>
      </c>
      <c r="P34">
        <f t="shared" si="0"/>
        <v>1</v>
      </c>
      <c r="Q34">
        <f t="shared" si="1"/>
        <v>1</v>
      </c>
      <c r="R34">
        <f t="shared" si="1"/>
        <v>1</v>
      </c>
      <c r="V34" s="62" t="s">
        <v>210</v>
      </c>
      <c r="W34" s="62"/>
      <c r="X34" s="52" t="s">
        <v>224</v>
      </c>
      <c r="Y34" s="52"/>
      <c r="Z34" s="2"/>
      <c r="AA34" s="3"/>
      <c r="AC34" s="61" t="s">
        <v>236</v>
      </c>
      <c r="AD34" s="61"/>
      <c r="AE34" s="52" t="s">
        <v>238</v>
      </c>
      <c r="AF34" s="52"/>
      <c r="AG34" s="2"/>
      <c r="AH34" s="3"/>
    </row>
    <row r="35" spans="1:34">
      <c r="A35">
        <v>1</v>
      </c>
      <c r="B35">
        <v>1</v>
      </c>
      <c r="C35">
        <v>0</v>
      </c>
      <c r="D35">
        <v>0</v>
      </c>
      <c r="E35">
        <v>1</v>
      </c>
      <c r="F35">
        <v>0</v>
      </c>
      <c r="G35" s="1">
        <v>0.639571</v>
      </c>
      <c r="H35" s="1">
        <v>0.69275100000000001</v>
      </c>
      <c r="I35" s="1">
        <v>0.43231599999999998</v>
      </c>
      <c r="J35" s="1">
        <v>0.66356099999999996</v>
      </c>
      <c r="K35" s="1">
        <v>0.64999899999999999</v>
      </c>
      <c r="L35" s="1">
        <v>0.55507399999999996</v>
      </c>
      <c r="M35">
        <f t="shared" si="2"/>
        <v>1</v>
      </c>
      <c r="N35">
        <f t="shared" si="0"/>
        <v>1</v>
      </c>
      <c r="O35">
        <f t="shared" si="0"/>
        <v>0</v>
      </c>
      <c r="P35">
        <f t="shared" si="0"/>
        <v>1</v>
      </c>
      <c r="Q35">
        <f t="shared" si="1"/>
        <v>1</v>
      </c>
      <c r="R35">
        <f t="shared" si="1"/>
        <v>1</v>
      </c>
      <c r="V35" s="62"/>
      <c r="W35" s="62"/>
      <c r="X35" s="4" t="b">
        <v>1</v>
      </c>
      <c r="Y35" s="4" t="b">
        <v>0</v>
      </c>
      <c r="Z35" s="2"/>
      <c r="AA35" s="3"/>
      <c r="AC35" s="61"/>
      <c r="AD35" s="61"/>
      <c r="AE35" s="4" t="b">
        <v>1</v>
      </c>
      <c r="AF35" s="4" t="b">
        <v>0</v>
      </c>
      <c r="AG35" s="2"/>
      <c r="AH35" s="3"/>
    </row>
    <row r="36" spans="1:34">
      <c r="A36">
        <v>1</v>
      </c>
      <c r="B36">
        <v>1</v>
      </c>
      <c r="C36">
        <v>0</v>
      </c>
      <c r="D36">
        <v>0</v>
      </c>
      <c r="E36">
        <v>1</v>
      </c>
      <c r="F36">
        <v>0</v>
      </c>
      <c r="G36" s="1">
        <v>0.57893399999999995</v>
      </c>
      <c r="H36" s="1">
        <v>0.62876399999999999</v>
      </c>
      <c r="I36" s="1">
        <v>0.48648000000000002</v>
      </c>
      <c r="J36" s="1">
        <v>0.62718200000000002</v>
      </c>
      <c r="K36" s="1">
        <v>0.60575800000000002</v>
      </c>
      <c r="L36" s="1">
        <v>0.51918200000000003</v>
      </c>
      <c r="M36">
        <f t="shared" si="2"/>
        <v>1</v>
      </c>
      <c r="N36">
        <f t="shared" si="0"/>
        <v>1</v>
      </c>
      <c r="O36">
        <f t="shared" si="0"/>
        <v>0</v>
      </c>
      <c r="P36">
        <f t="shared" si="0"/>
        <v>1</v>
      </c>
      <c r="Q36">
        <f t="shared" si="1"/>
        <v>1</v>
      </c>
      <c r="R36">
        <f t="shared" si="1"/>
        <v>1</v>
      </c>
      <c r="V36" s="51" t="s">
        <v>225</v>
      </c>
      <c r="W36" s="4" t="b">
        <v>1</v>
      </c>
      <c r="X36" s="8">
        <f>COUNTIFS(E2:E301,1,Q2:Q301,1)</f>
        <v>78</v>
      </c>
      <c r="Y36" s="8">
        <f>COUNTIFS(E2:E301,1,Q2:Q301,0)</f>
        <v>8</v>
      </c>
      <c r="Z36" s="5">
        <f>X36/(X36+Y36)</f>
        <v>0.90697674418604646</v>
      </c>
      <c r="AA36" s="3" t="s">
        <v>226</v>
      </c>
      <c r="AC36" s="51" t="s">
        <v>239</v>
      </c>
      <c r="AD36" s="4" t="b">
        <v>1</v>
      </c>
      <c r="AE36" s="9">
        <v>64</v>
      </c>
      <c r="AF36" s="9">
        <v>22</v>
      </c>
      <c r="AG36" s="5">
        <f>AE36/(AE36+AF36)</f>
        <v>0.7441860465116279</v>
      </c>
      <c r="AH36" s="3" t="s">
        <v>235</v>
      </c>
    </row>
    <row r="37" spans="1:34">
      <c r="A37">
        <v>1</v>
      </c>
      <c r="B37">
        <v>1</v>
      </c>
      <c r="C37">
        <v>0</v>
      </c>
      <c r="D37">
        <v>0</v>
      </c>
      <c r="E37">
        <v>1</v>
      </c>
      <c r="F37">
        <v>0</v>
      </c>
      <c r="G37" s="1">
        <v>0.53575799999999996</v>
      </c>
      <c r="H37" s="1">
        <v>0.58423499999999995</v>
      </c>
      <c r="I37" s="1">
        <v>0.49124699999999999</v>
      </c>
      <c r="J37" s="1">
        <v>0.60980000000000001</v>
      </c>
      <c r="K37" s="1">
        <v>0.57608700000000002</v>
      </c>
      <c r="L37" s="1">
        <v>0.45698299999999997</v>
      </c>
      <c r="M37">
        <f t="shared" si="2"/>
        <v>1</v>
      </c>
      <c r="N37">
        <f t="shared" si="0"/>
        <v>1</v>
      </c>
      <c r="O37">
        <f t="shared" si="0"/>
        <v>0</v>
      </c>
      <c r="P37">
        <f t="shared" si="0"/>
        <v>1</v>
      </c>
      <c r="Q37">
        <f t="shared" si="1"/>
        <v>1</v>
      </c>
      <c r="R37">
        <f t="shared" si="1"/>
        <v>0</v>
      </c>
      <c r="V37" s="51"/>
      <c r="W37" s="4" t="b">
        <v>0</v>
      </c>
      <c r="X37" s="8">
        <f>COUNTIFS(E2:E301,0,Q2:Q301,1)</f>
        <v>71</v>
      </c>
      <c r="Y37" s="8">
        <f>COUNTIFS(E2:E301,0,Q2:Q301,0)</f>
        <v>143</v>
      </c>
      <c r="Z37" s="6">
        <f>Y37/(X37+Y37)</f>
        <v>0.66822429906542058</v>
      </c>
      <c r="AA37" s="3"/>
      <c r="AC37" s="51"/>
      <c r="AD37" s="4" t="b">
        <v>0</v>
      </c>
      <c r="AE37" s="9">
        <v>18</v>
      </c>
      <c r="AF37" s="9">
        <v>196</v>
      </c>
      <c r="AG37" s="6">
        <f>AF37/(AE37+AF37)</f>
        <v>0.91588785046728971</v>
      </c>
      <c r="AH37" s="3"/>
    </row>
    <row r="38" spans="1:34">
      <c r="A38">
        <v>1</v>
      </c>
      <c r="B38">
        <v>1</v>
      </c>
      <c r="C38">
        <v>0</v>
      </c>
      <c r="D38">
        <v>0</v>
      </c>
      <c r="E38">
        <v>1</v>
      </c>
      <c r="F38">
        <v>0</v>
      </c>
      <c r="G38" s="1">
        <v>0.48482700000000001</v>
      </c>
      <c r="H38" s="1">
        <v>0.50139900000000004</v>
      </c>
      <c r="I38" s="1">
        <v>0.52314400000000005</v>
      </c>
      <c r="J38" s="1">
        <v>0.55261000000000005</v>
      </c>
      <c r="K38" s="1">
        <v>0.53250299999999995</v>
      </c>
      <c r="L38" s="1">
        <v>0.36712899999999998</v>
      </c>
      <c r="M38">
        <f t="shared" si="2"/>
        <v>0</v>
      </c>
      <c r="N38">
        <f t="shared" si="0"/>
        <v>1</v>
      </c>
      <c r="O38">
        <f t="shared" si="0"/>
        <v>1</v>
      </c>
      <c r="P38">
        <f t="shared" si="0"/>
        <v>1</v>
      </c>
      <c r="Q38">
        <f t="shared" si="1"/>
        <v>1</v>
      </c>
      <c r="R38">
        <f t="shared" si="1"/>
        <v>0</v>
      </c>
      <c r="V38" s="2"/>
      <c r="W38" s="3" t="s">
        <v>227</v>
      </c>
      <c r="X38" s="5">
        <f>X36/(X36+X37)</f>
        <v>0.52348993288590606</v>
      </c>
      <c r="Y38" s="6">
        <f>Y37/(Y36+Y37)</f>
        <v>0.94701986754966883</v>
      </c>
      <c r="Z38" s="5">
        <f>(X36+Y37)/SUM(X36:Y37)</f>
        <v>0.73666666666666669</v>
      </c>
      <c r="AA38" s="3"/>
      <c r="AC38" s="2"/>
      <c r="AD38" s="3" t="s">
        <v>230</v>
      </c>
      <c r="AE38" s="5">
        <f>AE36/(AE36+AE37)</f>
        <v>0.78048780487804881</v>
      </c>
      <c r="AF38" s="6">
        <f>AF37/(AF36+AF37)</f>
        <v>0.8990825688073395</v>
      </c>
      <c r="AG38" s="5">
        <f>(AE36+AF37)/SUM(AE36:AF37)</f>
        <v>0.8666666666666667</v>
      </c>
    </row>
    <row r="39" spans="1:34">
      <c r="A39">
        <v>1</v>
      </c>
      <c r="B39">
        <v>1</v>
      </c>
      <c r="C39">
        <v>0</v>
      </c>
      <c r="D39">
        <v>0</v>
      </c>
      <c r="E39">
        <v>1</v>
      </c>
      <c r="F39">
        <v>0</v>
      </c>
      <c r="G39" s="1">
        <v>0.55051700000000003</v>
      </c>
      <c r="H39" s="1">
        <v>0.59703099999999998</v>
      </c>
      <c r="I39" s="1">
        <v>0.48330000000000001</v>
      </c>
      <c r="J39" s="1">
        <v>0.59349799999999997</v>
      </c>
      <c r="K39" s="1">
        <v>0.583754</v>
      </c>
      <c r="L39" s="1">
        <v>0.49504399999999998</v>
      </c>
      <c r="M39">
        <f t="shared" si="2"/>
        <v>1</v>
      </c>
      <c r="N39">
        <f t="shared" si="0"/>
        <v>1</v>
      </c>
      <c r="O39">
        <f t="shared" si="0"/>
        <v>0</v>
      </c>
      <c r="P39">
        <f t="shared" si="0"/>
        <v>1</v>
      </c>
      <c r="Q39">
        <f t="shared" si="1"/>
        <v>1</v>
      </c>
      <c r="R39">
        <f t="shared" si="1"/>
        <v>0</v>
      </c>
      <c r="W39" t="s">
        <v>228</v>
      </c>
      <c r="X39" s="7">
        <f>2*X38*Z36/(X38+Z36)</f>
        <v>0.66382978723404262</v>
      </c>
      <c r="Y39" s="3"/>
      <c r="Z39" s="3"/>
      <c r="AA39" s="3"/>
      <c r="AC39" s="3"/>
      <c r="AD39" t="s">
        <v>228</v>
      </c>
      <c r="AE39" s="7">
        <f>2*AE38*AG36/(AE38+AG36)</f>
        <v>0.76190476190476197</v>
      </c>
      <c r="AF39" s="3"/>
      <c r="AG39" s="3"/>
      <c r="AH39" s="3"/>
    </row>
    <row r="40" spans="1:34">
      <c r="A40">
        <v>1</v>
      </c>
      <c r="B40">
        <v>1</v>
      </c>
      <c r="C40">
        <v>0</v>
      </c>
      <c r="D40">
        <v>0</v>
      </c>
      <c r="E40">
        <v>1</v>
      </c>
      <c r="F40">
        <v>0</v>
      </c>
      <c r="G40" s="1">
        <v>0.60512200000000005</v>
      </c>
      <c r="H40" s="1">
        <v>0.65986800000000001</v>
      </c>
      <c r="I40" s="1">
        <v>0.424593</v>
      </c>
      <c r="J40" s="1">
        <v>0.63144900000000004</v>
      </c>
      <c r="K40" s="1">
        <v>0.63024199999999997</v>
      </c>
      <c r="L40" s="1">
        <v>0.515065</v>
      </c>
      <c r="M40">
        <f t="shared" si="2"/>
        <v>1</v>
      </c>
      <c r="N40">
        <f t="shared" si="0"/>
        <v>1</v>
      </c>
      <c r="O40">
        <f t="shared" si="0"/>
        <v>0</v>
      </c>
      <c r="P40">
        <f t="shared" si="0"/>
        <v>1</v>
      </c>
      <c r="Q40">
        <f t="shared" si="1"/>
        <v>1</v>
      </c>
      <c r="R40">
        <f t="shared" si="1"/>
        <v>1</v>
      </c>
      <c r="AC40" s="3"/>
      <c r="AD40" s="3"/>
      <c r="AF40" s="3"/>
      <c r="AG40" s="3"/>
      <c r="AH40" s="3"/>
    </row>
    <row r="41" spans="1:34">
      <c r="A41">
        <v>1</v>
      </c>
      <c r="B41">
        <v>1</v>
      </c>
      <c r="C41">
        <v>0</v>
      </c>
      <c r="D41">
        <v>0</v>
      </c>
      <c r="E41">
        <v>1</v>
      </c>
      <c r="F41">
        <v>0</v>
      </c>
      <c r="G41" s="1">
        <v>0.59206800000000004</v>
      </c>
      <c r="H41" s="1">
        <v>0.64583500000000005</v>
      </c>
      <c r="I41" s="1">
        <v>0.43254300000000001</v>
      </c>
      <c r="J41" s="1">
        <v>0.63027500000000003</v>
      </c>
      <c r="K41" s="1">
        <v>0.62362200000000001</v>
      </c>
      <c r="L41" s="1">
        <v>0.48480800000000002</v>
      </c>
      <c r="M41">
        <f t="shared" si="2"/>
        <v>1</v>
      </c>
      <c r="N41">
        <f t="shared" si="0"/>
        <v>1</v>
      </c>
      <c r="O41">
        <f t="shared" si="0"/>
        <v>0</v>
      </c>
      <c r="P41">
        <f t="shared" si="0"/>
        <v>1</v>
      </c>
      <c r="Q41">
        <f t="shared" si="1"/>
        <v>1</v>
      </c>
      <c r="R41">
        <f t="shared" si="1"/>
        <v>0</v>
      </c>
      <c r="AC41" s="3"/>
      <c r="AD41" s="3"/>
      <c r="AE41" s="3"/>
      <c r="AF41" s="3"/>
      <c r="AG41" s="3"/>
      <c r="AH41" s="3"/>
    </row>
    <row r="42" spans="1:34">
      <c r="A42">
        <v>1</v>
      </c>
      <c r="B42">
        <v>1</v>
      </c>
      <c r="C42">
        <v>0</v>
      </c>
      <c r="D42">
        <v>0</v>
      </c>
      <c r="E42">
        <v>1</v>
      </c>
      <c r="F42">
        <v>0</v>
      </c>
      <c r="G42" s="1">
        <v>0.55404699999999996</v>
      </c>
      <c r="H42" s="1">
        <v>0.608348</v>
      </c>
      <c r="I42" s="1">
        <v>0.42283999999999999</v>
      </c>
      <c r="J42" s="1">
        <v>0.588893</v>
      </c>
      <c r="K42" s="1">
        <v>0.59156399999999998</v>
      </c>
      <c r="L42" s="1">
        <v>0.46121099999999998</v>
      </c>
      <c r="M42">
        <f t="shared" si="2"/>
        <v>1</v>
      </c>
      <c r="N42">
        <f t="shared" si="0"/>
        <v>1</v>
      </c>
      <c r="O42">
        <f t="shared" si="0"/>
        <v>0</v>
      </c>
      <c r="P42">
        <f t="shared" si="0"/>
        <v>1</v>
      </c>
      <c r="Q42">
        <f t="shared" si="1"/>
        <v>1</v>
      </c>
      <c r="R42">
        <f t="shared" si="1"/>
        <v>0</v>
      </c>
      <c r="V42" s="53" t="s">
        <v>211</v>
      </c>
      <c r="W42" s="54"/>
      <c r="X42" s="57" t="s">
        <v>224</v>
      </c>
      <c r="Y42" s="58"/>
      <c r="Z42" s="2"/>
      <c r="AA42" s="3"/>
      <c r="AC42" s="61" t="s">
        <v>237</v>
      </c>
      <c r="AD42" s="61"/>
      <c r="AE42" s="52" t="s">
        <v>238</v>
      </c>
      <c r="AF42" s="52"/>
      <c r="AG42" s="2"/>
    </row>
    <row r="43" spans="1:34">
      <c r="A43">
        <v>1</v>
      </c>
      <c r="B43">
        <v>1</v>
      </c>
      <c r="C43">
        <v>0</v>
      </c>
      <c r="D43">
        <v>0</v>
      </c>
      <c r="E43">
        <v>1</v>
      </c>
      <c r="F43">
        <v>0</v>
      </c>
      <c r="G43" s="1">
        <v>0.44548100000000002</v>
      </c>
      <c r="H43" s="1">
        <v>0.50327999999999995</v>
      </c>
      <c r="I43" s="1">
        <v>0.36241899999999999</v>
      </c>
      <c r="J43" s="1">
        <v>0.45481199999999999</v>
      </c>
      <c r="K43" s="1">
        <v>0.49485299999999999</v>
      </c>
      <c r="L43" s="1">
        <v>0.34477999999999998</v>
      </c>
      <c r="M43">
        <f t="shared" si="2"/>
        <v>0</v>
      </c>
      <c r="N43">
        <f t="shared" si="0"/>
        <v>1</v>
      </c>
      <c r="O43">
        <f t="shared" si="0"/>
        <v>0</v>
      </c>
      <c r="P43">
        <f t="shared" si="0"/>
        <v>0</v>
      </c>
      <c r="Q43">
        <f t="shared" si="1"/>
        <v>0</v>
      </c>
      <c r="R43">
        <f t="shared" si="1"/>
        <v>0</v>
      </c>
      <c r="V43" s="55"/>
      <c r="W43" s="56"/>
      <c r="X43" s="4" t="b">
        <v>1</v>
      </c>
      <c r="Y43" s="4" t="b">
        <v>0</v>
      </c>
      <c r="Z43" s="2"/>
      <c r="AA43" s="3"/>
      <c r="AC43" s="61"/>
      <c r="AD43" s="61"/>
      <c r="AE43" s="4" t="b">
        <v>1</v>
      </c>
      <c r="AF43" s="4" t="b">
        <v>0</v>
      </c>
      <c r="AG43" s="2"/>
    </row>
    <row r="44" spans="1:34">
      <c r="A44">
        <v>1</v>
      </c>
      <c r="B44">
        <v>1</v>
      </c>
      <c r="C44">
        <v>0</v>
      </c>
      <c r="D44">
        <v>0</v>
      </c>
      <c r="E44">
        <v>1</v>
      </c>
      <c r="F44">
        <v>0</v>
      </c>
      <c r="G44" s="1">
        <v>0.53947800000000001</v>
      </c>
      <c r="H44" s="1">
        <v>0.59685299999999997</v>
      </c>
      <c r="I44" s="1">
        <v>0.39945799999999998</v>
      </c>
      <c r="J44" s="1">
        <v>0.57360199999999995</v>
      </c>
      <c r="K44" s="1">
        <v>0.58299100000000004</v>
      </c>
      <c r="L44" s="1">
        <v>0.43773400000000001</v>
      </c>
      <c r="M44">
        <f t="shared" si="2"/>
        <v>1</v>
      </c>
      <c r="N44">
        <f t="shared" si="0"/>
        <v>1</v>
      </c>
      <c r="O44">
        <f t="shared" si="0"/>
        <v>0</v>
      </c>
      <c r="P44">
        <f t="shared" si="0"/>
        <v>1</v>
      </c>
      <c r="Q44">
        <f t="shared" si="1"/>
        <v>1</v>
      </c>
      <c r="R44">
        <f t="shared" si="1"/>
        <v>0</v>
      </c>
      <c r="V44" s="59" t="s">
        <v>225</v>
      </c>
      <c r="W44" s="4" t="b">
        <v>1</v>
      </c>
      <c r="X44" s="8">
        <f>COUNTIFS(F2:F301,1,R2:R301,1)</f>
        <v>55</v>
      </c>
      <c r="Y44" s="8">
        <f>COUNTIFS(F2:F301,1,R2:R301,0)</f>
        <v>6</v>
      </c>
      <c r="Z44" s="5">
        <f>X44/(X44+Y44)</f>
        <v>0.90163934426229508</v>
      </c>
      <c r="AA44" s="3" t="s">
        <v>226</v>
      </c>
      <c r="AC44" s="51" t="s">
        <v>239</v>
      </c>
      <c r="AD44" s="4" t="b">
        <v>1</v>
      </c>
      <c r="AE44" s="9">
        <v>27</v>
      </c>
      <c r="AF44" s="9">
        <v>34</v>
      </c>
      <c r="AG44" s="5">
        <f>AE44/(AE44+AF44)</f>
        <v>0.44262295081967212</v>
      </c>
    </row>
    <row r="45" spans="1:34">
      <c r="A45">
        <v>1</v>
      </c>
      <c r="B45">
        <v>1</v>
      </c>
      <c r="C45">
        <v>0</v>
      </c>
      <c r="D45">
        <v>0</v>
      </c>
      <c r="E45">
        <v>1</v>
      </c>
      <c r="F45">
        <v>0</v>
      </c>
      <c r="G45" s="1">
        <v>0.60362300000000002</v>
      </c>
      <c r="H45" s="1">
        <v>0.65841400000000005</v>
      </c>
      <c r="I45" s="1">
        <v>0.424153</v>
      </c>
      <c r="J45" s="1">
        <v>0.62986799999999998</v>
      </c>
      <c r="K45" s="1">
        <v>0.62934000000000001</v>
      </c>
      <c r="L45" s="1">
        <v>0.51331400000000005</v>
      </c>
      <c r="M45">
        <f t="shared" si="2"/>
        <v>1</v>
      </c>
      <c r="N45">
        <f t="shared" si="0"/>
        <v>1</v>
      </c>
      <c r="O45">
        <f t="shared" si="0"/>
        <v>0</v>
      </c>
      <c r="P45">
        <f t="shared" si="0"/>
        <v>1</v>
      </c>
      <c r="Q45">
        <f t="shared" si="1"/>
        <v>1</v>
      </c>
      <c r="R45">
        <f t="shared" si="1"/>
        <v>1</v>
      </c>
      <c r="V45" s="60"/>
      <c r="W45" s="4" t="b">
        <v>0</v>
      </c>
      <c r="X45" s="8">
        <f>COUNTIFS(F2:F301,0,R2:R301,1)</f>
        <v>68</v>
      </c>
      <c r="Y45" s="8">
        <f>COUNTIFS(F2:F301,0,R2:R301,0)</f>
        <v>171</v>
      </c>
      <c r="Z45" s="6">
        <f>Y45/(X45+Y45)</f>
        <v>0.71548117154811719</v>
      </c>
      <c r="AA45" s="3"/>
      <c r="AC45" s="51"/>
      <c r="AD45" s="4" t="b">
        <v>0</v>
      </c>
      <c r="AE45" s="9">
        <v>0</v>
      </c>
      <c r="AF45" s="9">
        <v>239</v>
      </c>
      <c r="AG45" s="6">
        <f>AF45/(AE45+AF45)</f>
        <v>1</v>
      </c>
    </row>
    <row r="46" spans="1:34">
      <c r="A46">
        <v>1</v>
      </c>
      <c r="B46">
        <v>1</v>
      </c>
      <c r="C46">
        <v>0</v>
      </c>
      <c r="D46">
        <v>0</v>
      </c>
      <c r="E46">
        <v>1</v>
      </c>
      <c r="F46">
        <v>0</v>
      </c>
      <c r="G46" s="1">
        <v>0.68528900000000004</v>
      </c>
      <c r="H46" s="1">
        <v>0.73093600000000003</v>
      </c>
      <c r="I46" s="1">
        <v>0.55519099999999999</v>
      </c>
      <c r="J46" s="1">
        <v>0.73337399999999997</v>
      </c>
      <c r="K46" s="1">
        <v>0.70544300000000004</v>
      </c>
      <c r="L46" s="1">
        <v>0.59352400000000005</v>
      </c>
      <c r="M46">
        <f t="shared" si="2"/>
        <v>1</v>
      </c>
      <c r="N46">
        <f t="shared" si="0"/>
        <v>1</v>
      </c>
      <c r="O46">
        <f t="shared" si="0"/>
        <v>1</v>
      </c>
      <c r="P46">
        <f t="shared" si="0"/>
        <v>1</v>
      </c>
      <c r="Q46">
        <f t="shared" si="1"/>
        <v>1</v>
      </c>
      <c r="R46">
        <f t="shared" si="1"/>
        <v>1</v>
      </c>
      <c r="V46" s="2"/>
      <c r="W46" s="3" t="s">
        <v>227</v>
      </c>
      <c r="X46" s="5">
        <f>X44/(X44+X45)</f>
        <v>0.44715447154471544</v>
      </c>
      <c r="Y46" s="6">
        <f>Y45/(Y44+Y45)</f>
        <v>0.96610169491525422</v>
      </c>
      <c r="Z46" s="5">
        <f>(X44+Y45)/SUM(X44:Y45)</f>
        <v>0.7533333333333333</v>
      </c>
      <c r="AA46" s="3"/>
      <c r="AC46" s="2"/>
      <c r="AD46" s="3" t="s">
        <v>230</v>
      </c>
      <c r="AE46" s="5">
        <f>AE44/(AE44+AE45)</f>
        <v>1</v>
      </c>
      <c r="AF46" s="6">
        <f>AF45/(AF44+AF45)</f>
        <v>0.87545787545787546</v>
      </c>
      <c r="AG46" s="5">
        <f>(AE44+AF45)/SUM(AE44:AF45)</f>
        <v>0.88666666666666671</v>
      </c>
    </row>
    <row r="47" spans="1:34">
      <c r="A47">
        <v>1</v>
      </c>
      <c r="B47">
        <v>1</v>
      </c>
      <c r="C47">
        <v>0</v>
      </c>
      <c r="D47">
        <v>0</v>
      </c>
      <c r="E47">
        <v>1</v>
      </c>
      <c r="F47">
        <v>1</v>
      </c>
      <c r="G47" s="1">
        <v>0.69859199999999999</v>
      </c>
      <c r="H47" s="1">
        <v>0.74351299999999998</v>
      </c>
      <c r="I47" s="1">
        <v>0.56205899999999998</v>
      </c>
      <c r="J47" s="1">
        <v>0.74609899999999996</v>
      </c>
      <c r="K47" s="1">
        <v>0.71738999999999997</v>
      </c>
      <c r="L47" s="1">
        <v>0.60294700000000001</v>
      </c>
      <c r="M47">
        <f t="shared" si="2"/>
        <v>1</v>
      </c>
      <c r="N47">
        <f t="shared" si="0"/>
        <v>1</v>
      </c>
      <c r="O47">
        <f t="shared" si="0"/>
        <v>1</v>
      </c>
      <c r="P47">
        <f t="shared" si="0"/>
        <v>1</v>
      </c>
      <c r="Q47">
        <f t="shared" si="1"/>
        <v>1</v>
      </c>
      <c r="R47">
        <f t="shared" si="1"/>
        <v>1</v>
      </c>
      <c r="V47" s="3"/>
      <c r="W47" t="s">
        <v>228</v>
      </c>
      <c r="X47" s="7">
        <f>2*X46*Z44/(X46+Z44)</f>
        <v>0.59782608695652173</v>
      </c>
      <c r="AD47" t="s">
        <v>228</v>
      </c>
      <c r="AE47" s="7">
        <f>2*AE46*AG44/(AE46+AG44)</f>
        <v>0.61363636363636365</v>
      </c>
    </row>
    <row r="48" spans="1:34">
      <c r="A48">
        <v>1</v>
      </c>
      <c r="B48">
        <v>1</v>
      </c>
      <c r="C48">
        <v>0</v>
      </c>
      <c r="D48">
        <v>0</v>
      </c>
      <c r="E48">
        <v>1</v>
      </c>
      <c r="F48">
        <v>0</v>
      </c>
      <c r="G48" s="1">
        <v>0.62618099999999999</v>
      </c>
      <c r="H48" s="1">
        <v>0.67344899999999996</v>
      </c>
      <c r="I48" s="1">
        <v>0.499608</v>
      </c>
      <c r="J48" s="1">
        <v>0.66764299999999999</v>
      </c>
      <c r="K48" s="1">
        <v>0.65201299999999995</v>
      </c>
      <c r="L48" s="1">
        <v>0.53101699999999996</v>
      </c>
      <c r="M48">
        <f t="shared" si="2"/>
        <v>1</v>
      </c>
      <c r="N48">
        <f t="shared" si="0"/>
        <v>1</v>
      </c>
      <c r="O48">
        <f t="shared" si="0"/>
        <v>0</v>
      </c>
      <c r="P48">
        <f t="shared" si="0"/>
        <v>1</v>
      </c>
      <c r="Q48">
        <f t="shared" si="1"/>
        <v>1</v>
      </c>
      <c r="R48">
        <f t="shared" si="1"/>
        <v>1</v>
      </c>
    </row>
    <row r="49" spans="1:18">
      <c r="A49">
        <v>1</v>
      </c>
      <c r="B49">
        <v>1</v>
      </c>
      <c r="C49">
        <v>0</v>
      </c>
      <c r="D49">
        <v>0</v>
      </c>
      <c r="E49">
        <v>1</v>
      </c>
      <c r="F49">
        <v>0</v>
      </c>
      <c r="G49" s="1">
        <v>0.61751999999999996</v>
      </c>
      <c r="H49" s="1">
        <v>0.67181000000000002</v>
      </c>
      <c r="I49" s="1">
        <v>0.42865300000000001</v>
      </c>
      <c r="J49" s="1">
        <v>0.64265000000000005</v>
      </c>
      <c r="K49" s="1">
        <v>0.63722900000000005</v>
      </c>
      <c r="L49" s="1">
        <v>0.53125299999999998</v>
      </c>
      <c r="M49">
        <f t="shared" si="2"/>
        <v>1</v>
      </c>
      <c r="N49">
        <f t="shared" si="0"/>
        <v>1</v>
      </c>
      <c r="O49">
        <f t="shared" si="0"/>
        <v>0</v>
      </c>
      <c r="P49">
        <f t="shared" si="0"/>
        <v>1</v>
      </c>
      <c r="Q49">
        <f t="shared" si="1"/>
        <v>1</v>
      </c>
      <c r="R49">
        <f t="shared" si="1"/>
        <v>1</v>
      </c>
    </row>
    <row r="50" spans="1:18">
      <c r="A50">
        <v>1</v>
      </c>
      <c r="B50">
        <v>1</v>
      </c>
      <c r="C50">
        <v>0</v>
      </c>
      <c r="D50">
        <v>0</v>
      </c>
      <c r="E50">
        <v>1</v>
      </c>
      <c r="F50">
        <v>0</v>
      </c>
      <c r="G50" s="1">
        <v>0.60303200000000001</v>
      </c>
      <c r="H50" s="1">
        <v>0.65784799999999999</v>
      </c>
      <c r="I50" s="1">
        <v>0.42393700000000001</v>
      </c>
      <c r="J50" s="1">
        <v>0.62933600000000001</v>
      </c>
      <c r="K50" s="1">
        <v>0.62900400000000001</v>
      </c>
      <c r="L50" s="1">
        <v>0.51253499999999996</v>
      </c>
      <c r="M50">
        <f t="shared" si="2"/>
        <v>1</v>
      </c>
      <c r="N50">
        <f t="shared" si="0"/>
        <v>1</v>
      </c>
      <c r="O50">
        <f t="shared" si="0"/>
        <v>0</v>
      </c>
      <c r="P50">
        <f t="shared" si="0"/>
        <v>1</v>
      </c>
      <c r="Q50">
        <f t="shared" si="1"/>
        <v>1</v>
      </c>
      <c r="R50">
        <f t="shared" si="1"/>
        <v>1</v>
      </c>
    </row>
    <row r="51" spans="1:18">
      <c r="A51">
        <v>1</v>
      </c>
      <c r="B51">
        <v>1</v>
      </c>
      <c r="C51">
        <v>1</v>
      </c>
      <c r="D51">
        <v>1</v>
      </c>
      <c r="E51">
        <v>1</v>
      </c>
      <c r="F51">
        <v>0</v>
      </c>
      <c r="G51" s="1">
        <v>0.52238899999999999</v>
      </c>
      <c r="H51" s="1">
        <v>0.57658799999999999</v>
      </c>
      <c r="I51" s="1">
        <v>0.43230600000000002</v>
      </c>
      <c r="J51" s="1">
        <v>0.55831200000000003</v>
      </c>
      <c r="K51" s="1">
        <v>0.56695499999999999</v>
      </c>
      <c r="L51" s="1">
        <v>0.43508799999999997</v>
      </c>
      <c r="M51">
        <f t="shared" si="2"/>
        <v>1</v>
      </c>
      <c r="N51">
        <f t="shared" si="0"/>
        <v>1</v>
      </c>
      <c r="O51">
        <f t="shared" si="0"/>
        <v>0</v>
      </c>
      <c r="P51">
        <f t="shared" si="0"/>
        <v>1</v>
      </c>
      <c r="Q51">
        <f t="shared" si="1"/>
        <v>1</v>
      </c>
      <c r="R51">
        <f t="shared" si="1"/>
        <v>0</v>
      </c>
    </row>
    <row r="52" spans="1:18">
      <c r="A52">
        <v>1</v>
      </c>
      <c r="B52">
        <v>1</v>
      </c>
      <c r="C52">
        <v>0</v>
      </c>
      <c r="D52">
        <v>0</v>
      </c>
      <c r="E52">
        <v>0</v>
      </c>
      <c r="F52">
        <v>1</v>
      </c>
      <c r="G52" s="1">
        <v>0.66693800000000003</v>
      </c>
      <c r="H52" s="1">
        <v>0.71377400000000002</v>
      </c>
      <c r="I52" s="1">
        <v>0.52581599999999995</v>
      </c>
      <c r="J52" s="1">
        <v>0.71108400000000005</v>
      </c>
      <c r="K52" s="1">
        <v>0.68414299999999995</v>
      </c>
      <c r="L52" s="1">
        <v>0.581314</v>
      </c>
      <c r="M52">
        <f t="shared" si="2"/>
        <v>1</v>
      </c>
      <c r="N52">
        <f t="shared" si="0"/>
        <v>1</v>
      </c>
      <c r="O52">
        <f t="shared" si="0"/>
        <v>1</v>
      </c>
      <c r="P52">
        <f t="shared" si="0"/>
        <v>1</v>
      </c>
      <c r="Q52">
        <f t="shared" si="1"/>
        <v>1</v>
      </c>
      <c r="R52">
        <f t="shared" si="1"/>
        <v>1</v>
      </c>
    </row>
    <row r="53" spans="1:18">
      <c r="A53">
        <v>1</v>
      </c>
      <c r="B53">
        <v>1</v>
      </c>
      <c r="C53">
        <v>0</v>
      </c>
      <c r="D53">
        <v>0</v>
      </c>
      <c r="E53">
        <v>0</v>
      </c>
      <c r="F53">
        <v>1</v>
      </c>
      <c r="G53" s="1">
        <v>0.61078100000000002</v>
      </c>
      <c r="H53" s="1">
        <v>0.66131300000000004</v>
      </c>
      <c r="I53" s="1">
        <v>0.48265400000000003</v>
      </c>
      <c r="J53" s="1">
        <v>0.65281800000000001</v>
      </c>
      <c r="K53" s="1">
        <v>0.63312299999999999</v>
      </c>
      <c r="L53" s="1">
        <v>0.53927899999999995</v>
      </c>
      <c r="M53">
        <f t="shared" si="2"/>
        <v>1</v>
      </c>
      <c r="N53">
        <f t="shared" si="0"/>
        <v>1</v>
      </c>
      <c r="O53">
        <f t="shared" si="0"/>
        <v>0</v>
      </c>
      <c r="P53">
        <f t="shared" si="0"/>
        <v>1</v>
      </c>
      <c r="Q53">
        <f t="shared" si="1"/>
        <v>1</v>
      </c>
      <c r="R53">
        <f t="shared" si="1"/>
        <v>1</v>
      </c>
    </row>
    <row r="54" spans="1:18">
      <c r="A54">
        <v>1</v>
      </c>
      <c r="B54">
        <v>1</v>
      </c>
      <c r="C54">
        <v>0</v>
      </c>
      <c r="D54">
        <v>0</v>
      </c>
      <c r="E54">
        <v>1</v>
      </c>
      <c r="F54">
        <v>1</v>
      </c>
      <c r="G54" s="1">
        <v>0.66028399999999998</v>
      </c>
      <c r="H54" s="1">
        <v>0.71220000000000006</v>
      </c>
      <c r="I54" s="1">
        <v>0.436031</v>
      </c>
      <c r="J54" s="1">
        <v>0.68317600000000001</v>
      </c>
      <c r="K54" s="1">
        <v>0.66208800000000001</v>
      </c>
      <c r="L54" s="1">
        <v>0.57785500000000001</v>
      </c>
      <c r="M54">
        <f t="shared" si="2"/>
        <v>1</v>
      </c>
      <c r="N54">
        <f t="shared" si="0"/>
        <v>1</v>
      </c>
      <c r="O54">
        <f t="shared" si="0"/>
        <v>0</v>
      </c>
      <c r="P54">
        <f t="shared" si="0"/>
        <v>1</v>
      </c>
      <c r="Q54">
        <f t="shared" si="1"/>
        <v>1</v>
      </c>
      <c r="R54">
        <f t="shared" si="1"/>
        <v>1</v>
      </c>
    </row>
    <row r="55" spans="1:18">
      <c r="A55">
        <v>1</v>
      </c>
      <c r="B55">
        <v>1</v>
      </c>
      <c r="C55">
        <v>0</v>
      </c>
      <c r="D55">
        <v>0</v>
      </c>
      <c r="E55">
        <v>0</v>
      </c>
      <c r="F55">
        <v>1</v>
      </c>
      <c r="G55" s="1">
        <v>0.63375899999999996</v>
      </c>
      <c r="H55" s="1">
        <v>0.68725499999999995</v>
      </c>
      <c r="I55" s="1">
        <v>0.43135499999999999</v>
      </c>
      <c r="J55" s="1">
        <v>0.65805499999999995</v>
      </c>
      <c r="K55" s="1">
        <v>0.64662200000000003</v>
      </c>
      <c r="L55" s="1">
        <v>0.54877900000000002</v>
      </c>
      <c r="M55">
        <f t="shared" si="2"/>
        <v>1</v>
      </c>
      <c r="N55">
        <f t="shared" si="0"/>
        <v>1</v>
      </c>
      <c r="O55">
        <f t="shared" si="0"/>
        <v>0</v>
      </c>
      <c r="P55">
        <f t="shared" si="0"/>
        <v>1</v>
      </c>
      <c r="Q55">
        <f t="shared" si="1"/>
        <v>1</v>
      </c>
      <c r="R55">
        <f t="shared" si="1"/>
        <v>1</v>
      </c>
    </row>
    <row r="56" spans="1:18">
      <c r="A56">
        <v>1</v>
      </c>
      <c r="B56">
        <v>1</v>
      </c>
      <c r="C56">
        <v>0</v>
      </c>
      <c r="D56">
        <v>0</v>
      </c>
      <c r="E56">
        <v>0</v>
      </c>
      <c r="F56">
        <v>1</v>
      </c>
      <c r="G56" s="1">
        <v>0.66875799999999996</v>
      </c>
      <c r="H56" s="1">
        <v>0.71533599999999997</v>
      </c>
      <c r="I56" s="1">
        <v>0.537327</v>
      </c>
      <c r="J56" s="1">
        <v>0.716028</v>
      </c>
      <c r="K56" s="1">
        <v>0.68762800000000002</v>
      </c>
      <c r="L56" s="1">
        <v>0.58385900000000002</v>
      </c>
      <c r="M56">
        <f t="shared" si="2"/>
        <v>1</v>
      </c>
      <c r="N56">
        <f t="shared" si="0"/>
        <v>1</v>
      </c>
      <c r="O56">
        <f t="shared" si="0"/>
        <v>1</v>
      </c>
      <c r="P56">
        <f t="shared" si="0"/>
        <v>1</v>
      </c>
      <c r="Q56">
        <f t="shared" si="1"/>
        <v>1</v>
      </c>
      <c r="R56">
        <f t="shared" si="1"/>
        <v>1</v>
      </c>
    </row>
    <row r="57" spans="1:18">
      <c r="A57">
        <v>1</v>
      </c>
      <c r="B57">
        <v>1</v>
      </c>
      <c r="C57">
        <v>0</v>
      </c>
      <c r="D57">
        <v>0</v>
      </c>
      <c r="E57">
        <v>1</v>
      </c>
      <c r="F57">
        <v>1</v>
      </c>
      <c r="G57" s="1">
        <v>0.63114099999999995</v>
      </c>
      <c r="H57" s="1">
        <v>0.68440100000000004</v>
      </c>
      <c r="I57" s="1">
        <v>0.43980599999999997</v>
      </c>
      <c r="J57" s="1">
        <v>0.65843099999999999</v>
      </c>
      <c r="K57" s="1">
        <v>0.645926</v>
      </c>
      <c r="L57" s="1">
        <v>0.54846700000000004</v>
      </c>
      <c r="M57">
        <f t="shared" si="2"/>
        <v>1</v>
      </c>
      <c r="N57">
        <f t="shared" si="0"/>
        <v>1</v>
      </c>
      <c r="O57">
        <f t="shared" si="0"/>
        <v>0</v>
      </c>
      <c r="P57">
        <f t="shared" si="0"/>
        <v>1</v>
      </c>
      <c r="Q57">
        <f t="shared" si="1"/>
        <v>1</v>
      </c>
      <c r="R57">
        <f t="shared" si="1"/>
        <v>1</v>
      </c>
    </row>
    <row r="58" spans="1:18">
      <c r="A58">
        <v>1</v>
      </c>
      <c r="B58">
        <v>1</v>
      </c>
      <c r="C58">
        <v>0</v>
      </c>
      <c r="D58">
        <v>0</v>
      </c>
      <c r="E58">
        <v>1</v>
      </c>
      <c r="F58">
        <v>1</v>
      </c>
      <c r="G58" s="1">
        <v>0.50978500000000004</v>
      </c>
      <c r="H58" s="1">
        <v>0.56612099999999999</v>
      </c>
      <c r="I58" s="1">
        <v>0.40482099999999999</v>
      </c>
      <c r="J58" s="1">
        <v>0.54818900000000004</v>
      </c>
      <c r="K58" s="1">
        <v>0.55669900000000005</v>
      </c>
      <c r="L58" s="1">
        <v>0.41351700000000002</v>
      </c>
      <c r="M58">
        <f t="shared" si="2"/>
        <v>1</v>
      </c>
      <c r="N58">
        <f t="shared" si="0"/>
        <v>1</v>
      </c>
      <c r="O58">
        <f t="shared" si="0"/>
        <v>0</v>
      </c>
      <c r="P58">
        <f t="shared" si="0"/>
        <v>1</v>
      </c>
      <c r="Q58">
        <f t="shared" si="1"/>
        <v>1</v>
      </c>
      <c r="R58">
        <f t="shared" si="1"/>
        <v>0</v>
      </c>
    </row>
    <row r="59" spans="1:18">
      <c r="A59">
        <v>1</v>
      </c>
      <c r="B59">
        <v>1</v>
      </c>
      <c r="C59">
        <v>0</v>
      </c>
      <c r="D59">
        <v>0</v>
      </c>
      <c r="E59">
        <v>0</v>
      </c>
      <c r="F59">
        <v>1</v>
      </c>
      <c r="G59" s="1">
        <v>0.62385000000000002</v>
      </c>
      <c r="H59" s="1">
        <v>0.67784599999999995</v>
      </c>
      <c r="I59" s="1">
        <v>0.42973299999999998</v>
      </c>
      <c r="J59" s="1">
        <v>0.64865300000000004</v>
      </c>
      <c r="K59" s="1">
        <v>0.64088199999999995</v>
      </c>
      <c r="L59" s="1">
        <v>0.53810500000000006</v>
      </c>
      <c r="M59">
        <f t="shared" si="2"/>
        <v>1</v>
      </c>
      <c r="N59">
        <f t="shared" si="0"/>
        <v>1</v>
      </c>
      <c r="O59">
        <f t="shared" si="0"/>
        <v>0</v>
      </c>
      <c r="P59">
        <f t="shared" si="0"/>
        <v>1</v>
      </c>
      <c r="Q59">
        <f t="shared" si="1"/>
        <v>1</v>
      </c>
      <c r="R59">
        <f t="shared" si="1"/>
        <v>1</v>
      </c>
    </row>
    <row r="60" spans="1:18">
      <c r="A60">
        <v>1</v>
      </c>
      <c r="B60">
        <v>1</v>
      </c>
      <c r="C60">
        <v>0</v>
      </c>
      <c r="D60">
        <v>0</v>
      </c>
      <c r="E60">
        <v>0</v>
      </c>
      <c r="F60">
        <v>1</v>
      </c>
      <c r="G60" s="1">
        <v>0.59448100000000004</v>
      </c>
      <c r="H60" s="1">
        <v>0.64567699999999995</v>
      </c>
      <c r="I60" s="1">
        <v>0.46810200000000002</v>
      </c>
      <c r="J60" s="1">
        <v>0.640351</v>
      </c>
      <c r="K60" s="1">
        <v>0.62387199999999998</v>
      </c>
      <c r="L60" s="1">
        <v>0.505131</v>
      </c>
      <c r="M60">
        <f t="shared" si="2"/>
        <v>1</v>
      </c>
      <c r="N60">
        <f t="shared" si="0"/>
        <v>1</v>
      </c>
      <c r="O60">
        <f t="shared" si="0"/>
        <v>0</v>
      </c>
      <c r="P60">
        <f t="shared" si="0"/>
        <v>1</v>
      </c>
      <c r="Q60">
        <f t="shared" si="1"/>
        <v>1</v>
      </c>
      <c r="R60">
        <f t="shared" si="1"/>
        <v>1</v>
      </c>
    </row>
    <row r="61" spans="1:18">
      <c r="A61">
        <v>1</v>
      </c>
      <c r="B61">
        <v>1</v>
      </c>
      <c r="C61">
        <v>0</v>
      </c>
      <c r="D61">
        <v>0</v>
      </c>
      <c r="E61">
        <v>1</v>
      </c>
      <c r="F61">
        <v>1</v>
      </c>
      <c r="G61" s="1">
        <v>0.60998600000000003</v>
      </c>
      <c r="H61" s="1">
        <v>0.66455900000000001</v>
      </c>
      <c r="I61" s="1">
        <v>0.42620400000000003</v>
      </c>
      <c r="J61" s="1">
        <v>0.63572300000000004</v>
      </c>
      <c r="K61" s="1">
        <v>0.63294799999999996</v>
      </c>
      <c r="L61" s="1">
        <v>0.521505</v>
      </c>
      <c r="M61">
        <f t="shared" si="2"/>
        <v>1</v>
      </c>
      <c r="N61">
        <f t="shared" si="0"/>
        <v>1</v>
      </c>
      <c r="O61">
        <f t="shared" si="0"/>
        <v>0</v>
      </c>
      <c r="P61">
        <f t="shared" si="0"/>
        <v>1</v>
      </c>
      <c r="Q61">
        <f t="shared" si="1"/>
        <v>1</v>
      </c>
      <c r="R61">
        <f t="shared" si="1"/>
        <v>1</v>
      </c>
    </row>
    <row r="62" spans="1:18">
      <c r="A62">
        <v>1</v>
      </c>
      <c r="B62">
        <v>1</v>
      </c>
      <c r="C62">
        <v>0</v>
      </c>
      <c r="D62">
        <v>0</v>
      </c>
      <c r="E62">
        <v>0</v>
      </c>
      <c r="F62">
        <v>1</v>
      </c>
      <c r="G62" s="1">
        <v>0.60658900000000004</v>
      </c>
      <c r="H62" s="1">
        <v>0.66128100000000001</v>
      </c>
      <c r="I62" s="1">
        <v>0.42510700000000001</v>
      </c>
      <c r="J62" s="1">
        <v>0.63259799999999999</v>
      </c>
      <c r="K62" s="1">
        <v>0.63102100000000005</v>
      </c>
      <c r="L62" s="1">
        <v>0.517127</v>
      </c>
      <c r="M62">
        <f t="shared" si="2"/>
        <v>1</v>
      </c>
      <c r="N62">
        <f t="shared" si="0"/>
        <v>1</v>
      </c>
      <c r="O62">
        <f t="shared" si="0"/>
        <v>0</v>
      </c>
      <c r="P62">
        <f t="shared" si="0"/>
        <v>1</v>
      </c>
      <c r="Q62">
        <f t="shared" si="1"/>
        <v>1</v>
      </c>
      <c r="R62">
        <f t="shared" si="1"/>
        <v>1</v>
      </c>
    </row>
    <row r="63" spans="1:18">
      <c r="A63">
        <v>1</v>
      </c>
      <c r="B63">
        <v>1</v>
      </c>
      <c r="C63">
        <v>0</v>
      </c>
      <c r="D63">
        <v>0</v>
      </c>
      <c r="E63">
        <v>0</v>
      </c>
      <c r="F63">
        <v>1</v>
      </c>
      <c r="G63" s="1">
        <v>0.60239399999999999</v>
      </c>
      <c r="H63" s="1">
        <v>0.65602300000000002</v>
      </c>
      <c r="I63" s="1">
        <v>0.44571300000000003</v>
      </c>
      <c r="J63" s="1">
        <v>0.63573299999999999</v>
      </c>
      <c r="K63" s="1">
        <v>0.62890000000000001</v>
      </c>
      <c r="L63" s="1">
        <v>0.51751999999999998</v>
      </c>
      <c r="M63">
        <f t="shared" si="2"/>
        <v>1</v>
      </c>
      <c r="N63">
        <f t="shared" si="0"/>
        <v>1</v>
      </c>
      <c r="O63">
        <f t="shared" si="0"/>
        <v>0</v>
      </c>
      <c r="P63">
        <f t="shared" si="0"/>
        <v>1</v>
      </c>
      <c r="Q63">
        <f t="shared" si="1"/>
        <v>1</v>
      </c>
      <c r="R63">
        <f t="shared" si="1"/>
        <v>1</v>
      </c>
    </row>
    <row r="64" spans="1:18">
      <c r="A64">
        <v>1</v>
      </c>
      <c r="B64">
        <v>1</v>
      </c>
      <c r="C64">
        <v>0</v>
      </c>
      <c r="D64">
        <v>0</v>
      </c>
      <c r="E64">
        <v>0</v>
      </c>
      <c r="F64">
        <v>1</v>
      </c>
      <c r="G64" s="1">
        <v>0.60783900000000002</v>
      </c>
      <c r="H64" s="1">
        <v>0.65527500000000005</v>
      </c>
      <c r="I64" s="1">
        <v>0.51902300000000001</v>
      </c>
      <c r="J64" s="1">
        <v>0.66476500000000005</v>
      </c>
      <c r="K64" s="1">
        <v>0.63603100000000001</v>
      </c>
      <c r="L64" s="1">
        <v>0.53171000000000002</v>
      </c>
      <c r="M64">
        <f t="shared" si="2"/>
        <v>1</v>
      </c>
      <c r="N64">
        <f t="shared" si="0"/>
        <v>1</v>
      </c>
      <c r="O64">
        <f t="shared" si="0"/>
        <v>1</v>
      </c>
      <c r="P64">
        <f t="shared" si="0"/>
        <v>1</v>
      </c>
      <c r="Q64">
        <f t="shared" si="1"/>
        <v>1</v>
      </c>
      <c r="R64">
        <f t="shared" si="1"/>
        <v>1</v>
      </c>
    </row>
    <row r="65" spans="1:18">
      <c r="A65">
        <v>1</v>
      </c>
      <c r="B65">
        <v>1</v>
      </c>
      <c r="C65">
        <v>0</v>
      </c>
      <c r="D65">
        <v>0</v>
      </c>
      <c r="E65">
        <v>1</v>
      </c>
      <c r="F65">
        <v>1</v>
      </c>
      <c r="G65" s="1">
        <v>0.64869699999999997</v>
      </c>
      <c r="H65" s="1">
        <v>0.70103099999999996</v>
      </c>
      <c r="I65" s="1">
        <v>0.44167899999999999</v>
      </c>
      <c r="J65" s="1">
        <v>0.67464299999999999</v>
      </c>
      <c r="K65" s="1">
        <v>0.65602000000000005</v>
      </c>
      <c r="L65" s="1">
        <v>0.56723599999999996</v>
      </c>
      <c r="M65">
        <f t="shared" si="2"/>
        <v>1</v>
      </c>
      <c r="N65">
        <f t="shared" si="0"/>
        <v>1</v>
      </c>
      <c r="O65">
        <f t="shared" si="0"/>
        <v>0</v>
      </c>
      <c r="P65">
        <f t="shared" si="0"/>
        <v>1</v>
      </c>
      <c r="Q65">
        <f t="shared" si="1"/>
        <v>1</v>
      </c>
      <c r="R65">
        <f t="shared" si="1"/>
        <v>1</v>
      </c>
    </row>
    <row r="66" spans="1:18">
      <c r="A66">
        <v>1</v>
      </c>
      <c r="B66">
        <v>1</v>
      </c>
      <c r="C66">
        <v>0</v>
      </c>
      <c r="D66">
        <v>0</v>
      </c>
      <c r="E66">
        <v>0</v>
      </c>
      <c r="F66">
        <v>1</v>
      </c>
      <c r="G66" s="1">
        <v>0.61517200000000005</v>
      </c>
      <c r="H66" s="1">
        <v>0.66772600000000004</v>
      </c>
      <c r="I66" s="1">
        <v>0.44831300000000002</v>
      </c>
      <c r="J66" s="1">
        <v>0.65142500000000003</v>
      </c>
      <c r="K66" s="1">
        <v>0.64081100000000002</v>
      </c>
      <c r="L66" s="1">
        <v>0.51538099999999998</v>
      </c>
      <c r="M66">
        <f t="shared" si="2"/>
        <v>1</v>
      </c>
      <c r="N66">
        <f t="shared" si="2"/>
        <v>1</v>
      </c>
      <c r="O66">
        <f t="shared" si="2"/>
        <v>0</v>
      </c>
      <c r="P66">
        <f t="shared" si="2"/>
        <v>1</v>
      </c>
      <c r="Q66">
        <f t="shared" si="2"/>
        <v>1</v>
      </c>
      <c r="R66">
        <f t="shared" si="2"/>
        <v>1</v>
      </c>
    </row>
    <row r="67" spans="1:18">
      <c r="A67">
        <v>1</v>
      </c>
      <c r="B67">
        <v>1</v>
      </c>
      <c r="C67">
        <v>0</v>
      </c>
      <c r="D67">
        <v>0</v>
      </c>
      <c r="E67">
        <v>0</v>
      </c>
      <c r="F67">
        <v>1</v>
      </c>
      <c r="G67" s="1">
        <v>0.64149900000000004</v>
      </c>
      <c r="H67" s="1">
        <v>0.69457100000000005</v>
      </c>
      <c r="I67" s="1">
        <v>0.43263600000000002</v>
      </c>
      <c r="J67" s="1">
        <v>0.66538699999999995</v>
      </c>
      <c r="K67" s="1">
        <v>0.65112099999999995</v>
      </c>
      <c r="L67" s="1">
        <v>0.55716900000000003</v>
      </c>
      <c r="M67">
        <f t="shared" ref="M67:R109" si="3">IF(G67&lt;0.5,0,1)</f>
        <v>1</v>
      </c>
      <c r="N67">
        <f t="shared" si="3"/>
        <v>1</v>
      </c>
      <c r="O67">
        <f t="shared" si="3"/>
        <v>0</v>
      </c>
      <c r="P67">
        <f t="shared" si="3"/>
        <v>1</v>
      </c>
      <c r="Q67">
        <f t="shared" si="3"/>
        <v>1</v>
      </c>
      <c r="R67">
        <f t="shared" si="3"/>
        <v>1</v>
      </c>
    </row>
    <row r="68" spans="1:18">
      <c r="A68">
        <v>1</v>
      </c>
      <c r="B68">
        <v>1</v>
      </c>
      <c r="C68">
        <v>0</v>
      </c>
      <c r="D68">
        <v>1</v>
      </c>
      <c r="E68">
        <v>0</v>
      </c>
      <c r="F68">
        <v>1</v>
      </c>
      <c r="G68" s="1">
        <v>0.45312000000000002</v>
      </c>
      <c r="H68" s="1">
        <v>0.50463499999999994</v>
      </c>
      <c r="I68" s="1">
        <v>0.43982399999999999</v>
      </c>
      <c r="J68" s="1">
        <v>0.55022099999999996</v>
      </c>
      <c r="K68" s="1">
        <v>0.50004400000000004</v>
      </c>
      <c r="L68" s="1">
        <v>0.375556</v>
      </c>
      <c r="M68">
        <f t="shared" si="3"/>
        <v>0</v>
      </c>
      <c r="N68">
        <f t="shared" si="3"/>
        <v>1</v>
      </c>
      <c r="O68">
        <f t="shared" si="3"/>
        <v>0</v>
      </c>
      <c r="P68">
        <f t="shared" si="3"/>
        <v>1</v>
      </c>
      <c r="Q68">
        <f t="shared" si="3"/>
        <v>1</v>
      </c>
      <c r="R68">
        <f t="shared" si="3"/>
        <v>0</v>
      </c>
    </row>
    <row r="69" spans="1:18">
      <c r="A69">
        <v>1</v>
      </c>
      <c r="B69">
        <v>1</v>
      </c>
      <c r="C69">
        <v>0</v>
      </c>
      <c r="D69">
        <v>0</v>
      </c>
      <c r="E69">
        <v>0</v>
      </c>
      <c r="F69">
        <v>1</v>
      </c>
      <c r="G69" s="1">
        <v>0.62870099999999995</v>
      </c>
      <c r="H69" s="1">
        <v>0.68245800000000001</v>
      </c>
      <c r="I69" s="1">
        <v>0.43052499999999999</v>
      </c>
      <c r="J69" s="1">
        <v>0.65325800000000001</v>
      </c>
      <c r="K69" s="1">
        <v>0.64368899999999996</v>
      </c>
      <c r="L69" s="1">
        <v>0.54332100000000005</v>
      </c>
      <c r="M69">
        <f t="shared" si="3"/>
        <v>1</v>
      </c>
      <c r="N69">
        <f t="shared" si="3"/>
        <v>1</v>
      </c>
      <c r="O69">
        <f t="shared" si="3"/>
        <v>0</v>
      </c>
      <c r="P69">
        <f t="shared" si="3"/>
        <v>1</v>
      </c>
      <c r="Q69">
        <f t="shared" si="3"/>
        <v>1</v>
      </c>
      <c r="R69">
        <f t="shared" si="3"/>
        <v>1</v>
      </c>
    </row>
    <row r="70" spans="1:18">
      <c r="A70">
        <v>1</v>
      </c>
      <c r="B70">
        <v>1</v>
      </c>
      <c r="C70">
        <v>0</v>
      </c>
      <c r="D70">
        <v>1</v>
      </c>
      <c r="E70">
        <v>1</v>
      </c>
      <c r="F70">
        <v>1</v>
      </c>
      <c r="G70" s="1">
        <v>0.66399900000000001</v>
      </c>
      <c r="H70" s="1">
        <v>0.70965999999999996</v>
      </c>
      <c r="I70" s="1">
        <v>0.56195200000000001</v>
      </c>
      <c r="J70" s="1">
        <v>0.71839299999999995</v>
      </c>
      <c r="K70" s="1">
        <v>0.68986899999999995</v>
      </c>
      <c r="L70" s="1">
        <v>0.57500300000000004</v>
      </c>
      <c r="M70">
        <f t="shared" si="3"/>
        <v>1</v>
      </c>
      <c r="N70">
        <f t="shared" si="3"/>
        <v>1</v>
      </c>
      <c r="O70">
        <f t="shared" si="3"/>
        <v>1</v>
      </c>
      <c r="P70">
        <f t="shared" si="3"/>
        <v>1</v>
      </c>
      <c r="Q70">
        <f t="shared" si="3"/>
        <v>1</v>
      </c>
      <c r="R70">
        <f t="shared" si="3"/>
        <v>1</v>
      </c>
    </row>
    <row r="71" spans="1:18">
      <c r="A71">
        <v>1</v>
      </c>
      <c r="B71">
        <v>1</v>
      </c>
      <c r="C71">
        <v>0</v>
      </c>
      <c r="D71">
        <v>0</v>
      </c>
      <c r="E71">
        <v>0</v>
      </c>
      <c r="F71">
        <v>1</v>
      </c>
      <c r="G71" s="1">
        <v>0.64566299999999999</v>
      </c>
      <c r="H71" s="1">
        <v>0.69849600000000001</v>
      </c>
      <c r="I71" s="1">
        <v>0.43333100000000002</v>
      </c>
      <c r="J71" s="1">
        <v>0.66932700000000001</v>
      </c>
      <c r="K71" s="1">
        <v>0.65354800000000002</v>
      </c>
      <c r="L71" s="1">
        <v>0.56170200000000003</v>
      </c>
      <c r="M71">
        <f t="shared" si="3"/>
        <v>1</v>
      </c>
      <c r="N71">
        <f t="shared" si="3"/>
        <v>1</v>
      </c>
      <c r="O71">
        <f t="shared" si="3"/>
        <v>0</v>
      </c>
      <c r="P71">
        <f t="shared" si="3"/>
        <v>1</v>
      </c>
      <c r="Q71">
        <f t="shared" si="3"/>
        <v>1</v>
      </c>
      <c r="R71">
        <f t="shared" si="3"/>
        <v>1</v>
      </c>
    </row>
    <row r="72" spans="1:18">
      <c r="A72">
        <v>1</v>
      </c>
      <c r="B72">
        <v>1</v>
      </c>
      <c r="C72">
        <v>0</v>
      </c>
      <c r="D72">
        <v>0</v>
      </c>
      <c r="E72">
        <v>0</v>
      </c>
      <c r="F72">
        <v>1</v>
      </c>
      <c r="G72" s="1">
        <v>0.62340799999999996</v>
      </c>
      <c r="H72" s="1">
        <v>0.67742599999999997</v>
      </c>
      <c r="I72" s="1">
        <v>0.42966100000000002</v>
      </c>
      <c r="J72" s="1">
        <v>0.64823399999999998</v>
      </c>
      <c r="K72" s="1">
        <v>0.64062699999999995</v>
      </c>
      <c r="L72" s="1">
        <v>0.53763099999999997</v>
      </c>
      <c r="M72">
        <f t="shared" si="3"/>
        <v>1</v>
      </c>
      <c r="N72">
        <f t="shared" si="3"/>
        <v>1</v>
      </c>
      <c r="O72">
        <f t="shared" si="3"/>
        <v>0</v>
      </c>
      <c r="P72">
        <f t="shared" si="3"/>
        <v>1</v>
      </c>
      <c r="Q72">
        <f t="shared" si="3"/>
        <v>1</v>
      </c>
      <c r="R72">
        <f t="shared" si="3"/>
        <v>1</v>
      </c>
    </row>
    <row r="73" spans="1:18">
      <c r="A73">
        <v>1</v>
      </c>
      <c r="B73">
        <v>1</v>
      </c>
      <c r="C73">
        <v>0</v>
      </c>
      <c r="D73">
        <v>0</v>
      </c>
      <c r="E73">
        <v>0</v>
      </c>
      <c r="F73">
        <v>1</v>
      </c>
      <c r="G73" s="1">
        <v>0.64194700000000005</v>
      </c>
      <c r="H73" s="1">
        <v>0.694994</v>
      </c>
      <c r="I73" s="1">
        <v>0.43271100000000001</v>
      </c>
      <c r="J73" s="1">
        <v>0.66581100000000004</v>
      </c>
      <c r="K73" s="1">
        <v>0.65138200000000002</v>
      </c>
      <c r="L73" s="1">
        <v>0.55765600000000004</v>
      </c>
      <c r="M73">
        <f t="shared" si="3"/>
        <v>1</v>
      </c>
      <c r="N73">
        <f t="shared" si="3"/>
        <v>1</v>
      </c>
      <c r="O73">
        <f t="shared" si="3"/>
        <v>0</v>
      </c>
      <c r="P73">
        <f t="shared" si="3"/>
        <v>1</v>
      </c>
      <c r="Q73">
        <f t="shared" si="3"/>
        <v>1</v>
      </c>
      <c r="R73">
        <f t="shared" si="3"/>
        <v>1</v>
      </c>
    </row>
    <row r="74" spans="1:18">
      <c r="A74">
        <v>1</v>
      </c>
      <c r="B74">
        <v>1</v>
      </c>
      <c r="C74">
        <v>0</v>
      </c>
      <c r="D74">
        <v>0</v>
      </c>
      <c r="E74">
        <v>1</v>
      </c>
      <c r="F74">
        <v>1</v>
      </c>
      <c r="G74" s="1">
        <v>0.64743399999999995</v>
      </c>
      <c r="H74" s="1">
        <v>0.69466300000000003</v>
      </c>
      <c r="I74" s="1">
        <v>0.52528399999999997</v>
      </c>
      <c r="J74" s="1">
        <v>0.69520099999999996</v>
      </c>
      <c r="K74" s="1">
        <v>0.66836499999999999</v>
      </c>
      <c r="L74" s="1">
        <v>0.56689199999999995</v>
      </c>
      <c r="M74">
        <f t="shared" si="3"/>
        <v>1</v>
      </c>
      <c r="N74">
        <f t="shared" si="3"/>
        <v>1</v>
      </c>
      <c r="O74">
        <f t="shared" si="3"/>
        <v>1</v>
      </c>
      <c r="P74">
        <f t="shared" si="3"/>
        <v>1</v>
      </c>
      <c r="Q74">
        <f t="shared" si="3"/>
        <v>1</v>
      </c>
      <c r="R74">
        <f t="shared" si="3"/>
        <v>1</v>
      </c>
    </row>
    <row r="75" spans="1:18">
      <c r="A75">
        <v>1</v>
      </c>
      <c r="B75">
        <v>1</v>
      </c>
      <c r="C75">
        <v>0</v>
      </c>
      <c r="D75">
        <v>0</v>
      </c>
      <c r="E75">
        <v>0</v>
      </c>
      <c r="F75">
        <v>1</v>
      </c>
      <c r="G75" s="1">
        <v>0.62774600000000003</v>
      </c>
      <c r="H75" s="1">
        <v>0.68155100000000002</v>
      </c>
      <c r="I75" s="1">
        <v>0.430369</v>
      </c>
      <c r="J75" s="1">
        <v>0.65235200000000004</v>
      </c>
      <c r="K75" s="1">
        <v>0.64313600000000004</v>
      </c>
      <c r="L75" s="1">
        <v>0.54229300000000003</v>
      </c>
      <c r="M75">
        <f t="shared" si="3"/>
        <v>1</v>
      </c>
      <c r="N75">
        <f t="shared" si="3"/>
        <v>1</v>
      </c>
      <c r="O75">
        <f t="shared" si="3"/>
        <v>0</v>
      </c>
      <c r="P75">
        <f t="shared" si="3"/>
        <v>1</v>
      </c>
      <c r="Q75">
        <f t="shared" si="3"/>
        <v>1</v>
      </c>
      <c r="R75">
        <f t="shared" si="3"/>
        <v>1</v>
      </c>
    </row>
    <row r="76" spans="1:18">
      <c r="A76">
        <v>1</v>
      </c>
      <c r="B76">
        <v>1</v>
      </c>
      <c r="C76">
        <v>0</v>
      </c>
      <c r="D76">
        <v>0</v>
      </c>
      <c r="E76">
        <v>0</v>
      </c>
      <c r="F76">
        <v>1</v>
      </c>
      <c r="G76" s="1">
        <v>0.48814400000000002</v>
      </c>
      <c r="H76" s="1">
        <v>0.54917899999999997</v>
      </c>
      <c r="I76" s="1">
        <v>0.39066099999999998</v>
      </c>
      <c r="J76" s="1">
        <v>0.51095800000000002</v>
      </c>
      <c r="K76" s="1">
        <v>0.53568099999999996</v>
      </c>
      <c r="L76" s="1">
        <v>0.38537300000000002</v>
      </c>
      <c r="M76">
        <f t="shared" si="3"/>
        <v>0</v>
      </c>
      <c r="N76">
        <f t="shared" si="3"/>
        <v>1</v>
      </c>
      <c r="O76">
        <f t="shared" si="3"/>
        <v>0</v>
      </c>
      <c r="P76">
        <f t="shared" si="3"/>
        <v>1</v>
      </c>
      <c r="Q76">
        <f t="shared" si="3"/>
        <v>1</v>
      </c>
      <c r="R76">
        <f t="shared" si="3"/>
        <v>0</v>
      </c>
    </row>
    <row r="77" spans="1:18">
      <c r="A77">
        <v>1</v>
      </c>
      <c r="B77">
        <v>1</v>
      </c>
      <c r="C77">
        <v>1</v>
      </c>
      <c r="D77">
        <v>1</v>
      </c>
      <c r="E77">
        <v>1</v>
      </c>
      <c r="F77">
        <v>0</v>
      </c>
      <c r="G77" s="1">
        <v>0.52761499999999995</v>
      </c>
      <c r="H77" s="1">
        <v>0.58488899999999999</v>
      </c>
      <c r="I77" s="1">
        <v>0.39883999999999997</v>
      </c>
      <c r="J77" s="1">
        <v>0.56317600000000001</v>
      </c>
      <c r="K77" s="1">
        <v>0.57319699999999996</v>
      </c>
      <c r="L77" s="1">
        <v>0.42679400000000001</v>
      </c>
      <c r="M77">
        <f t="shared" si="3"/>
        <v>1</v>
      </c>
      <c r="N77">
        <f t="shared" si="3"/>
        <v>1</v>
      </c>
      <c r="O77">
        <f t="shared" si="3"/>
        <v>0</v>
      </c>
      <c r="P77">
        <f t="shared" si="3"/>
        <v>1</v>
      </c>
      <c r="Q77">
        <f t="shared" si="3"/>
        <v>1</v>
      </c>
      <c r="R77">
        <f t="shared" si="3"/>
        <v>0</v>
      </c>
    </row>
    <row r="78" spans="1:18">
      <c r="A78">
        <v>1</v>
      </c>
      <c r="B78">
        <v>0</v>
      </c>
      <c r="C78">
        <v>1</v>
      </c>
      <c r="D78">
        <v>1</v>
      </c>
      <c r="E78">
        <v>0</v>
      </c>
      <c r="F78">
        <v>0</v>
      </c>
      <c r="G78" s="1">
        <v>0.60983500000000002</v>
      </c>
      <c r="H78" s="1">
        <v>0.66441300000000003</v>
      </c>
      <c r="I78" s="1">
        <v>0.42615500000000001</v>
      </c>
      <c r="J78" s="1">
        <v>0.63558499999999996</v>
      </c>
      <c r="K78" s="1">
        <v>0.63286200000000004</v>
      </c>
      <c r="L78" s="1">
        <v>0.52131000000000005</v>
      </c>
      <c r="M78">
        <f t="shared" si="3"/>
        <v>1</v>
      </c>
      <c r="N78">
        <f t="shared" si="3"/>
        <v>1</v>
      </c>
      <c r="O78">
        <f t="shared" si="3"/>
        <v>0</v>
      </c>
      <c r="P78">
        <f t="shared" si="3"/>
        <v>1</v>
      </c>
      <c r="Q78">
        <f t="shared" si="3"/>
        <v>1</v>
      </c>
      <c r="R78">
        <f t="shared" si="3"/>
        <v>1</v>
      </c>
    </row>
    <row r="79" spans="1:18">
      <c r="A79">
        <v>1</v>
      </c>
      <c r="B79">
        <v>1</v>
      </c>
      <c r="C79">
        <v>1</v>
      </c>
      <c r="D79">
        <v>1</v>
      </c>
      <c r="E79">
        <v>1</v>
      </c>
      <c r="F79">
        <v>0</v>
      </c>
      <c r="G79" s="1">
        <v>0.61194000000000004</v>
      </c>
      <c r="H79" s="1">
        <v>0.66644199999999998</v>
      </c>
      <c r="I79" s="1">
        <v>0.42683700000000002</v>
      </c>
      <c r="J79" s="1">
        <v>0.637521</v>
      </c>
      <c r="K79" s="1">
        <v>0.63405699999999998</v>
      </c>
      <c r="L79" s="1">
        <v>0.52402899999999997</v>
      </c>
      <c r="M79">
        <f t="shared" si="3"/>
        <v>1</v>
      </c>
      <c r="N79">
        <f t="shared" si="3"/>
        <v>1</v>
      </c>
      <c r="O79">
        <f t="shared" si="3"/>
        <v>0</v>
      </c>
      <c r="P79">
        <f t="shared" si="3"/>
        <v>1</v>
      </c>
      <c r="Q79">
        <f t="shared" si="3"/>
        <v>1</v>
      </c>
      <c r="R79">
        <f t="shared" si="3"/>
        <v>1</v>
      </c>
    </row>
    <row r="80" spans="1:18">
      <c r="A80">
        <v>1</v>
      </c>
      <c r="B80">
        <v>1</v>
      </c>
      <c r="C80">
        <v>1</v>
      </c>
      <c r="D80">
        <v>1</v>
      </c>
      <c r="E80">
        <v>1</v>
      </c>
      <c r="F80">
        <v>0</v>
      </c>
      <c r="G80" s="1">
        <v>0.52355399999999996</v>
      </c>
      <c r="H80" s="1">
        <v>0.56587900000000002</v>
      </c>
      <c r="I80" s="1">
        <v>0.49718899999999999</v>
      </c>
      <c r="J80" s="1">
        <v>0.58223499999999995</v>
      </c>
      <c r="K80" s="1">
        <v>0.56121500000000002</v>
      </c>
      <c r="L80" s="1">
        <v>0.45591500000000001</v>
      </c>
      <c r="M80">
        <f t="shared" si="3"/>
        <v>1</v>
      </c>
      <c r="N80">
        <f t="shared" si="3"/>
        <v>1</v>
      </c>
      <c r="O80">
        <f t="shared" si="3"/>
        <v>0</v>
      </c>
      <c r="P80">
        <f t="shared" si="3"/>
        <v>1</v>
      </c>
      <c r="Q80">
        <f t="shared" si="3"/>
        <v>1</v>
      </c>
      <c r="R80">
        <f t="shared" si="3"/>
        <v>0</v>
      </c>
    </row>
    <row r="81" spans="1:18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 s="1">
        <v>0.64212899999999995</v>
      </c>
      <c r="H81" s="1">
        <v>0.69516500000000003</v>
      </c>
      <c r="I81" s="1">
        <v>0.43274099999999999</v>
      </c>
      <c r="J81" s="1">
        <v>0.66598299999999999</v>
      </c>
      <c r="K81" s="1">
        <v>0.65148799999999996</v>
      </c>
      <c r="L81" s="1">
        <v>0.55785399999999996</v>
      </c>
      <c r="M81">
        <f t="shared" si="3"/>
        <v>1</v>
      </c>
      <c r="N81">
        <f t="shared" si="3"/>
        <v>1</v>
      </c>
      <c r="O81">
        <f t="shared" si="3"/>
        <v>0</v>
      </c>
      <c r="P81">
        <f t="shared" si="3"/>
        <v>1</v>
      </c>
      <c r="Q81">
        <f t="shared" si="3"/>
        <v>1</v>
      </c>
      <c r="R81">
        <f t="shared" si="3"/>
        <v>1</v>
      </c>
    </row>
    <row r="82" spans="1:18">
      <c r="A82">
        <v>1</v>
      </c>
      <c r="B82">
        <v>1</v>
      </c>
      <c r="C82">
        <v>1</v>
      </c>
      <c r="D82">
        <v>1</v>
      </c>
      <c r="E82">
        <v>1</v>
      </c>
      <c r="F82">
        <v>0</v>
      </c>
      <c r="G82" s="1">
        <v>0.66672600000000004</v>
      </c>
      <c r="H82" s="1">
        <v>0.71242499999999997</v>
      </c>
      <c r="I82" s="1">
        <v>0.55723800000000001</v>
      </c>
      <c r="J82" s="1">
        <v>0.71979199999999999</v>
      </c>
      <c r="K82" s="1">
        <v>0.69042099999999995</v>
      </c>
      <c r="L82" s="1">
        <v>0.57852400000000004</v>
      </c>
      <c r="M82">
        <f t="shared" si="3"/>
        <v>1</v>
      </c>
      <c r="N82">
        <f t="shared" si="3"/>
        <v>1</v>
      </c>
      <c r="O82">
        <f t="shared" si="3"/>
        <v>1</v>
      </c>
      <c r="P82">
        <f t="shared" si="3"/>
        <v>1</v>
      </c>
      <c r="Q82">
        <f t="shared" si="3"/>
        <v>1</v>
      </c>
      <c r="R82">
        <f t="shared" si="3"/>
        <v>1</v>
      </c>
    </row>
    <row r="83" spans="1:18">
      <c r="A83">
        <v>1</v>
      </c>
      <c r="B83">
        <v>1</v>
      </c>
      <c r="C83">
        <v>1</v>
      </c>
      <c r="D83">
        <v>1</v>
      </c>
      <c r="E83">
        <v>1</v>
      </c>
      <c r="F83">
        <v>0</v>
      </c>
      <c r="G83" s="1">
        <v>0.622556</v>
      </c>
      <c r="H83" s="1">
        <v>0.67661499999999997</v>
      </c>
      <c r="I83" s="1">
        <v>0.42952299999999999</v>
      </c>
      <c r="J83" s="1">
        <v>0.64742500000000003</v>
      </c>
      <c r="K83" s="1">
        <v>0.64013399999999998</v>
      </c>
      <c r="L83" s="1">
        <v>0.53671800000000003</v>
      </c>
      <c r="M83">
        <f t="shared" si="3"/>
        <v>1</v>
      </c>
      <c r="N83">
        <f t="shared" si="3"/>
        <v>1</v>
      </c>
      <c r="O83">
        <f t="shared" si="3"/>
        <v>0</v>
      </c>
      <c r="P83">
        <f t="shared" si="3"/>
        <v>1</v>
      </c>
      <c r="Q83">
        <f t="shared" si="3"/>
        <v>1</v>
      </c>
      <c r="R83">
        <f t="shared" si="3"/>
        <v>1</v>
      </c>
    </row>
    <row r="84" spans="1:18">
      <c r="A84">
        <v>1</v>
      </c>
      <c r="B84">
        <v>1</v>
      </c>
      <c r="C84">
        <v>1</v>
      </c>
      <c r="D84">
        <v>1</v>
      </c>
      <c r="E84">
        <v>1</v>
      </c>
      <c r="F84">
        <v>0</v>
      </c>
      <c r="G84" s="1">
        <v>0.65630999999999995</v>
      </c>
      <c r="H84" s="1">
        <v>0.70308199999999998</v>
      </c>
      <c r="I84" s="1">
        <v>0.53762699999999997</v>
      </c>
      <c r="J84" s="1">
        <v>0.70526900000000003</v>
      </c>
      <c r="K84" s="1">
        <v>0.67840999999999996</v>
      </c>
      <c r="L84" s="1">
        <v>0.57270299999999996</v>
      </c>
      <c r="M84">
        <f t="shared" si="3"/>
        <v>1</v>
      </c>
      <c r="N84">
        <f t="shared" si="3"/>
        <v>1</v>
      </c>
      <c r="O84">
        <f t="shared" si="3"/>
        <v>1</v>
      </c>
      <c r="P84">
        <f t="shared" si="3"/>
        <v>1</v>
      </c>
      <c r="Q84">
        <f t="shared" si="3"/>
        <v>1</v>
      </c>
      <c r="R84">
        <f t="shared" si="3"/>
        <v>1</v>
      </c>
    </row>
    <row r="85" spans="1:18">
      <c r="A85">
        <v>1</v>
      </c>
      <c r="B85">
        <v>0</v>
      </c>
      <c r="C85">
        <v>1</v>
      </c>
      <c r="D85">
        <v>1</v>
      </c>
      <c r="E85">
        <v>0</v>
      </c>
      <c r="F85">
        <v>0</v>
      </c>
      <c r="G85" s="1">
        <v>0.63264399999999998</v>
      </c>
      <c r="H85" s="1">
        <v>0.68626100000000001</v>
      </c>
      <c r="I85" s="1">
        <v>0.431977</v>
      </c>
      <c r="J85" s="1">
        <v>0.65801500000000002</v>
      </c>
      <c r="K85" s="1">
        <v>0.64624700000000002</v>
      </c>
      <c r="L85" s="1">
        <v>0.54796</v>
      </c>
      <c r="M85">
        <f t="shared" si="3"/>
        <v>1</v>
      </c>
      <c r="N85">
        <f t="shared" si="3"/>
        <v>1</v>
      </c>
      <c r="O85">
        <f t="shared" si="3"/>
        <v>0</v>
      </c>
      <c r="P85">
        <f t="shared" si="3"/>
        <v>1</v>
      </c>
      <c r="Q85">
        <f t="shared" si="3"/>
        <v>1</v>
      </c>
      <c r="R85">
        <f t="shared" si="3"/>
        <v>1</v>
      </c>
    </row>
    <row r="86" spans="1:18">
      <c r="A86">
        <v>1</v>
      </c>
      <c r="B86">
        <v>0</v>
      </c>
      <c r="C86">
        <v>1</v>
      </c>
      <c r="D86">
        <v>1</v>
      </c>
      <c r="E86">
        <v>0</v>
      </c>
      <c r="F86">
        <v>0</v>
      </c>
      <c r="G86" s="1">
        <v>0.61971600000000004</v>
      </c>
      <c r="H86" s="1">
        <v>0.671122</v>
      </c>
      <c r="I86" s="1">
        <v>0.464673</v>
      </c>
      <c r="J86" s="1">
        <v>0.65723799999999999</v>
      </c>
      <c r="K86" s="1">
        <v>0.64388400000000001</v>
      </c>
      <c r="L86" s="1">
        <v>0.52623900000000001</v>
      </c>
      <c r="M86">
        <f t="shared" si="3"/>
        <v>1</v>
      </c>
      <c r="N86">
        <f t="shared" si="3"/>
        <v>1</v>
      </c>
      <c r="O86">
        <f t="shared" si="3"/>
        <v>0</v>
      </c>
      <c r="P86">
        <f t="shared" si="3"/>
        <v>1</v>
      </c>
      <c r="Q86">
        <f t="shared" si="3"/>
        <v>1</v>
      </c>
      <c r="R86">
        <f t="shared" si="3"/>
        <v>1</v>
      </c>
    </row>
    <row r="87" spans="1:18">
      <c r="A87">
        <v>1</v>
      </c>
      <c r="B87">
        <v>0</v>
      </c>
      <c r="C87">
        <v>1</v>
      </c>
      <c r="D87">
        <v>1</v>
      </c>
      <c r="E87">
        <v>0</v>
      </c>
      <c r="F87">
        <v>0</v>
      </c>
      <c r="G87" s="1">
        <v>0.65651999999999999</v>
      </c>
      <c r="H87" s="1">
        <v>0.70617099999999999</v>
      </c>
      <c r="I87" s="1">
        <v>0.47736499999999998</v>
      </c>
      <c r="J87" s="1">
        <v>0.69020599999999999</v>
      </c>
      <c r="K87" s="1">
        <v>0.66196699999999997</v>
      </c>
      <c r="L87" s="1">
        <v>0.58384800000000003</v>
      </c>
      <c r="M87">
        <f t="shared" si="3"/>
        <v>1</v>
      </c>
      <c r="N87">
        <f t="shared" si="3"/>
        <v>1</v>
      </c>
      <c r="O87">
        <f t="shared" si="3"/>
        <v>0</v>
      </c>
      <c r="P87">
        <f t="shared" si="3"/>
        <v>1</v>
      </c>
      <c r="Q87">
        <f t="shared" si="3"/>
        <v>1</v>
      </c>
      <c r="R87">
        <f t="shared" si="3"/>
        <v>1</v>
      </c>
    </row>
    <row r="88" spans="1:18">
      <c r="A88">
        <v>1</v>
      </c>
      <c r="B88">
        <v>0</v>
      </c>
      <c r="C88">
        <v>1</v>
      </c>
      <c r="D88">
        <v>1</v>
      </c>
      <c r="E88">
        <v>0</v>
      </c>
      <c r="F88">
        <v>0</v>
      </c>
      <c r="G88" s="1">
        <v>0.53312999999999999</v>
      </c>
      <c r="H88" s="1">
        <v>0.575102</v>
      </c>
      <c r="I88" s="1">
        <v>0.50345300000000004</v>
      </c>
      <c r="J88" s="1">
        <v>0.587476</v>
      </c>
      <c r="K88" s="1">
        <v>0.56965100000000002</v>
      </c>
      <c r="L88" s="1">
        <v>0.46723900000000002</v>
      </c>
      <c r="M88">
        <f t="shared" si="3"/>
        <v>1</v>
      </c>
      <c r="N88">
        <f t="shared" si="3"/>
        <v>1</v>
      </c>
      <c r="O88">
        <f t="shared" si="3"/>
        <v>1</v>
      </c>
      <c r="P88">
        <f t="shared" si="3"/>
        <v>1</v>
      </c>
      <c r="Q88">
        <f t="shared" si="3"/>
        <v>1</v>
      </c>
      <c r="R88">
        <f t="shared" si="3"/>
        <v>0</v>
      </c>
    </row>
    <row r="89" spans="1:18">
      <c r="A89">
        <v>1</v>
      </c>
      <c r="B89">
        <v>0</v>
      </c>
      <c r="C89">
        <v>1</v>
      </c>
      <c r="D89">
        <v>1</v>
      </c>
      <c r="E89">
        <v>0</v>
      </c>
      <c r="F89">
        <v>0</v>
      </c>
      <c r="G89" s="1">
        <v>0.27685900000000002</v>
      </c>
      <c r="H89" s="1">
        <v>0.31229800000000002</v>
      </c>
      <c r="I89" s="1">
        <v>0.31272699999999998</v>
      </c>
      <c r="J89" s="1">
        <v>0.40479900000000002</v>
      </c>
      <c r="K89" s="1">
        <v>0.30732999999999999</v>
      </c>
      <c r="L89" s="1">
        <v>0.23628399999999999</v>
      </c>
      <c r="M89">
        <f t="shared" si="3"/>
        <v>0</v>
      </c>
      <c r="N89">
        <f t="shared" si="3"/>
        <v>0</v>
      </c>
      <c r="O89">
        <f t="shared" si="3"/>
        <v>0</v>
      </c>
      <c r="P89">
        <f t="shared" si="3"/>
        <v>0</v>
      </c>
      <c r="Q89">
        <f t="shared" si="3"/>
        <v>0</v>
      </c>
      <c r="R89">
        <f t="shared" si="3"/>
        <v>0</v>
      </c>
    </row>
    <row r="90" spans="1:18">
      <c r="A90">
        <v>1</v>
      </c>
      <c r="B90">
        <v>0</v>
      </c>
      <c r="C90">
        <v>1</v>
      </c>
      <c r="D90">
        <v>1</v>
      </c>
      <c r="E90">
        <v>0</v>
      </c>
      <c r="F90">
        <v>0</v>
      </c>
      <c r="G90" s="1">
        <v>0.54051499999999997</v>
      </c>
      <c r="H90" s="1">
        <v>0.58349099999999998</v>
      </c>
      <c r="I90" s="1">
        <v>0.50321000000000005</v>
      </c>
      <c r="J90" s="1">
        <v>0.59035499999999996</v>
      </c>
      <c r="K90" s="1">
        <v>0.57632300000000003</v>
      </c>
      <c r="L90" s="1">
        <v>0.47557300000000002</v>
      </c>
      <c r="M90">
        <f t="shared" si="3"/>
        <v>1</v>
      </c>
      <c r="N90">
        <f t="shared" si="3"/>
        <v>1</v>
      </c>
      <c r="O90">
        <f t="shared" si="3"/>
        <v>1</v>
      </c>
      <c r="P90">
        <f t="shared" si="3"/>
        <v>1</v>
      </c>
      <c r="Q90">
        <f t="shared" si="3"/>
        <v>1</v>
      </c>
      <c r="R90">
        <f t="shared" si="3"/>
        <v>0</v>
      </c>
    </row>
    <row r="91" spans="1:18">
      <c r="A91">
        <v>1</v>
      </c>
      <c r="B91">
        <v>1</v>
      </c>
      <c r="C91">
        <v>1</v>
      </c>
      <c r="D91">
        <v>1</v>
      </c>
      <c r="E91">
        <v>1</v>
      </c>
      <c r="F91">
        <v>0</v>
      </c>
      <c r="G91" s="1">
        <v>0.66012099999999996</v>
      </c>
      <c r="H91" s="1">
        <v>0.70894500000000005</v>
      </c>
      <c r="I91" s="1">
        <v>0.49125400000000002</v>
      </c>
      <c r="J91" s="1">
        <v>0.69746699999999995</v>
      </c>
      <c r="K91" s="1">
        <v>0.66569500000000004</v>
      </c>
      <c r="L91" s="1">
        <v>0.58967899999999995</v>
      </c>
      <c r="M91">
        <f t="shared" si="3"/>
        <v>1</v>
      </c>
      <c r="N91">
        <f t="shared" si="3"/>
        <v>1</v>
      </c>
      <c r="O91">
        <f t="shared" si="3"/>
        <v>0</v>
      </c>
      <c r="P91">
        <f t="shared" si="3"/>
        <v>1</v>
      </c>
      <c r="Q91">
        <f t="shared" si="3"/>
        <v>1</v>
      </c>
      <c r="R91">
        <f t="shared" si="3"/>
        <v>1</v>
      </c>
    </row>
    <row r="92" spans="1:18">
      <c r="A92">
        <v>1</v>
      </c>
      <c r="B92">
        <v>1</v>
      </c>
      <c r="C92">
        <v>1</v>
      </c>
      <c r="D92">
        <v>1</v>
      </c>
      <c r="E92">
        <v>1</v>
      </c>
      <c r="F92">
        <v>0</v>
      </c>
      <c r="G92" s="1">
        <v>0.64085899999999996</v>
      </c>
      <c r="H92" s="1">
        <v>0.689276</v>
      </c>
      <c r="I92" s="1">
        <v>0.51573100000000005</v>
      </c>
      <c r="J92" s="1">
        <v>0.68783499999999997</v>
      </c>
      <c r="K92" s="1">
        <v>0.65762699999999996</v>
      </c>
      <c r="L92" s="1">
        <v>0.57206000000000001</v>
      </c>
      <c r="M92">
        <f t="shared" si="3"/>
        <v>1</v>
      </c>
      <c r="N92">
        <f t="shared" si="3"/>
        <v>1</v>
      </c>
      <c r="O92">
        <f t="shared" si="3"/>
        <v>1</v>
      </c>
      <c r="P92">
        <f t="shared" si="3"/>
        <v>1</v>
      </c>
      <c r="Q92">
        <f t="shared" si="3"/>
        <v>1</v>
      </c>
      <c r="R92">
        <f t="shared" si="3"/>
        <v>1</v>
      </c>
    </row>
    <row r="93" spans="1:18">
      <c r="A93">
        <v>1</v>
      </c>
      <c r="B93">
        <v>0</v>
      </c>
      <c r="C93">
        <v>1</v>
      </c>
      <c r="D93">
        <v>1</v>
      </c>
      <c r="E93">
        <v>0</v>
      </c>
      <c r="F93">
        <v>0</v>
      </c>
      <c r="G93" s="1">
        <v>0.48670099999999999</v>
      </c>
      <c r="H93" s="1">
        <v>0.53486</v>
      </c>
      <c r="I93" s="1">
        <v>0.457092</v>
      </c>
      <c r="J93" s="1">
        <v>0.54418699999999998</v>
      </c>
      <c r="K93" s="1">
        <v>0.52720400000000001</v>
      </c>
      <c r="L93" s="1">
        <v>0.42439100000000002</v>
      </c>
      <c r="M93">
        <f t="shared" si="3"/>
        <v>0</v>
      </c>
      <c r="N93">
        <f t="shared" si="3"/>
        <v>1</v>
      </c>
      <c r="O93">
        <f t="shared" si="3"/>
        <v>0</v>
      </c>
      <c r="P93">
        <f t="shared" si="3"/>
        <v>1</v>
      </c>
      <c r="Q93">
        <f t="shared" si="3"/>
        <v>1</v>
      </c>
      <c r="R93">
        <f t="shared" si="3"/>
        <v>0</v>
      </c>
    </row>
    <row r="94" spans="1:18">
      <c r="A94">
        <v>1</v>
      </c>
      <c r="B94">
        <v>0</v>
      </c>
      <c r="C94">
        <v>1</v>
      </c>
      <c r="D94">
        <v>1</v>
      </c>
      <c r="E94">
        <v>0</v>
      </c>
      <c r="F94">
        <v>1</v>
      </c>
      <c r="G94" s="1">
        <v>0.55023299999999997</v>
      </c>
      <c r="H94" s="1">
        <v>0.333368</v>
      </c>
      <c r="I94" s="1">
        <v>0.63920399999999999</v>
      </c>
      <c r="J94" s="1">
        <v>0.37978699999999999</v>
      </c>
      <c r="K94" s="1">
        <v>0.39974700000000002</v>
      </c>
      <c r="L94" s="1">
        <v>0.59835899999999997</v>
      </c>
      <c r="M94">
        <f t="shared" si="3"/>
        <v>1</v>
      </c>
      <c r="N94">
        <f t="shared" si="3"/>
        <v>0</v>
      </c>
      <c r="O94">
        <f t="shared" si="3"/>
        <v>1</v>
      </c>
      <c r="P94">
        <f t="shared" si="3"/>
        <v>0</v>
      </c>
      <c r="Q94">
        <f t="shared" si="3"/>
        <v>0</v>
      </c>
      <c r="R94">
        <f t="shared" si="3"/>
        <v>1</v>
      </c>
    </row>
    <row r="95" spans="1:18">
      <c r="A95">
        <v>1</v>
      </c>
      <c r="B95">
        <v>0</v>
      </c>
      <c r="C95">
        <v>1</v>
      </c>
      <c r="D95">
        <v>1</v>
      </c>
      <c r="E95">
        <v>0</v>
      </c>
      <c r="F95">
        <v>0</v>
      </c>
      <c r="G95" s="1">
        <v>0.55994999999999995</v>
      </c>
      <c r="H95" s="1">
        <v>0.61723099999999997</v>
      </c>
      <c r="I95" s="1">
        <v>0.41060000000000002</v>
      </c>
      <c r="J95" s="1">
        <v>0.59380200000000005</v>
      </c>
      <c r="K95" s="1">
        <v>0.59888300000000005</v>
      </c>
      <c r="L95" s="1">
        <v>0.458146</v>
      </c>
      <c r="M95">
        <f t="shared" si="3"/>
        <v>1</v>
      </c>
      <c r="N95">
        <f t="shared" si="3"/>
        <v>1</v>
      </c>
      <c r="O95">
        <f t="shared" si="3"/>
        <v>0</v>
      </c>
      <c r="P95">
        <f t="shared" si="3"/>
        <v>1</v>
      </c>
      <c r="Q95">
        <f t="shared" si="3"/>
        <v>1</v>
      </c>
      <c r="R95">
        <f t="shared" si="3"/>
        <v>0</v>
      </c>
    </row>
    <row r="96" spans="1:18">
      <c r="A96">
        <v>1</v>
      </c>
      <c r="B96">
        <v>0</v>
      </c>
      <c r="C96">
        <v>1</v>
      </c>
      <c r="D96">
        <v>1</v>
      </c>
      <c r="E96">
        <v>0</v>
      </c>
      <c r="F96">
        <v>0</v>
      </c>
      <c r="G96" s="1">
        <v>0.56426500000000002</v>
      </c>
      <c r="H96" s="1">
        <v>0.62123499999999998</v>
      </c>
      <c r="I96" s="1">
        <v>0.41367999999999999</v>
      </c>
      <c r="J96" s="1">
        <v>0.59762599999999999</v>
      </c>
      <c r="K96" s="1">
        <v>0.60223700000000002</v>
      </c>
      <c r="L96" s="1">
        <v>0.46349800000000002</v>
      </c>
      <c r="M96">
        <f t="shared" si="3"/>
        <v>1</v>
      </c>
      <c r="N96">
        <f t="shared" si="3"/>
        <v>1</v>
      </c>
      <c r="O96">
        <f t="shared" si="3"/>
        <v>0</v>
      </c>
      <c r="P96">
        <f t="shared" si="3"/>
        <v>1</v>
      </c>
      <c r="Q96">
        <f t="shared" si="3"/>
        <v>1</v>
      </c>
      <c r="R96">
        <f t="shared" si="3"/>
        <v>0</v>
      </c>
    </row>
    <row r="97" spans="1:18">
      <c r="A97">
        <v>1</v>
      </c>
      <c r="B97">
        <v>0</v>
      </c>
      <c r="C97">
        <v>1</v>
      </c>
      <c r="D97">
        <v>1</v>
      </c>
      <c r="E97">
        <v>0</v>
      </c>
      <c r="F97">
        <v>0</v>
      </c>
      <c r="G97" s="1">
        <v>0.53504399999999996</v>
      </c>
      <c r="H97" s="1">
        <v>0.56180300000000005</v>
      </c>
      <c r="I97" s="1">
        <v>0.535941</v>
      </c>
      <c r="J97" s="1">
        <v>0.60239799999999999</v>
      </c>
      <c r="K97" s="1">
        <v>0.58336399999999999</v>
      </c>
      <c r="L97" s="1">
        <v>0.39895599999999998</v>
      </c>
      <c r="M97">
        <f t="shared" si="3"/>
        <v>1</v>
      </c>
      <c r="N97">
        <f t="shared" si="3"/>
        <v>1</v>
      </c>
      <c r="O97">
        <f t="shared" si="3"/>
        <v>1</v>
      </c>
      <c r="P97">
        <f t="shared" si="3"/>
        <v>1</v>
      </c>
      <c r="Q97">
        <f t="shared" si="3"/>
        <v>1</v>
      </c>
      <c r="R97">
        <f t="shared" si="3"/>
        <v>0</v>
      </c>
    </row>
    <row r="98" spans="1:18">
      <c r="A98">
        <v>1</v>
      </c>
      <c r="B98">
        <v>0</v>
      </c>
      <c r="C98">
        <v>1</v>
      </c>
      <c r="D98">
        <v>1</v>
      </c>
      <c r="E98">
        <v>0</v>
      </c>
      <c r="F98">
        <v>0</v>
      </c>
      <c r="G98" s="1">
        <v>0.61440099999999997</v>
      </c>
      <c r="H98" s="1">
        <v>0.66096600000000005</v>
      </c>
      <c r="I98" s="1">
        <v>0.52820999999999996</v>
      </c>
      <c r="J98" s="1">
        <v>0.67194900000000002</v>
      </c>
      <c r="K98" s="1">
        <v>0.64137999999999995</v>
      </c>
      <c r="L98" s="1">
        <v>0.53952699999999998</v>
      </c>
      <c r="M98">
        <f t="shared" si="3"/>
        <v>1</v>
      </c>
      <c r="N98">
        <f t="shared" si="3"/>
        <v>1</v>
      </c>
      <c r="O98">
        <f t="shared" si="3"/>
        <v>1</v>
      </c>
      <c r="P98">
        <f t="shared" si="3"/>
        <v>1</v>
      </c>
      <c r="Q98">
        <f t="shared" si="3"/>
        <v>1</v>
      </c>
      <c r="R98">
        <f t="shared" si="3"/>
        <v>1</v>
      </c>
    </row>
    <row r="99" spans="1:18">
      <c r="A99">
        <v>1</v>
      </c>
      <c r="B99">
        <v>1</v>
      </c>
      <c r="C99">
        <v>1</v>
      </c>
      <c r="D99">
        <v>1</v>
      </c>
      <c r="E99">
        <v>1</v>
      </c>
      <c r="F99">
        <v>0</v>
      </c>
      <c r="G99" s="1">
        <v>0.65969100000000003</v>
      </c>
      <c r="H99" s="1">
        <v>0.70621400000000001</v>
      </c>
      <c r="I99" s="1">
        <v>0.54211500000000001</v>
      </c>
      <c r="J99" s="1">
        <v>0.70768600000000004</v>
      </c>
      <c r="K99" s="1">
        <v>0.68229200000000001</v>
      </c>
      <c r="L99" s="1">
        <v>0.57471399999999995</v>
      </c>
      <c r="M99">
        <f t="shared" si="3"/>
        <v>1</v>
      </c>
      <c r="N99">
        <f t="shared" si="3"/>
        <v>1</v>
      </c>
      <c r="O99">
        <f t="shared" si="3"/>
        <v>1</v>
      </c>
      <c r="P99">
        <f t="shared" si="3"/>
        <v>1</v>
      </c>
      <c r="Q99">
        <f t="shared" si="3"/>
        <v>1</v>
      </c>
      <c r="R99">
        <f t="shared" si="3"/>
        <v>1</v>
      </c>
    </row>
    <row r="100" spans="1:18">
      <c r="A100">
        <v>1</v>
      </c>
      <c r="B100">
        <v>0</v>
      </c>
      <c r="C100">
        <v>1</v>
      </c>
      <c r="D100">
        <v>1</v>
      </c>
      <c r="E100">
        <v>0</v>
      </c>
      <c r="F100">
        <v>0</v>
      </c>
      <c r="G100" s="1">
        <v>0.60277999999999998</v>
      </c>
      <c r="H100" s="1">
        <v>0.65732599999999997</v>
      </c>
      <c r="I100" s="1">
        <v>0.43534200000000001</v>
      </c>
      <c r="J100" s="1">
        <v>0.63369399999999998</v>
      </c>
      <c r="K100" s="1">
        <v>0.63077300000000003</v>
      </c>
      <c r="L100" s="1">
        <v>0.51102800000000004</v>
      </c>
      <c r="M100">
        <f t="shared" si="3"/>
        <v>1</v>
      </c>
      <c r="N100">
        <f t="shared" si="3"/>
        <v>1</v>
      </c>
      <c r="O100">
        <f t="shared" si="3"/>
        <v>0</v>
      </c>
      <c r="P100">
        <f t="shared" si="3"/>
        <v>1</v>
      </c>
      <c r="Q100">
        <f t="shared" si="3"/>
        <v>1</v>
      </c>
      <c r="R100">
        <f t="shared" si="3"/>
        <v>1</v>
      </c>
    </row>
    <row r="101" spans="1:18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 s="1">
        <v>0.63315699999999997</v>
      </c>
      <c r="H101" s="1">
        <v>0.68044700000000002</v>
      </c>
      <c r="I101" s="1">
        <v>0.53906500000000002</v>
      </c>
      <c r="J101" s="1">
        <v>0.68744899999999998</v>
      </c>
      <c r="K101" s="1">
        <v>0.66221200000000002</v>
      </c>
      <c r="L101" s="1">
        <v>0.55153700000000005</v>
      </c>
      <c r="M101">
        <f t="shared" si="3"/>
        <v>1</v>
      </c>
      <c r="N101">
        <f t="shared" si="3"/>
        <v>1</v>
      </c>
      <c r="O101">
        <f t="shared" si="3"/>
        <v>1</v>
      </c>
      <c r="P101">
        <f t="shared" si="3"/>
        <v>1</v>
      </c>
      <c r="Q101">
        <f t="shared" si="3"/>
        <v>1</v>
      </c>
      <c r="R101">
        <f t="shared" si="3"/>
        <v>1</v>
      </c>
    </row>
    <row r="102" spans="1:18">
      <c r="A102">
        <v>1</v>
      </c>
      <c r="B102">
        <v>1</v>
      </c>
      <c r="C102">
        <v>1</v>
      </c>
      <c r="D102">
        <v>0</v>
      </c>
      <c r="E102">
        <v>1</v>
      </c>
      <c r="F102">
        <v>0</v>
      </c>
      <c r="G102" s="1">
        <v>0.61514500000000005</v>
      </c>
      <c r="H102" s="1">
        <v>0.66392899999999999</v>
      </c>
      <c r="I102" s="1">
        <v>0.51244599999999996</v>
      </c>
      <c r="J102" s="1">
        <v>0.66444199999999998</v>
      </c>
      <c r="K102" s="1">
        <v>0.63518399999999997</v>
      </c>
      <c r="L102" s="1">
        <v>0.55655100000000002</v>
      </c>
      <c r="M102">
        <f t="shared" si="3"/>
        <v>1</v>
      </c>
      <c r="N102">
        <f t="shared" si="3"/>
        <v>1</v>
      </c>
      <c r="O102">
        <f t="shared" si="3"/>
        <v>1</v>
      </c>
      <c r="P102">
        <f t="shared" si="3"/>
        <v>1</v>
      </c>
      <c r="Q102">
        <f t="shared" si="3"/>
        <v>1</v>
      </c>
      <c r="R102">
        <f t="shared" si="3"/>
        <v>1</v>
      </c>
    </row>
    <row r="103" spans="1:18">
      <c r="A103">
        <v>1</v>
      </c>
      <c r="B103">
        <v>0</v>
      </c>
      <c r="C103">
        <v>1</v>
      </c>
      <c r="D103">
        <v>0</v>
      </c>
      <c r="E103">
        <v>1</v>
      </c>
      <c r="F103">
        <v>0</v>
      </c>
      <c r="G103" s="1">
        <v>0.54940299999999997</v>
      </c>
      <c r="H103" s="1">
        <v>0.59510600000000002</v>
      </c>
      <c r="I103" s="1">
        <v>0.49045899999999998</v>
      </c>
      <c r="J103" s="1">
        <v>0.59467099999999995</v>
      </c>
      <c r="K103" s="1">
        <v>0.58573200000000003</v>
      </c>
      <c r="L103" s="1">
        <v>0.47828500000000002</v>
      </c>
      <c r="M103">
        <f t="shared" si="3"/>
        <v>1</v>
      </c>
      <c r="N103">
        <f t="shared" si="3"/>
        <v>1</v>
      </c>
      <c r="O103">
        <f t="shared" si="3"/>
        <v>0</v>
      </c>
      <c r="P103">
        <f t="shared" si="3"/>
        <v>1</v>
      </c>
      <c r="Q103">
        <f t="shared" si="3"/>
        <v>1</v>
      </c>
      <c r="R103">
        <f t="shared" si="3"/>
        <v>0</v>
      </c>
    </row>
    <row r="104" spans="1:18">
      <c r="A104">
        <v>1</v>
      </c>
      <c r="B104">
        <v>0</v>
      </c>
      <c r="C104">
        <v>1</v>
      </c>
      <c r="D104">
        <v>0</v>
      </c>
      <c r="E104">
        <v>1</v>
      </c>
      <c r="F104">
        <v>0</v>
      </c>
      <c r="G104" s="1">
        <v>0.625969</v>
      </c>
      <c r="H104" s="1">
        <v>0.67986199999999997</v>
      </c>
      <c r="I104" s="1">
        <v>0.43007899999999999</v>
      </c>
      <c r="J104" s="1">
        <v>0.65066500000000005</v>
      </c>
      <c r="K104" s="1">
        <v>0.64210800000000001</v>
      </c>
      <c r="L104" s="1">
        <v>0.54038200000000003</v>
      </c>
      <c r="M104">
        <f t="shared" si="3"/>
        <v>1</v>
      </c>
      <c r="N104">
        <f t="shared" si="3"/>
        <v>1</v>
      </c>
      <c r="O104">
        <f t="shared" si="3"/>
        <v>0</v>
      </c>
      <c r="P104">
        <f t="shared" si="3"/>
        <v>1</v>
      </c>
      <c r="Q104">
        <f t="shared" si="3"/>
        <v>1</v>
      </c>
      <c r="R104">
        <f t="shared" si="3"/>
        <v>1</v>
      </c>
    </row>
    <row r="105" spans="1:18">
      <c r="A105">
        <v>1</v>
      </c>
      <c r="B105">
        <v>0</v>
      </c>
      <c r="C105">
        <v>1</v>
      </c>
      <c r="D105">
        <v>0</v>
      </c>
      <c r="E105">
        <v>1</v>
      </c>
      <c r="F105">
        <v>0</v>
      </c>
      <c r="G105" s="1">
        <v>0.61367899999999997</v>
      </c>
      <c r="H105" s="1">
        <v>0.66811699999999996</v>
      </c>
      <c r="I105" s="1">
        <v>0.427402</v>
      </c>
      <c r="J105" s="1">
        <v>0.63912000000000002</v>
      </c>
      <c r="K105" s="1">
        <v>0.63504499999999997</v>
      </c>
      <c r="L105" s="1">
        <v>0.52627699999999999</v>
      </c>
      <c r="M105">
        <f t="shared" si="3"/>
        <v>1</v>
      </c>
      <c r="N105">
        <f t="shared" si="3"/>
        <v>1</v>
      </c>
      <c r="O105">
        <f t="shared" si="3"/>
        <v>0</v>
      </c>
      <c r="P105">
        <f t="shared" si="3"/>
        <v>1</v>
      </c>
      <c r="Q105">
        <f t="shared" si="3"/>
        <v>1</v>
      </c>
      <c r="R105">
        <f t="shared" si="3"/>
        <v>1</v>
      </c>
    </row>
    <row r="106" spans="1:18">
      <c r="A106">
        <v>1</v>
      </c>
      <c r="B106">
        <v>1</v>
      </c>
      <c r="C106">
        <v>1</v>
      </c>
      <c r="D106">
        <v>0</v>
      </c>
      <c r="E106">
        <v>1</v>
      </c>
      <c r="F106">
        <v>0</v>
      </c>
      <c r="G106" s="1">
        <v>0.61682099999999995</v>
      </c>
      <c r="H106" s="1">
        <v>0.67113800000000001</v>
      </c>
      <c r="I106" s="1">
        <v>0.42842400000000003</v>
      </c>
      <c r="J106" s="1">
        <v>0.64200699999999999</v>
      </c>
      <c r="K106" s="1">
        <v>0.63683100000000004</v>
      </c>
      <c r="L106" s="1">
        <v>0.53034499999999996</v>
      </c>
      <c r="M106">
        <f t="shared" si="3"/>
        <v>1</v>
      </c>
      <c r="N106">
        <f t="shared" si="3"/>
        <v>1</v>
      </c>
      <c r="O106">
        <f t="shared" si="3"/>
        <v>0</v>
      </c>
      <c r="P106">
        <f t="shared" si="3"/>
        <v>1</v>
      </c>
      <c r="Q106">
        <f t="shared" si="3"/>
        <v>1</v>
      </c>
      <c r="R106">
        <f t="shared" si="3"/>
        <v>1</v>
      </c>
    </row>
    <row r="107" spans="1:18">
      <c r="A107">
        <v>1</v>
      </c>
      <c r="B107">
        <v>0</v>
      </c>
      <c r="C107">
        <v>1</v>
      </c>
      <c r="D107">
        <v>0</v>
      </c>
      <c r="E107">
        <v>1</v>
      </c>
      <c r="F107">
        <v>0</v>
      </c>
      <c r="G107" s="1">
        <v>0.52223600000000003</v>
      </c>
      <c r="H107" s="1">
        <v>0.58034799999999997</v>
      </c>
      <c r="I107" s="1">
        <v>0.38316499999999998</v>
      </c>
      <c r="J107" s="1">
        <v>0.56700399999999995</v>
      </c>
      <c r="K107" s="1">
        <v>0.56778700000000004</v>
      </c>
      <c r="L107" s="1">
        <v>0.39746199999999998</v>
      </c>
      <c r="M107">
        <f t="shared" si="3"/>
        <v>1</v>
      </c>
      <c r="N107">
        <f t="shared" si="3"/>
        <v>1</v>
      </c>
      <c r="O107">
        <f t="shared" si="3"/>
        <v>0</v>
      </c>
      <c r="P107">
        <f t="shared" si="3"/>
        <v>1</v>
      </c>
      <c r="Q107">
        <f t="shared" si="3"/>
        <v>1</v>
      </c>
      <c r="R107">
        <f t="shared" si="3"/>
        <v>0</v>
      </c>
    </row>
    <row r="108" spans="1:18">
      <c r="A108">
        <v>1</v>
      </c>
      <c r="B108">
        <v>1</v>
      </c>
      <c r="C108">
        <v>1</v>
      </c>
      <c r="D108">
        <v>1</v>
      </c>
      <c r="E108">
        <v>1</v>
      </c>
      <c r="F108">
        <v>0</v>
      </c>
      <c r="G108" s="1">
        <v>0.60741299999999998</v>
      </c>
      <c r="H108" s="1">
        <v>0.655671</v>
      </c>
      <c r="I108" s="1">
        <v>0.50364799999999998</v>
      </c>
      <c r="J108" s="1">
        <v>0.65998199999999996</v>
      </c>
      <c r="K108" s="1">
        <v>0.63366100000000003</v>
      </c>
      <c r="L108" s="1">
        <v>0.530308</v>
      </c>
      <c r="M108">
        <f t="shared" si="3"/>
        <v>1</v>
      </c>
      <c r="N108">
        <f t="shared" si="3"/>
        <v>1</v>
      </c>
      <c r="O108">
        <f t="shared" si="3"/>
        <v>1</v>
      </c>
      <c r="P108">
        <f t="shared" si="3"/>
        <v>1</v>
      </c>
      <c r="Q108">
        <f t="shared" si="3"/>
        <v>1</v>
      </c>
      <c r="R108">
        <f t="shared" si="3"/>
        <v>1</v>
      </c>
    </row>
    <row r="109" spans="1:18">
      <c r="A109">
        <v>1</v>
      </c>
      <c r="B109">
        <v>0</v>
      </c>
      <c r="C109">
        <v>1</v>
      </c>
      <c r="D109">
        <v>0</v>
      </c>
      <c r="E109">
        <v>1</v>
      </c>
      <c r="F109">
        <v>0</v>
      </c>
      <c r="G109" s="1">
        <v>0.474999</v>
      </c>
      <c r="H109" s="1">
        <v>0.49685800000000002</v>
      </c>
      <c r="I109" s="1">
        <v>0.50631999999999999</v>
      </c>
      <c r="J109" s="1">
        <v>0.54539899999999997</v>
      </c>
      <c r="K109" s="1">
        <v>0.52579100000000001</v>
      </c>
      <c r="L109" s="1">
        <v>0.35528500000000002</v>
      </c>
      <c r="M109">
        <f t="shared" si="3"/>
        <v>0</v>
      </c>
      <c r="N109">
        <f t="shared" si="3"/>
        <v>0</v>
      </c>
      <c r="O109">
        <f t="shared" si="3"/>
        <v>1</v>
      </c>
      <c r="P109">
        <f t="shared" ref="P109:R172" si="4">IF(J109&lt;0.5,0,1)</f>
        <v>1</v>
      </c>
      <c r="Q109">
        <f t="shared" si="4"/>
        <v>1</v>
      </c>
      <c r="R109">
        <f t="shared" si="4"/>
        <v>0</v>
      </c>
    </row>
    <row r="110" spans="1:18">
      <c r="A110">
        <v>1</v>
      </c>
      <c r="B110">
        <v>1</v>
      </c>
      <c r="C110">
        <v>1</v>
      </c>
      <c r="D110">
        <v>1</v>
      </c>
      <c r="E110">
        <v>1</v>
      </c>
      <c r="F110">
        <v>0</v>
      </c>
      <c r="G110" s="1">
        <v>0.52574699999999996</v>
      </c>
      <c r="H110" s="1">
        <v>0.57782</v>
      </c>
      <c r="I110" s="1">
        <v>0.449513</v>
      </c>
      <c r="J110" s="1">
        <v>0.56361300000000003</v>
      </c>
      <c r="K110" s="1">
        <v>0.56864899999999996</v>
      </c>
      <c r="L110" s="1">
        <v>0.44763199999999997</v>
      </c>
      <c r="M110">
        <f t="shared" ref="M110:R173" si="5">IF(G110&lt;0.5,0,1)</f>
        <v>1</v>
      </c>
      <c r="N110">
        <f t="shared" si="5"/>
        <v>1</v>
      </c>
      <c r="O110">
        <f t="shared" si="5"/>
        <v>0</v>
      </c>
      <c r="P110">
        <f t="shared" si="4"/>
        <v>1</v>
      </c>
      <c r="Q110">
        <f t="shared" si="4"/>
        <v>1</v>
      </c>
      <c r="R110">
        <f t="shared" si="4"/>
        <v>0</v>
      </c>
    </row>
    <row r="111" spans="1:18">
      <c r="A111">
        <v>1</v>
      </c>
      <c r="B111">
        <v>0</v>
      </c>
      <c r="C111">
        <v>1</v>
      </c>
      <c r="D111">
        <v>0</v>
      </c>
      <c r="E111">
        <v>1</v>
      </c>
      <c r="F111">
        <v>0</v>
      </c>
      <c r="G111" s="1">
        <v>0.52431700000000003</v>
      </c>
      <c r="H111" s="1">
        <v>0.577712</v>
      </c>
      <c r="I111" s="1">
        <v>0.43925199999999998</v>
      </c>
      <c r="J111" s="1">
        <v>0.560701</v>
      </c>
      <c r="K111" s="1">
        <v>0.56820099999999996</v>
      </c>
      <c r="L111" s="1">
        <v>0.44020100000000001</v>
      </c>
      <c r="M111">
        <f t="shared" si="5"/>
        <v>1</v>
      </c>
      <c r="N111">
        <f t="shared" si="5"/>
        <v>1</v>
      </c>
      <c r="O111">
        <f t="shared" si="5"/>
        <v>0</v>
      </c>
      <c r="P111">
        <f t="shared" si="4"/>
        <v>1</v>
      </c>
      <c r="Q111">
        <f t="shared" si="4"/>
        <v>1</v>
      </c>
      <c r="R111">
        <f t="shared" si="4"/>
        <v>0</v>
      </c>
    </row>
    <row r="112" spans="1:18">
      <c r="A112">
        <v>1</v>
      </c>
      <c r="B112">
        <v>0</v>
      </c>
      <c r="C112">
        <v>1</v>
      </c>
      <c r="D112">
        <v>0</v>
      </c>
      <c r="E112">
        <v>1</v>
      </c>
      <c r="F112">
        <v>1</v>
      </c>
      <c r="G112" s="1">
        <v>0.54719099999999998</v>
      </c>
      <c r="H112" s="1">
        <v>0.337225</v>
      </c>
      <c r="I112" s="1">
        <v>0.63546199999999997</v>
      </c>
      <c r="J112" s="1">
        <v>0.38173200000000002</v>
      </c>
      <c r="K112" s="1">
        <v>0.40190700000000001</v>
      </c>
      <c r="L112" s="1">
        <v>0.59442399999999995</v>
      </c>
      <c r="M112">
        <f t="shared" si="5"/>
        <v>1</v>
      </c>
      <c r="N112">
        <f t="shared" si="5"/>
        <v>0</v>
      </c>
      <c r="O112">
        <f t="shared" si="5"/>
        <v>1</v>
      </c>
      <c r="P112">
        <f t="shared" si="4"/>
        <v>0</v>
      </c>
      <c r="Q112">
        <f t="shared" si="4"/>
        <v>0</v>
      </c>
      <c r="R112">
        <f t="shared" si="4"/>
        <v>1</v>
      </c>
    </row>
    <row r="113" spans="1:18">
      <c r="A113">
        <v>1</v>
      </c>
      <c r="B113">
        <v>0</v>
      </c>
      <c r="C113">
        <v>1</v>
      </c>
      <c r="D113">
        <v>0</v>
      </c>
      <c r="E113">
        <v>1</v>
      </c>
      <c r="F113">
        <v>0</v>
      </c>
      <c r="G113" s="1">
        <v>0.55051700000000003</v>
      </c>
      <c r="H113" s="1">
        <v>0.59703099999999998</v>
      </c>
      <c r="I113" s="1">
        <v>0.48330000000000001</v>
      </c>
      <c r="J113" s="1">
        <v>0.59349799999999997</v>
      </c>
      <c r="K113" s="1">
        <v>0.583754</v>
      </c>
      <c r="L113" s="1">
        <v>0.49504399999999998</v>
      </c>
      <c r="M113">
        <f t="shared" si="5"/>
        <v>1</v>
      </c>
      <c r="N113">
        <f t="shared" si="5"/>
        <v>1</v>
      </c>
      <c r="O113">
        <f t="shared" si="5"/>
        <v>0</v>
      </c>
      <c r="P113">
        <f t="shared" si="4"/>
        <v>1</v>
      </c>
      <c r="Q113">
        <f t="shared" si="4"/>
        <v>1</v>
      </c>
      <c r="R113">
        <f t="shared" si="4"/>
        <v>0</v>
      </c>
    </row>
    <row r="114" spans="1:18">
      <c r="A114">
        <v>1</v>
      </c>
      <c r="B114">
        <v>1</v>
      </c>
      <c r="C114">
        <v>1</v>
      </c>
      <c r="D114">
        <v>0</v>
      </c>
      <c r="E114">
        <v>1</v>
      </c>
      <c r="F114">
        <v>1</v>
      </c>
      <c r="G114" s="1">
        <v>0.65956700000000001</v>
      </c>
      <c r="H114" s="1">
        <v>0.70635199999999998</v>
      </c>
      <c r="I114" s="1">
        <v>0.540964</v>
      </c>
      <c r="J114" s="1">
        <v>0.71014500000000003</v>
      </c>
      <c r="K114" s="1">
        <v>0.68205700000000002</v>
      </c>
      <c r="L114" s="1">
        <v>0.57447800000000004</v>
      </c>
      <c r="M114">
        <f t="shared" si="5"/>
        <v>1</v>
      </c>
      <c r="N114">
        <f t="shared" si="5"/>
        <v>1</v>
      </c>
      <c r="O114">
        <f t="shared" si="5"/>
        <v>1</v>
      </c>
      <c r="P114">
        <f t="shared" si="4"/>
        <v>1</v>
      </c>
      <c r="Q114">
        <f t="shared" si="4"/>
        <v>1</v>
      </c>
      <c r="R114">
        <f t="shared" si="4"/>
        <v>1</v>
      </c>
    </row>
    <row r="115" spans="1:18">
      <c r="A115">
        <v>1</v>
      </c>
      <c r="B115">
        <v>0</v>
      </c>
      <c r="C115">
        <v>1</v>
      </c>
      <c r="D115">
        <v>0</v>
      </c>
      <c r="E115">
        <v>1</v>
      </c>
      <c r="F115">
        <v>0</v>
      </c>
      <c r="G115" s="1">
        <v>0.51214599999999999</v>
      </c>
      <c r="H115" s="1">
        <v>0.49121300000000001</v>
      </c>
      <c r="I115" s="1">
        <v>0.57367500000000005</v>
      </c>
      <c r="J115" s="1">
        <v>0.53146099999999996</v>
      </c>
      <c r="K115" s="1">
        <v>0.49798300000000001</v>
      </c>
      <c r="L115" s="1">
        <v>0.52493500000000004</v>
      </c>
      <c r="M115">
        <f t="shared" si="5"/>
        <v>1</v>
      </c>
      <c r="N115">
        <f t="shared" si="5"/>
        <v>0</v>
      </c>
      <c r="O115">
        <f t="shared" si="5"/>
        <v>1</v>
      </c>
      <c r="P115">
        <f t="shared" si="4"/>
        <v>1</v>
      </c>
      <c r="Q115">
        <f t="shared" si="4"/>
        <v>0</v>
      </c>
      <c r="R115">
        <f t="shared" si="4"/>
        <v>1</v>
      </c>
    </row>
    <row r="116" spans="1:18">
      <c r="A116">
        <v>1</v>
      </c>
      <c r="B116">
        <v>0</v>
      </c>
      <c r="C116">
        <v>1</v>
      </c>
      <c r="D116">
        <v>0</v>
      </c>
      <c r="E116">
        <v>1</v>
      </c>
      <c r="F116">
        <v>0</v>
      </c>
      <c r="G116" s="1">
        <v>0.55051700000000003</v>
      </c>
      <c r="H116" s="1">
        <v>0.59703099999999998</v>
      </c>
      <c r="I116" s="1">
        <v>0.48330000000000001</v>
      </c>
      <c r="J116" s="1">
        <v>0.59349799999999997</v>
      </c>
      <c r="K116" s="1">
        <v>0.583754</v>
      </c>
      <c r="L116" s="1">
        <v>0.49504399999999998</v>
      </c>
      <c r="M116">
        <f t="shared" si="5"/>
        <v>1</v>
      </c>
      <c r="N116">
        <f t="shared" si="5"/>
        <v>1</v>
      </c>
      <c r="O116">
        <f t="shared" si="5"/>
        <v>0</v>
      </c>
      <c r="P116">
        <f t="shared" si="4"/>
        <v>1</v>
      </c>
      <c r="Q116">
        <f t="shared" si="4"/>
        <v>1</v>
      </c>
      <c r="R116">
        <f t="shared" si="4"/>
        <v>0</v>
      </c>
    </row>
    <row r="117" spans="1:18">
      <c r="A117">
        <v>1</v>
      </c>
      <c r="B117">
        <v>0</v>
      </c>
      <c r="C117">
        <v>1</v>
      </c>
      <c r="D117">
        <v>0</v>
      </c>
      <c r="E117">
        <v>1</v>
      </c>
      <c r="F117">
        <v>0</v>
      </c>
      <c r="G117" s="1">
        <v>0.568716</v>
      </c>
      <c r="H117" s="1">
        <v>0.60297500000000004</v>
      </c>
      <c r="I117" s="1">
        <v>0.53471999999999997</v>
      </c>
      <c r="J117" s="1">
        <v>0.62753300000000001</v>
      </c>
      <c r="K117" s="1">
        <v>0.61314400000000002</v>
      </c>
      <c r="L117" s="1">
        <v>0.43296800000000002</v>
      </c>
      <c r="M117">
        <f t="shared" si="5"/>
        <v>1</v>
      </c>
      <c r="N117">
        <f t="shared" si="5"/>
        <v>1</v>
      </c>
      <c r="O117">
        <f t="shared" si="5"/>
        <v>1</v>
      </c>
      <c r="P117">
        <f t="shared" si="4"/>
        <v>1</v>
      </c>
      <c r="Q117">
        <f t="shared" si="4"/>
        <v>1</v>
      </c>
      <c r="R117">
        <f t="shared" si="4"/>
        <v>0</v>
      </c>
    </row>
    <row r="118" spans="1:18">
      <c r="A118">
        <v>1</v>
      </c>
      <c r="B118">
        <v>0</v>
      </c>
      <c r="C118">
        <v>1</v>
      </c>
      <c r="D118">
        <v>0</v>
      </c>
      <c r="E118">
        <v>1</v>
      </c>
      <c r="F118">
        <v>0</v>
      </c>
      <c r="G118" s="1">
        <v>0.53258099999999997</v>
      </c>
      <c r="H118" s="1">
        <v>0.57701000000000002</v>
      </c>
      <c r="I118" s="1">
        <v>0.46042</v>
      </c>
      <c r="J118" s="1">
        <v>0.58869499999999997</v>
      </c>
      <c r="K118" s="1">
        <v>0.57274700000000001</v>
      </c>
      <c r="L118" s="1">
        <v>0.42086899999999999</v>
      </c>
      <c r="M118">
        <f t="shared" si="5"/>
        <v>1</v>
      </c>
      <c r="N118">
        <f t="shared" si="5"/>
        <v>1</v>
      </c>
      <c r="O118">
        <f t="shared" si="5"/>
        <v>0</v>
      </c>
      <c r="P118">
        <f t="shared" si="4"/>
        <v>1</v>
      </c>
      <c r="Q118">
        <f t="shared" si="4"/>
        <v>1</v>
      </c>
      <c r="R118">
        <f t="shared" si="4"/>
        <v>0</v>
      </c>
    </row>
    <row r="119" spans="1:18">
      <c r="A119">
        <v>1</v>
      </c>
      <c r="B119">
        <v>0</v>
      </c>
      <c r="C119">
        <v>1</v>
      </c>
      <c r="D119">
        <v>0</v>
      </c>
      <c r="E119">
        <v>1</v>
      </c>
      <c r="F119">
        <v>0</v>
      </c>
      <c r="G119" s="1">
        <v>0.52412800000000004</v>
      </c>
      <c r="H119" s="1">
        <v>0.57540999999999998</v>
      </c>
      <c r="I119" s="1">
        <v>0.42363499999999998</v>
      </c>
      <c r="J119" s="1">
        <v>0.57593099999999997</v>
      </c>
      <c r="K119" s="1">
        <v>0.565056</v>
      </c>
      <c r="L119" s="1">
        <v>0.40936400000000001</v>
      </c>
      <c r="M119">
        <f t="shared" si="5"/>
        <v>1</v>
      </c>
      <c r="N119">
        <f t="shared" si="5"/>
        <v>1</v>
      </c>
      <c r="O119">
        <f t="shared" si="5"/>
        <v>0</v>
      </c>
      <c r="P119">
        <f t="shared" si="4"/>
        <v>1</v>
      </c>
      <c r="Q119">
        <f t="shared" si="4"/>
        <v>1</v>
      </c>
      <c r="R119">
        <f t="shared" si="4"/>
        <v>0</v>
      </c>
    </row>
    <row r="120" spans="1:18">
      <c r="A120">
        <v>1</v>
      </c>
      <c r="B120">
        <v>1</v>
      </c>
      <c r="C120">
        <v>1</v>
      </c>
      <c r="D120">
        <v>0</v>
      </c>
      <c r="E120">
        <v>1</v>
      </c>
      <c r="F120">
        <v>0</v>
      </c>
      <c r="G120" s="1">
        <v>0.68949499999999997</v>
      </c>
      <c r="H120" s="1">
        <v>0.73456100000000002</v>
      </c>
      <c r="I120" s="1">
        <v>0.56788300000000003</v>
      </c>
      <c r="J120" s="1">
        <v>0.73982300000000001</v>
      </c>
      <c r="K120" s="1">
        <v>0.71129200000000004</v>
      </c>
      <c r="L120" s="1">
        <v>0.59581200000000001</v>
      </c>
      <c r="M120">
        <f t="shared" si="5"/>
        <v>1</v>
      </c>
      <c r="N120">
        <f t="shared" si="5"/>
        <v>1</v>
      </c>
      <c r="O120">
        <f t="shared" si="5"/>
        <v>1</v>
      </c>
      <c r="P120">
        <f t="shared" si="4"/>
        <v>1</v>
      </c>
      <c r="Q120">
        <f t="shared" si="4"/>
        <v>1</v>
      </c>
      <c r="R120">
        <f t="shared" si="4"/>
        <v>1</v>
      </c>
    </row>
    <row r="121" spans="1:18">
      <c r="A121">
        <v>1</v>
      </c>
      <c r="B121">
        <v>0</v>
      </c>
      <c r="C121">
        <v>1</v>
      </c>
      <c r="D121">
        <v>0</v>
      </c>
      <c r="E121">
        <v>1</v>
      </c>
      <c r="F121">
        <v>0</v>
      </c>
      <c r="G121" s="1">
        <v>0.372583</v>
      </c>
      <c r="H121" s="1">
        <v>0.35355799999999998</v>
      </c>
      <c r="I121" s="1">
        <v>0.43847399999999997</v>
      </c>
      <c r="J121" s="1">
        <v>0.36490099999999998</v>
      </c>
      <c r="K121" s="1">
        <v>0.36496800000000001</v>
      </c>
      <c r="L121" s="1">
        <v>0.39142100000000002</v>
      </c>
      <c r="M121">
        <f t="shared" si="5"/>
        <v>0</v>
      </c>
      <c r="N121">
        <f t="shared" si="5"/>
        <v>0</v>
      </c>
      <c r="O121">
        <f t="shared" si="5"/>
        <v>0</v>
      </c>
      <c r="P121">
        <f t="shared" si="4"/>
        <v>0</v>
      </c>
      <c r="Q121">
        <f t="shared" si="4"/>
        <v>0</v>
      </c>
      <c r="R121">
        <f t="shared" si="4"/>
        <v>0</v>
      </c>
    </row>
    <row r="122" spans="1:18">
      <c r="A122">
        <v>1</v>
      </c>
      <c r="B122">
        <v>1</v>
      </c>
      <c r="C122">
        <v>1</v>
      </c>
      <c r="D122">
        <v>0</v>
      </c>
      <c r="E122">
        <v>1</v>
      </c>
      <c r="F122">
        <v>0</v>
      </c>
      <c r="G122" s="1">
        <v>0.535883</v>
      </c>
      <c r="H122" s="1">
        <v>0.54886299999999999</v>
      </c>
      <c r="I122" s="1">
        <v>0.56167999999999996</v>
      </c>
      <c r="J122" s="1">
        <v>0.57005600000000001</v>
      </c>
      <c r="K122" s="1">
        <v>0.54705999999999999</v>
      </c>
      <c r="L122" s="1">
        <v>0.52529999999999999</v>
      </c>
      <c r="M122">
        <f t="shared" si="5"/>
        <v>1</v>
      </c>
      <c r="N122">
        <f t="shared" si="5"/>
        <v>1</v>
      </c>
      <c r="O122">
        <f t="shared" si="5"/>
        <v>1</v>
      </c>
      <c r="P122">
        <f t="shared" si="4"/>
        <v>1</v>
      </c>
      <c r="Q122">
        <f t="shared" si="4"/>
        <v>1</v>
      </c>
      <c r="R122">
        <f t="shared" si="4"/>
        <v>1</v>
      </c>
    </row>
    <row r="123" spans="1:18">
      <c r="A123">
        <v>1</v>
      </c>
      <c r="B123">
        <v>0</v>
      </c>
      <c r="C123">
        <v>1</v>
      </c>
      <c r="D123">
        <v>0</v>
      </c>
      <c r="E123">
        <v>1</v>
      </c>
      <c r="F123">
        <v>1</v>
      </c>
      <c r="G123" s="1">
        <v>0.53932500000000005</v>
      </c>
      <c r="H123" s="1">
        <v>0.36818000000000001</v>
      </c>
      <c r="I123" s="1">
        <v>0.63021499999999997</v>
      </c>
      <c r="J123" s="1">
        <v>0.40370099999999998</v>
      </c>
      <c r="K123" s="1">
        <v>0.41363899999999998</v>
      </c>
      <c r="L123" s="1">
        <v>0.59100600000000003</v>
      </c>
      <c r="M123">
        <f t="shared" si="5"/>
        <v>1</v>
      </c>
      <c r="N123">
        <f t="shared" si="5"/>
        <v>0</v>
      </c>
      <c r="O123">
        <f t="shared" si="5"/>
        <v>1</v>
      </c>
      <c r="P123">
        <f t="shared" si="4"/>
        <v>0</v>
      </c>
      <c r="Q123">
        <f t="shared" si="4"/>
        <v>0</v>
      </c>
      <c r="R123">
        <f t="shared" si="4"/>
        <v>1</v>
      </c>
    </row>
    <row r="124" spans="1:18">
      <c r="A124">
        <v>1</v>
      </c>
      <c r="B124">
        <v>0</v>
      </c>
      <c r="C124">
        <v>1</v>
      </c>
      <c r="D124">
        <v>0</v>
      </c>
      <c r="E124">
        <v>1</v>
      </c>
      <c r="F124">
        <v>1</v>
      </c>
      <c r="G124" s="1">
        <v>0.45253300000000002</v>
      </c>
      <c r="H124" s="1">
        <v>0.48611599999999999</v>
      </c>
      <c r="I124" s="1">
        <v>0.45985199999999998</v>
      </c>
      <c r="J124" s="1">
        <v>0.55671099999999996</v>
      </c>
      <c r="K124" s="1">
        <v>0.48505599999999999</v>
      </c>
      <c r="L124" s="1">
        <v>0.38608100000000001</v>
      </c>
      <c r="M124">
        <f t="shared" si="5"/>
        <v>0</v>
      </c>
      <c r="N124">
        <f t="shared" si="5"/>
        <v>0</v>
      </c>
      <c r="O124">
        <f t="shared" si="5"/>
        <v>0</v>
      </c>
      <c r="P124">
        <f t="shared" si="4"/>
        <v>1</v>
      </c>
      <c r="Q124">
        <f t="shared" si="4"/>
        <v>0</v>
      </c>
      <c r="R124">
        <f t="shared" si="4"/>
        <v>0</v>
      </c>
    </row>
    <row r="125" spans="1:18">
      <c r="A125">
        <v>1</v>
      </c>
      <c r="B125">
        <v>1</v>
      </c>
      <c r="C125">
        <v>1</v>
      </c>
      <c r="D125">
        <v>0</v>
      </c>
      <c r="E125">
        <v>1</v>
      </c>
      <c r="F125">
        <v>0</v>
      </c>
      <c r="G125" s="1">
        <v>0.52735399999999999</v>
      </c>
      <c r="H125" s="1">
        <v>0.57718999999999998</v>
      </c>
      <c r="I125" s="1">
        <v>0.46685500000000002</v>
      </c>
      <c r="J125" s="1">
        <v>0.56773799999999996</v>
      </c>
      <c r="K125" s="1">
        <v>0.56818999999999997</v>
      </c>
      <c r="L125" s="1">
        <v>0.46096100000000001</v>
      </c>
      <c r="M125">
        <f t="shared" si="5"/>
        <v>1</v>
      </c>
      <c r="N125">
        <f t="shared" si="5"/>
        <v>1</v>
      </c>
      <c r="O125">
        <f t="shared" si="5"/>
        <v>0</v>
      </c>
      <c r="P125">
        <f t="shared" si="4"/>
        <v>1</v>
      </c>
      <c r="Q125">
        <f t="shared" si="4"/>
        <v>1</v>
      </c>
      <c r="R125">
        <f t="shared" si="4"/>
        <v>0</v>
      </c>
    </row>
    <row r="126" spans="1:18">
      <c r="A126">
        <v>1</v>
      </c>
      <c r="B126">
        <v>1</v>
      </c>
      <c r="C126">
        <v>1</v>
      </c>
      <c r="D126">
        <v>0</v>
      </c>
      <c r="E126">
        <v>1</v>
      </c>
      <c r="F126">
        <v>0</v>
      </c>
      <c r="G126" s="1">
        <v>0.63128099999999998</v>
      </c>
      <c r="H126" s="1">
        <v>0.68490600000000001</v>
      </c>
      <c r="I126" s="1">
        <v>0.430948</v>
      </c>
      <c r="J126" s="1">
        <v>0.65570499999999998</v>
      </c>
      <c r="K126" s="1">
        <v>0.64518399999999998</v>
      </c>
      <c r="L126" s="1">
        <v>0.54610199999999998</v>
      </c>
      <c r="M126">
        <f t="shared" si="5"/>
        <v>1</v>
      </c>
      <c r="N126">
        <f t="shared" si="5"/>
        <v>1</v>
      </c>
      <c r="O126">
        <f t="shared" si="5"/>
        <v>0</v>
      </c>
      <c r="P126">
        <f t="shared" si="4"/>
        <v>1</v>
      </c>
      <c r="Q126">
        <f t="shared" si="4"/>
        <v>1</v>
      </c>
      <c r="R126">
        <f t="shared" si="4"/>
        <v>1</v>
      </c>
    </row>
    <row r="127" spans="1:18">
      <c r="A127">
        <v>1</v>
      </c>
      <c r="B127">
        <v>0</v>
      </c>
      <c r="C127">
        <v>1</v>
      </c>
      <c r="D127">
        <v>0</v>
      </c>
      <c r="E127">
        <v>0</v>
      </c>
      <c r="F127">
        <v>1</v>
      </c>
      <c r="G127" s="1">
        <v>0.51756800000000003</v>
      </c>
      <c r="H127" s="1">
        <v>0.20102900000000001</v>
      </c>
      <c r="I127" s="1">
        <v>0.63350200000000001</v>
      </c>
      <c r="J127" s="1">
        <v>0.23622000000000001</v>
      </c>
      <c r="K127" s="1">
        <v>0.27702900000000003</v>
      </c>
      <c r="L127" s="1">
        <v>0.59165000000000001</v>
      </c>
      <c r="M127">
        <f t="shared" si="5"/>
        <v>1</v>
      </c>
      <c r="N127">
        <f t="shared" si="5"/>
        <v>0</v>
      </c>
      <c r="O127">
        <f t="shared" si="5"/>
        <v>1</v>
      </c>
      <c r="P127">
        <f t="shared" si="4"/>
        <v>0</v>
      </c>
      <c r="Q127">
        <f t="shared" si="4"/>
        <v>0</v>
      </c>
      <c r="R127">
        <f t="shared" si="4"/>
        <v>1</v>
      </c>
    </row>
    <row r="128" spans="1:18">
      <c r="A128">
        <v>1</v>
      </c>
      <c r="B128">
        <v>0</v>
      </c>
      <c r="C128">
        <v>1</v>
      </c>
      <c r="D128">
        <v>0</v>
      </c>
      <c r="E128">
        <v>0</v>
      </c>
      <c r="F128">
        <v>1</v>
      </c>
      <c r="G128" s="1">
        <v>0.55783499999999997</v>
      </c>
      <c r="H128" s="1">
        <v>0.27835100000000002</v>
      </c>
      <c r="I128" s="1">
        <v>0.65902700000000003</v>
      </c>
      <c r="J128" s="1">
        <v>0.332007</v>
      </c>
      <c r="K128" s="1">
        <v>0.35959099999999999</v>
      </c>
      <c r="L128" s="1">
        <v>0.61816599999999999</v>
      </c>
      <c r="M128">
        <f t="shared" si="5"/>
        <v>1</v>
      </c>
      <c r="N128">
        <f t="shared" si="5"/>
        <v>0</v>
      </c>
      <c r="O128">
        <f t="shared" si="5"/>
        <v>1</v>
      </c>
      <c r="P128">
        <f t="shared" si="4"/>
        <v>0</v>
      </c>
      <c r="Q128">
        <f t="shared" si="4"/>
        <v>0</v>
      </c>
      <c r="R128">
        <f t="shared" si="4"/>
        <v>1</v>
      </c>
    </row>
    <row r="129" spans="1:18">
      <c r="A129">
        <v>1</v>
      </c>
      <c r="B129">
        <v>0</v>
      </c>
      <c r="C129">
        <v>1</v>
      </c>
      <c r="D129">
        <v>0</v>
      </c>
      <c r="E129">
        <v>0</v>
      </c>
      <c r="F129">
        <v>1</v>
      </c>
      <c r="G129" s="1">
        <v>0.55401500000000004</v>
      </c>
      <c r="H129" s="1">
        <v>0.31487599999999999</v>
      </c>
      <c r="I129" s="1">
        <v>0.64684600000000003</v>
      </c>
      <c r="J129" s="1">
        <v>0.36397299999999999</v>
      </c>
      <c r="K129" s="1">
        <v>0.387077</v>
      </c>
      <c r="L129" s="1">
        <v>0.60601300000000002</v>
      </c>
      <c r="M129">
        <f t="shared" si="5"/>
        <v>1</v>
      </c>
      <c r="N129">
        <f t="shared" si="5"/>
        <v>0</v>
      </c>
      <c r="O129">
        <f t="shared" si="5"/>
        <v>1</v>
      </c>
      <c r="P129">
        <f t="shared" si="4"/>
        <v>0</v>
      </c>
      <c r="Q129">
        <f t="shared" si="4"/>
        <v>0</v>
      </c>
      <c r="R129">
        <f t="shared" si="4"/>
        <v>1</v>
      </c>
    </row>
    <row r="130" spans="1:18">
      <c r="A130">
        <v>1</v>
      </c>
      <c r="B130">
        <v>0</v>
      </c>
      <c r="C130">
        <v>1</v>
      </c>
      <c r="D130">
        <v>0</v>
      </c>
      <c r="E130">
        <v>0</v>
      </c>
      <c r="F130">
        <v>1</v>
      </c>
      <c r="G130" s="1">
        <v>0.50434100000000004</v>
      </c>
      <c r="H130" s="1">
        <v>0.24143800000000001</v>
      </c>
      <c r="I130" s="1">
        <v>0.61611199999999999</v>
      </c>
      <c r="J130" s="1">
        <v>0.27652399999999999</v>
      </c>
      <c r="K130" s="1">
        <v>0.30541200000000002</v>
      </c>
      <c r="L130" s="1">
        <v>0.57569899999999996</v>
      </c>
      <c r="M130">
        <f t="shared" si="5"/>
        <v>1</v>
      </c>
      <c r="N130">
        <f t="shared" si="5"/>
        <v>0</v>
      </c>
      <c r="O130">
        <f t="shared" si="5"/>
        <v>1</v>
      </c>
      <c r="P130">
        <f t="shared" si="4"/>
        <v>0</v>
      </c>
      <c r="Q130">
        <f t="shared" si="4"/>
        <v>0</v>
      </c>
      <c r="R130">
        <f t="shared" si="4"/>
        <v>1</v>
      </c>
    </row>
    <row r="131" spans="1:18">
      <c r="A131">
        <v>1</v>
      </c>
      <c r="B131">
        <v>0</v>
      </c>
      <c r="C131">
        <v>1</v>
      </c>
      <c r="D131">
        <v>0</v>
      </c>
      <c r="E131">
        <v>0</v>
      </c>
      <c r="F131">
        <v>1</v>
      </c>
      <c r="G131" s="1">
        <v>0.55157199999999995</v>
      </c>
      <c r="H131" s="1">
        <v>0.27063500000000001</v>
      </c>
      <c r="I131" s="1">
        <v>0.65514099999999997</v>
      </c>
      <c r="J131" s="1">
        <v>0.324625</v>
      </c>
      <c r="K131" s="1">
        <v>0.35077000000000003</v>
      </c>
      <c r="L131" s="1">
        <v>0.61390199999999995</v>
      </c>
      <c r="M131">
        <f t="shared" si="5"/>
        <v>1</v>
      </c>
      <c r="N131">
        <f t="shared" si="5"/>
        <v>0</v>
      </c>
      <c r="O131">
        <f t="shared" si="5"/>
        <v>1</v>
      </c>
      <c r="P131">
        <f t="shared" si="4"/>
        <v>0</v>
      </c>
      <c r="Q131">
        <f t="shared" si="4"/>
        <v>0</v>
      </c>
      <c r="R131">
        <f t="shared" si="4"/>
        <v>1</v>
      </c>
    </row>
    <row r="132" spans="1:18">
      <c r="A132">
        <v>1</v>
      </c>
      <c r="B132">
        <v>0</v>
      </c>
      <c r="C132">
        <v>1</v>
      </c>
      <c r="D132">
        <v>0</v>
      </c>
      <c r="E132">
        <v>0</v>
      </c>
      <c r="F132">
        <v>1</v>
      </c>
      <c r="G132" s="1">
        <v>0.53173300000000001</v>
      </c>
      <c r="H132" s="1">
        <v>0.209148</v>
      </c>
      <c r="I132" s="1">
        <v>0.64815699999999998</v>
      </c>
      <c r="J132" s="1">
        <v>0.25530799999999998</v>
      </c>
      <c r="K132" s="1">
        <v>0.28712399999999999</v>
      </c>
      <c r="L132" s="1">
        <v>0.60660899999999995</v>
      </c>
      <c r="M132">
        <f t="shared" si="5"/>
        <v>1</v>
      </c>
      <c r="N132">
        <f t="shared" si="5"/>
        <v>0</v>
      </c>
      <c r="O132">
        <f t="shared" si="5"/>
        <v>1</v>
      </c>
      <c r="P132">
        <f t="shared" si="4"/>
        <v>0</v>
      </c>
      <c r="Q132">
        <f t="shared" si="4"/>
        <v>0</v>
      </c>
      <c r="R132">
        <f t="shared" si="4"/>
        <v>1</v>
      </c>
    </row>
    <row r="133" spans="1:18">
      <c r="A133">
        <v>1</v>
      </c>
      <c r="B133">
        <v>0</v>
      </c>
      <c r="C133">
        <v>1</v>
      </c>
      <c r="D133">
        <v>0</v>
      </c>
      <c r="E133">
        <v>0</v>
      </c>
      <c r="F133">
        <v>1</v>
      </c>
      <c r="G133" s="1">
        <v>0.55035299999999998</v>
      </c>
      <c r="H133" s="1">
        <v>0.35193000000000002</v>
      </c>
      <c r="I133" s="1">
        <v>0.64638899999999999</v>
      </c>
      <c r="J133" s="1">
        <v>0.39012599999999997</v>
      </c>
      <c r="K133" s="1">
        <v>0.40243600000000002</v>
      </c>
      <c r="L133" s="1">
        <v>0.608406</v>
      </c>
      <c r="M133">
        <f t="shared" si="5"/>
        <v>1</v>
      </c>
      <c r="N133">
        <f t="shared" si="5"/>
        <v>0</v>
      </c>
      <c r="O133">
        <f t="shared" si="5"/>
        <v>1</v>
      </c>
      <c r="P133">
        <f t="shared" si="4"/>
        <v>0</v>
      </c>
      <c r="Q133">
        <f t="shared" si="4"/>
        <v>0</v>
      </c>
      <c r="R133">
        <f t="shared" si="4"/>
        <v>1</v>
      </c>
    </row>
    <row r="134" spans="1:18">
      <c r="A134">
        <v>1</v>
      </c>
      <c r="B134">
        <v>1</v>
      </c>
      <c r="C134">
        <v>1</v>
      </c>
      <c r="D134">
        <v>0</v>
      </c>
      <c r="E134">
        <v>1</v>
      </c>
      <c r="F134">
        <v>1</v>
      </c>
      <c r="G134" s="1">
        <v>0.63417000000000001</v>
      </c>
      <c r="H134" s="1">
        <v>0.68764400000000003</v>
      </c>
      <c r="I134" s="1">
        <v>0.431423</v>
      </c>
      <c r="J134" s="1">
        <v>0.65844400000000003</v>
      </c>
      <c r="K134" s="1">
        <v>0.64685999999999999</v>
      </c>
      <c r="L134" s="1">
        <v>0.54922300000000002</v>
      </c>
      <c r="M134">
        <f t="shared" si="5"/>
        <v>1</v>
      </c>
      <c r="N134">
        <f t="shared" si="5"/>
        <v>1</v>
      </c>
      <c r="O134">
        <f t="shared" si="5"/>
        <v>0</v>
      </c>
      <c r="P134">
        <f t="shared" si="4"/>
        <v>1</v>
      </c>
      <c r="Q134">
        <f t="shared" si="4"/>
        <v>1</v>
      </c>
      <c r="R134">
        <f t="shared" si="4"/>
        <v>1</v>
      </c>
    </row>
    <row r="135" spans="1:18">
      <c r="A135">
        <v>1</v>
      </c>
      <c r="B135">
        <v>0</v>
      </c>
      <c r="C135">
        <v>1</v>
      </c>
      <c r="D135">
        <v>0</v>
      </c>
      <c r="E135">
        <v>0</v>
      </c>
      <c r="F135">
        <v>1</v>
      </c>
      <c r="G135" s="1">
        <v>0.552589</v>
      </c>
      <c r="H135" s="1">
        <v>0.31401800000000002</v>
      </c>
      <c r="I135" s="1">
        <v>0.64582399999999995</v>
      </c>
      <c r="J135" s="1">
        <v>0.36229</v>
      </c>
      <c r="K135" s="1">
        <v>0.38614199999999999</v>
      </c>
      <c r="L135" s="1">
        <v>0.60489300000000001</v>
      </c>
      <c r="M135">
        <f t="shared" si="5"/>
        <v>1</v>
      </c>
      <c r="N135">
        <f t="shared" si="5"/>
        <v>0</v>
      </c>
      <c r="O135">
        <f t="shared" si="5"/>
        <v>1</v>
      </c>
      <c r="P135">
        <f t="shared" si="4"/>
        <v>0</v>
      </c>
      <c r="Q135">
        <f t="shared" si="4"/>
        <v>0</v>
      </c>
      <c r="R135">
        <f t="shared" si="4"/>
        <v>1</v>
      </c>
    </row>
    <row r="136" spans="1:18">
      <c r="A136">
        <v>1</v>
      </c>
      <c r="B136">
        <v>0</v>
      </c>
      <c r="C136">
        <v>1</v>
      </c>
      <c r="D136">
        <v>0</v>
      </c>
      <c r="E136">
        <v>0</v>
      </c>
      <c r="F136">
        <v>1</v>
      </c>
      <c r="G136" s="1">
        <v>0.50032200000000004</v>
      </c>
      <c r="H136" s="1">
        <v>0.35323399999999999</v>
      </c>
      <c r="I136" s="1">
        <v>0.59037200000000001</v>
      </c>
      <c r="J136" s="1">
        <v>0.38408799999999998</v>
      </c>
      <c r="K136" s="1">
        <v>0.396619</v>
      </c>
      <c r="L136" s="1">
        <v>0.55073300000000003</v>
      </c>
      <c r="M136">
        <f t="shared" si="5"/>
        <v>1</v>
      </c>
      <c r="N136">
        <f t="shared" si="5"/>
        <v>0</v>
      </c>
      <c r="O136">
        <f t="shared" si="5"/>
        <v>1</v>
      </c>
      <c r="P136">
        <f t="shared" si="4"/>
        <v>0</v>
      </c>
      <c r="Q136">
        <f t="shared" si="4"/>
        <v>0</v>
      </c>
      <c r="R136">
        <f t="shared" si="4"/>
        <v>1</v>
      </c>
    </row>
    <row r="137" spans="1:18">
      <c r="A137">
        <v>1</v>
      </c>
      <c r="B137">
        <v>0</v>
      </c>
      <c r="C137">
        <v>1</v>
      </c>
      <c r="D137">
        <v>0</v>
      </c>
      <c r="E137">
        <v>0</v>
      </c>
      <c r="F137">
        <v>1</v>
      </c>
      <c r="G137" s="1">
        <v>0.59834299999999996</v>
      </c>
      <c r="H137" s="1">
        <v>0.26913199999999998</v>
      </c>
      <c r="I137" s="1">
        <v>0.70866600000000002</v>
      </c>
      <c r="J137" s="1">
        <v>0.32583099999999998</v>
      </c>
      <c r="K137" s="1">
        <v>0.35099000000000002</v>
      </c>
      <c r="L137" s="1">
        <v>0.67311600000000005</v>
      </c>
      <c r="M137">
        <f t="shared" si="5"/>
        <v>1</v>
      </c>
      <c r="N137">
        <f t="shared" si="5"/>
        <v>0</v>
      </c>
      <c r="O137">
        <f t="shared" si="5"/>
        <v>1</v>
      </c>
      <c r="P137">
        <f t="shared" si="4"/>
        <v>0</v>
      </c>
      <c r="Q137">
        <f t="shared" si="4"/>
        <v>0</v>
      </c>
      <c r="R137">
        <f t="shared" si="4"/>
        <v>1</v>
      </c>
    </row>
    <row r="138" spans="1:18">
      <c r="A138">
        <v>1</v>
      </c>
      <c r="B138">
        <v>0</v>
      </c>
      <c r="C138">
        <v>1</v>
      </c>
      <c r="D138">
        <v>0</v>
      </c>
      <c r="E138">
        <v>0</v>
      </c>
      <c r="F138">
        <v>1</v>
      </c>
      <c r="G138" s="1">
        <v>0.54503400000000002</v>
      </c>
      <c r="H138" s="1">
        <v>0.38736700000000002</v>
      </c>
      <c r="I138" s="1">
        <v>0.63648199999999999</v>
      </c>
      <c r="J138" s="1">
        <v>0.38850400000000002</v>
      </c>
      <c r="K138" s="1">
        <v>0.438112</v>
      </c>
      <c r="L138" s="1">
        <v>0.59349099999999999</v>
      </c>
      <c r="M138">
        <f t="shared" si="5"/>
        <v>1</v>
      </c>
      <c r="N138">
        <f t="shared" si="5"/>
        <v>0</v>
      </c>
      <c r="O138">
        <f t="shared" si="5"/>
        <v>1</v>
      </c>
      <c r="P138">
        <f t="shared" si="4"/>
        <v>0</v>
      </c>
      <c r="Q138">
        <f t="shared" si="4"/>
        <v>0</v>
      </c>
      <c r="R138">
        <f t="shared" si="4"/>
        <v>1</v>
      </c>
    </row>
    <row r="139" spans="1:18">
      <c r="A139">
        <v>1</v>
      </c>
      <c r="B139">
        <v>0</v>
      </c>
      <c r="C139">
        <v>1</v>
      </c>
      <c r="D139">
        <v>0</v>
      </c>
      <c r="E139">
        <v>1</v>
      </c>
      <c r="F139">
        <v>1</v>
      </c>
      <c r="G139" s="1">
        <v>0.57664599999999999</v>
      </c>
      <c r="H139" s="1">
        <v>0.24870700000000001</v>
      </c>
      <c r="I139" s="1">
        <v>0.68356600000000001</v>
      </c>
      <c r="J139" s="1">
        <v>0.30970799999999998</v>
      </c>
      <c r="K139" s="1">
        <v>0.34083999999999998</v>
      </c>
      <c r="L139" s="1">
        <v>0.64393400000000001</v>
      </c>
      <c r="M139">
        <f t="shared" si="5"/>
        <v>1</v>
      </c>
      <c r="N139">
        <f t="shared" si="5"/>
        <v>0</v>
      </c>
      <c r="O139">
        <f t="shared" si="5"/>
        <v>1</v>
      </c>
      <c r="P139">
        <f t="shared" si="4"/>
        <v>0</v>
      </c>
      <c r="Q139">
        <f t="shared" si="4"/>
        <v>0</v>
      </c>
      <c r="R139">
        <f t="shared" si="4"/>
        <v>1</v>
      </c>
    </row>
    <row r="140" spans="1:18">
      <c r="A140">
        <v>1</v>
      </c>
      <c r="B140">
        <v>0</v>
      </c>
      <c r="C140">
        <v>1</v>
      </c>
      <c r="D140">
        <v>0</v>
      </c>
      <c r="E140">
        <v>0</v>
      </c>
      <c r="F140">
        <v>1</v>
      </c>
      <c r="G140" s="1">
        <v>0.62822599999999995</v>
      </c>
      <c r="H140" s="1">
        <v>0.68200700000000003</v>
      </c>
      <c r="I140" s="1">
        <v>0.43044700000000002</v>
      </c>
      <c r="J140" s="1">
        <v>0.65280800000000005</v>
      </c>
      <c r="K140" s="1">
        <v>0.64341400000000004</v>
      </c>
      <c r="L140" s="1">
        <v>0.54281000000000001</v>
      </c>
      <c r="M140">
        <f t="shared" si="5"/>
        <v>1</v>
      </c>
      <c r="N140">
        <f t="shared" si="5"/>
        <v>1</v>
      </c>
      <c r="O140">
        <f t="shared" si="5"/>
        <v>0</v>
      </c>
      <c r="P140">
        <f t="shared" si="4"/>
        <v>1</v>
      </c>
      <c r="Q140">
        <f t="shared" si="4"/>
        <v>1</v>
      </c>
      <c r="R140">
        <f t="shared" si="4"/>
        <v>1</v>
      </c>
    </row>
    <row r="141" spans="1:18">
      <c r="A141">
        <v>1</v>
      </c>
      <c r="B141">
        <v>0</v>
      </c>
      <c r="C141">
        <v>1</v>
      </c>
      <c r="D141">
        <v>0</v>
      </c>
      <c r="E141">
        <v>0</v>
      </c>
      <c r="F141">
        <v>1</v>
      </c>
      <c r="G141" s="1">
        <v>0.57577299999999998</v>
      </c>
      <c r="H141" s="1">
        <v>0.25156600000000001</v>
      </c>
      <c r="I141" s="1">
        <v>0.68207099999999998</v>
      </c>
      <c r="J141" s="1">
        <v>0.31222100000000003</v>
      </c>
      <c r="K141" s="1">
        <v>0.34296100000000002</v>
      </c>
      <c r="L141" s="1">
        <v>0.64239400000000002</v>
      </c>
      <c r="M141">
        <f t="shared" si="5"/>
        <v>1</v>
      </c>
      <c r="N141">
        <f t="shared" si="5"/>
        <v>0</v>
      </c>
      <c r="O141">
        <f t="shared" si="5"/>
        <v>1</v>
      </c>
      <c r="P141">
        <f t="shared" si="4"/>
        <v>0</v>
      </c>
      <c r="Q141">
        <f t="shared" si="4"/>
        <v>0</v>
      </c>
      <c r="R141">
        <f t="shared" si="4"/>
        <v>1</v>
      </c>
    </row>
    <row r="142" spans="1:18">
      <c r="A142">
        <v>1</v>
      </c>
      <c r="B142">
        <v>0</v>
      </c>
      <c r="C142">
        <v>1</v>
      </c>
      <c r="D142">
        <v>0</v>
      </c>
      <c r="E142">
        <v>0</v>
      </c>
      <c r="F142">
        <v>1</v>
      </c>
      <c r="G142" s="1">
        <v>0.36826399999999998</v>
      </c>
      <c r="H142" s="1">
        <v>0.36591299999999999</v>
      </c>
      <c r="I142" s="1">
        <v>0.42072500000000002</v>
      </c>
      <c r="J142" s="1">
        <v>0.37656299999999998</v>
      </c>
      <c r="K142" s="1">
        <v>0.37626599999999999</v>
      </c>
      <c r="L142" s="1">
        <v>0.360043</v>
      </c>
      <c r="M142">
        <f t="shared" si="5"/>
        <v>0</v>
      </c>
      <c r="N142">
        <f t="shared" si="5"/>
        <v>0</v>
      </c>
      <c r="O142">
        <f t="shared" si="5"/>
        <v>0</v>
      </c>
      <c r="P142">
        <f t="shared" si="4"/>
        <v>0</v>
      </c>
      <c r="Q142">
        <f t="shared" si="4"/>
        <v>0</v>
      </c>
      <c r="R142">
        <f t="shared" si="4"/>
        <v>0</v>
      </c>
    </row>
    <row r="143" spans="1:18">
      <c r="A143">
        <v>1</v>
      </c>
      <c r="B143">
        <v>0</v>
      </c>
      <c r="C143">
        <v>1</v>
      </c>
      <c r="D143">
        <v>0</v>
      </c>
      <c r="E143">
        <v>0</v>
      </c>
      <c r="F143">
        <v>1</v>
      </c>
      <c r="G143" s="1">
        <v>0.591198</v>
      </c>
      <c r="H143" s="1">
        <v>0.29157</v>
      </c>
      <c r="I143" s="1">
        <v>0.69836799999999999</v>
      </c>
      <c r="J143" s="1">
        <v>0.34356199999999998</v>
      </c>
      <c r="K143" s="1">
        <v>0.36540699999999998</v>
      </c>
      <c r="L143" s="1">
        <v>0.66278199999999998</v>
      </c>
      <c r="M143">
        <f t="shared" si="5"/>
        <v>1</v>
      </c>
      <c r="N143">
        <f t="shared" si="5"/>
        <v>0</v>
      </c>
      <c r="O143">
        <f t="shared" si="5"/>
        <v>1</v>
      </c>
      <c r="P143">
        <f t="shared" si="4"/>
        <v>0</v>
      </c>
      <c r="Q143">
        <f t="shared" si="4"/>
        <v>0</v>
      </c>
      <c r="R143">
        <f t="shared" si="4"/>
        <v>1</v>
      </c>
    </row>
    <row r="144" spans="1:18">
      <c r="A144">
        <v>1</v>
      </c>
      <c r="B144">
        <v>0</v>
      </c>
      <c r="C144">
        <v>1</v>
      </c>
      <c r="D144">
        <v>0</v>
      </c>
      <c r="E144">
        <v>0</v>
      </c>
      <c r="F144">
        <v>1</v>
      </c>
      <c r="G144" s="1">
        <v>0.51215999999999995</v>
      </c>
      <c r="H144" s="1">
        <v>0.44638899999999998</v>
      </c>
      <c r="I144" s="1">
        <v>0.59045099999999995</v>
      </c>
      <c r="J144" s="1">
        <v>0.412217</v>
      </c>
      <c r="K144" s="1">
        <v>0.45943000000000001</v>
      </c>
      <c r="L144" s="1">
        <v>0.55696699999999999</v>
      </c>
      <c r="M144">
        <f t="shared" si="5"/>
        <v>1</v>
      </c>
      <c r="N144">
        <f t="shared" si="5"/>
        <v>0</v>
      </c>
      <c r="O144">
        <f t="shared" si="5"/>
        <v>1</v>
      </c>
      <c r="P144">
        <f t="shared" si="4"/>
        <v>0</v>
      </c>
      <c r="Q144">
        <f t="shared" si="4"/>
        <v>0</v>
      </c>
      <c r="R144">
        <f t="shared" si="4"/>
        <v>1</v>
      </c>
    </row>
    <row r="145" spans="1:18">
      <c r="A145">
        <v>1</v>
      </c>
      <c r="B145">
        <v>0</v>
      </c>
      <c r="C145">
        <v>1</v>
      </c>
      <c r="D145">
        <v>0</v>
      </c>
      <c r="E145">
        <v>0</v>
      </c>
      <c r="F145">
        <v>1</v>
      </c>
      <c r="G145" s="1">
        <v>0.50667700000000004</v>
      </c>
      <c r="H145" s="1">
        <v>0.40553099999999997</v>
      </c>
      <c r="I145" s="1">
        <v>0.58699800000000002</v>
      </c>
      <c r="J145" s="1">
        <v>0.41664699999999999</v>
      </c>
      <c r="K145" s="1">
        <v>0.44048300000000001</v>
      </c>
      <c r="L145" s="1">
        <v>0.54518699999999998</v>
      </c>
      <c r="M145">
        <f t="shared" si="5"/>
        <v>1</v>
      </c>
      <c r="N145">
        <f t="shared" si="5"/>
        <v>0</v>
      </c>
      <c r="O145">
        <f t="shared" si="5"/>
        <v>1</v>
      </c>
      <c r="P145">
        <f t="shared" si="4"/>
        <v>0</v>
      </c>
      <c r="Q145">
        <f t="shared" si="4"/>
        <v>0</v>
      </c>
      <c r="R145">
        <f t="shared" si="4"/>
        <v>1</v>
      </c>
    </row>
    <row r="146" spans="1:18">
      <c r="A146">
        <v>1</v>
      </c>
      <c r="B146">
        <v>1</v>
      </c>
      <c r="C146">
        <v>1</v>
      </c>
      <c r="D146">
        <v>0</v>
      </c>
      <c r="E146">
        <v>1</v>
      </c>
      <c r="F146">
        <v>1</v>
      </c>
      <c r="G146" s="1">
        <v>0.61718099999999998</v>
      </c>
      <c r="H146" s="1">
        <v>0.66203500000000004</v>
      </c>
      <c r="I146" s="1">
        <v>0.55823400000000001</v>
      </c>
      <c r="J146" s="1">
        <v>0.68181400000000003</v>
      </c>
      <c r="K146" s="1">
        <v>0.65007199999999998</v>
      </c>
      <c r="L146" s="1">
        <v>0.53781500000000004</v>
      </c>
      <c r="M146">
        <f t="shared" si="5"/>
        <v>1</v>
      </c>
      <c r="N146">
        <f t="shared" si="5"/>
        <v>1</v>
      </c>
      <c r="O146">
        <f t="shared" si="5"/>
        <v>1</v>
      </c>
      <c r="P146">
        <f t="shared" si="4"/>
        <v>1</v>
      </c>
      <c r="Q146">
        <f t="shared" si="4"/>
        <v>1</v>
      </c>
      <c r="R146">
        <f t="shared" si="4"/>
        <v>1</v>
      </c>
    </row>
    <row r="147" spans="1:18">
      <c r="A147">
        <v>1</v>
      </c>
      <c r="B147">
        <v>0</v>
      </c>
      <c r="C147">
        <v>1</v>
      </c>
      <c r="D147">
        <v>0</v>
      </c>
      <c r="E147">
        <v>0</v>
      </c>
      <c r="F147">
        <v>1</v>
      </c>
      <c r="G147" s="1">
        <v>0.51120299999999996</v>
      </c>
      <c r="H147" s="1">
        <v>0.40726899999999999</v>
      </c>
      <c r="I147" s="1">
        <v>0.58996999999999999</v>
      </c>
      <c r="J147" s="1">
        <v>0.42127199999999998</v>
      </c>
      <c r="K147" s="1">
        <v>0.44318600000000002</v>
      </c>
      <c r="L147" s="1">
        <v>0.547817</v>
      </c>
      <c r="M147">
        <f t="shared" si="5"/>
        <v>1</v>
      </c>
      <c r="N147">
        <f t="shared" si="5"/>
        <v>0</v>
      </c>
      <c r="O147">
        <f t="shared" si="5"/>
        <v>1</v>
      </c>
      <c r="P147">
        <f t="shared" si="4"/>
        <v>0</v>
      </c>
      <c r="Q147">
        <f t="shared" si="4"/>
        <v>0</v>
      </c>
      <c r="R147">
        <f t="shared" si="4"/>
        <v>1</v>
      </c>
    </row>
    <row r="148" spans="1:18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 s="1">
        <v>0.57635899999999995</v>
      </c>
      <c r="H148" s="1">
        <v>0.30790200000000001</v>
      </c>
      <c r="I148" s="1">
        <v>0.681446</v>
      </c>
      <c r="J148" s="1">
        <v>0.34367599999999998</v>
      </c>
      <c r="K148" s="1">
        <v>0.38622400000000001</v>
      </c>
      <c r="L148" s="1">
        <v>0.64094899999999999</v>
      </c>
      <c r="M148">
        <f t="shared" si="5"/>
        <v>1</v>
      </c>
      <c r="N148">
        <f t="shared" si="5"/>
        <v>0</v>
      </c>
      <c r="O148">
        <f t="shared" si="5"/>
        <v>1</v>
      </c>
      <c r="P148">
        <f t="shared" si="4"/>
        <v>0</v>
      </c>
      <c r="Q148">
        <f t="shared" si="4"/>
        <v>0</v>
      </c>
      <c r="R148">
        <f t="shared" si="4"/>
        <v>1</v>
      </c>
    </row>
    <row r="149" spans="1:18">
      <c r="A149">
        <v>1</v>
      </c>
      <c r="B149">
        <v>0</v>
      </c>
      <c r="C149">
        <v>1</v>
      </c>
      <c r="D149">
        <v>0</v>
      </c>
      <c r="E149">
        <v>0</v>
      </c>
      <c r="F149">
        <v>1</v>
      </c>
      <c r="G149" s="1">
        <v>0.57083200000000001</v>
      </c>
      <c r="H149" s="1">
        <v>0.33018199999999998</v>
      </c>
      <c r="I149" s="1">
        <v>0.67039300000000002</v>
      </c>
      <c r="J149" s="1">
        <v>0.37472699999999998</v>
      </c>
      <c r="K149" s="1">
        <v>0.39074999999999999</v>
      </c>
      <c r="L149" s="1">
        <v>0.63370700000000002</v>
      </c>
      <c r="M149">
        <f t="shared" si="5"/>
        <v>1</v>
      </c>
      <c r="N149">
        <f t="shared" si="5"/>
        <v>0</v>
      </c>
      <c r="O149">
        <f t="shared" si="5"/>
        <v>1</v>
      </c>
      <c r="P149">
        <f t="shared" si="4"/>
        <v>0</v>
      </c>
      <c r="Q149">
        <f t="shared" si="4"/>
        <v>0</v>
      </c>
      <c r="R149">
        <f t="shared" si="4"/>
        <v>1</v>
      </c>
    </row>
    <row r="150" spans="1:18">
      <c r="A150">
        <v>1</v>
      </c>
      <c r="B150">
        <v>0</v>
      </c>
      <c r="C150">
        <v>1</v>
      </c>
      <c r="D150">
        <v>0</v>
      </c>
      <c r="E150">
        <v>0</v>
      </c>
      <c r="F150">
        <v>1</v>
      </c>
      <c r="G150" s="1">
        <v>0.53539499999999995</v>
      </c>
      <c r="H150" s="1">
        <v>0.35672799999999999</v>
      </c>
      <c r="I150" s="1">
        <v>0.62045899999999998</v>
      </c>
      <c r="J150" s="1">
        <v>0.39337499999999997</v>
      </c>
      <c r="K150" s="1">
        <v>0.41327399999999997</v>
      </c>
      <c r="L150" s="1">
        <v>0.57897100000000001</v>
      </c>
      <c r="M150">
        <f t="shared" si="5"/>
        <v>1</v>
      </c>
      <c r="N150">
        <f t="shared" si="5"/>
        <v>0</v>
      </c>
      <c r="O150">
        <f t="shared" si="5"/>
        <v>1</v>
      </c>
      <c r="P150">
        <f t="shared" si="4"/>
        <v>0</v>
      </c>
      <c r="Q150">
        <f t="shared" si="4"/>
        <v>0</v>
      </c>
      <c r="R150">
        <f t="shared" si="4"/>
        <v>1</v>
      </c>
    </row>
    <row r="151" spans="1:18">
      <c r="A151">
        <v>1</v>
      </c>
      <c r="B151">
        <v>0</v>
      </c>
      <c r="C151">
        <v>1</v>
      </c>
      <c r="D151">
        <v>0</v>
      </c>
      <c r="E151">
        <v>0</v>
      </c>
      <c r="F151">
        <v>1</v>
      </c>
      <c r="G151" s="1">
        <v>0.467505</v>
      </c>
      <c r="H151" s="1">
        <v>0.217754</v>
      </c>
      <c r="I151" s="1">
        <v>0.58358399999999999</v>
      </c>
      <c r="J151" s="1">
        <v>0.22875499999999999</v>
      </c>
      <c r="K151" s="1">
        <v>0.27325500000000003</v>
      </c>
      <c r="L151" s="1">
        <v>0.550396</v>
      </c>
      <c r="M151">
        <f t="shared" si="5"/>
        <v>0</v>
      </c>
      <c r="N151">
        <f t="shared" si="5"/>
        <v>0</v>
      </c>
      <c r="O151">
        <f t="shared" si="5"/>
        <v>1</v>
      </c>
      <c r="P151">
        <f t="shared" si="4"/>
        <v>0</v>
      </c>
      <c r="Q151">
        <f t="shared" si="4"/>
        <v>0</v>
      </c>
      <c r="R151">
        <f t="shared" si="4"/>
        <v>1</v>
      </c>
    </row>
    <row r="152" spans="1:18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 s="1">
        <v>0.144927</v>
      </c>
      <c r="H152" s="1">
        <v>0.156692</v>
      </c>
      <c r="I152" s="1">
        <v>0.178317</v>
      </c>
      <c r="J152" s="1">
        <v>0.23716699999999999</v>
      </c>
      <c r="K152" s="1">
        <v>0.147067</v>
      </c>
      <c r="L152" s="1">
        <v>0.11869200000000001</v>
      </c>
      <c r="M152">
        <f t="shared" si="5"/>
        <v>0</v>
      </c>
      <c r="N152">
        <f t="shared" si="5"/>
        <v>0</v>
      </c>
      <c r="O152">
        <f t="shared" si="5"/>
        <v>0</v>
      </c>
      <c r="P152">
        <f t="shared" si="4"/>
        <v>0</v>
      </c>
      <c r="Q152">
        <f t="shared" si="4"/>
        <v>0</v>
      </c>
      <c r="R152">
        <f t="shared" si="4"/>
        <v>0</v>
      </c>
    </row>
    <row r="153" spans="1:18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 s="1">
        <v>0.57053299999999996</v>
      </c>
      <c r="H153" s="1">
        <v>0.62921199999999999</v>
      </c>
      <c r="I153" s="1">
        <v>0.39430700000000002</v>
      </c>
      <c r="J153" s="1">
        <v>0.60345499999999996</v>
      </c>
      <c r="K153" s="1">
        <v>0.60698600000000003</v>
      </c>
      <c r="L153" s="1">
        <v>0.460841</v>
      </c>
      <c r="M153">
        <f t="shared" si="5"/>
        <v>1</v>
      </c>
      <c r="N153">
        <f t="shared" si="5"/>
        <v>1</v>
      </c>
      <c r="O153">
        <f t="shared" si="5"/>
        <v>0</v>
      </c>
      <c r="P153">
        <f t="shared" si="4"/>
        <v>1</v>
      </c>
      <c r="Q153">
        <f t="shared" si="4"/>
        <v>1</v>
      </c>
      <c r="R153">
        <f t="shared" si="4"/>
        <v>0</v>
      </c>
    </row>
    <row r="154" spans="1:18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 s="1">
        <v>0.41861500000000001</v>
      </c>
      <c r="H154" s="1">
        <v>0.430589</v>
      </c>
      <c r="I154" s="1">
        <v>0.47098800000000002</v>
      </c>
      <c r="J154" s="1">
        <v>0.51351400000000003</v>
      </c>
      <c r="K154" s="1">
        <v>0.433367</v>
      </c>
      <c r="L154" s="1">
        <v>0.40231699999999998</v>
      </c>
      <c r="M154">
        <f t="shared" si="5"/>
        <v>0</v>
      </c>
      <c r="N154">
        <f t="shared" si="5"/>
        <v>0</v>
      </c>
      <c r="O154">
        <f t="shared" si="5"/>
        <v>0</v>
      </c>
      <c r="P154">
        <f t="shared" si="4"/>
        <v>1</v>
      </c>
      <c r="Q154">
        <f t="shared" si="4"/>
        <v>0</v>
      </c>
      <c r="R154">
        <f t="shared" si="4"/>
        <v>0</v>
      </c>
    </row>
    <row r="155" spans="1:18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 s="1">
        <v>4.5184200000000004E-3</v>
      </c>
      <c r="H155" s="1">
        <v>3.69558E-3</v>
      </c>
      <c r="I155" s="1">
        <v>5.9194900000000003E-3</v>
      </c>
      <c r="J155" s="1">
        <v>3.8670000000000002E-3</v>
      </c>
      <c r="K155" s="1">
        <v>3.8105499999999998E-3</v>
      </c>
      <c r="L155" s="1">
        <v>2.2827699999999999E-3</v>
      </c>
      <c r="M155">
        <f t="shared" si="5"/>
        <v>0</v>
      </c>
      <c r="N155">
        <f t="shared" si="5"/>
        <v>0</v>
      </c>
      <c r="O155">
        <f t="shared" si="5"/>
        <v>0</v>
      </c>
      <c r="P155">
        <f t="shared" si="4"/>
        <v>0</v>
      </c>
      <c r="Q155">
        <f t="shared" si="4"/>
        <v>0</v>
      </c>
      <c r="R155">
        <f t="shared" si="4"/>
        <v>0</v>
      </c>
    </row>
    <row r="156" spans="1:18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 s="1">
        <v>0.49463200000000002</v>
      </c>
      <c r="H156" s="1">
        <v>0.25736799999999999</v>
      </c>
      <c r="I156" s="1">
        <v>0.60494499999999995</v>
      </c>
      <c r="J156" s="1">
        <v>0.291134</v>
      </c>
      <c r="K156" s="1">
        <v>0.31353500000000001</v>
      </c>
      <c r="L156" s="1">
        <v>0.56142999999999998</v>
      </c>
      <c r="M156">
        <f t="shared" si="5"/>
        <v>0</v>
      </c>
      <c r="N156">
        <f t="shared" si="5"/>
        <v>0</v>
      </c>
      <c r="O156">
        <f t="shared" si="5"/>
        <v>1</v>
      </c>
      <c r="P156">
        <f t="shared" si="4"/>
        <v>0</v>
      </c>
      <c r="Q156">
        <f t="shared" si="4"/>
        <v>0</v>
      </c>
      <c r="R156">
        <f t="shared" si="4"/>
        <v>1</v>
      </c>
    </row>
    <row r="157" spans="1:18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 s="1">
        <v>7.4003899999999997E-3</v>
      </c>
      <c r="H157" s="1">
        <v>6.4693399999999996E-3</v>
      </c>
      <c r="I157" s="1">
        <v>9.7160000000000007E-3</v>
      </c>
      <c r="J157" s="1">
        <v>7.9615699999999994E-3</v>
      </c>
      <c r="K157" s="1">
        <v>6.3298599999999997E-3</v>
      </c>
      <c r="L157" s="1">
        <v>3.9540799999999996E-3</v>
      </c>
      <c r="M157">
        <f t="shared" si="5"/>
        <v>0</v>
      </c>
      <c r="N157">
        <f t="shared" si="5"/>
        <v>0</v>
      </c>
      <c r="O157">
        <f t="shared" si="5"/>
        <v>0</v>
      </c>
      <c r="P157">
        <f t="shared" si="4"/>
        <v>0</v>
      </c>
      <c r="Q157">
        <f t="shared" si="4"/>
        <v>0</v>
      </c>
      <c r="R157">
        <f t="shared" si="4"/>
        <v>0</v>
      </c>
    </row>
    <row r="158" spans="1:18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 s="1">
        <v>0.52251700000000001</v>
      </c>
      <c r="H158" s="1">
        <v>0.577542</v>
      </c>
      <c r="I158" s="1">
        <v>0.42638199999999998</v>
      </c>
      <c r="J158" s="1">
        <v>0.55750299999999997</v>
      </c>
      <c r="K158" s="1">
        <v>0.56730400000000003</v>
      </c>
      <c r="L158" s="1">
        <v>0.43150100000000002</v>
      </c>
      <c r="M158">
        <f t="shared" si="5"/>
        <v>1</v>
      </c>
      <c r="N158">
        <f t="shared" si="5"/>
        <v>1</v>
      </c>
      <c r="O158">
        <f t="shared" si="5"/>
        <v>0</v>
      </c>
      <c r="P158">
        <f t="shared" si="4"/>
        <v>1</v>
      </c>
      <c r="Q158">
        <f t="shared" si="4"/>
        <v>1</v>
      </c>
      <c r="R158">
        <f t="shared" si="4"/>
        <v>0</v>
      </c>
    </row>
    <row r="159" spans="1:18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 s="1">
        <v>0.21446699999999999</v>
      </c>
      <c r="H159" s="1">
        <v>0.220307</v>
      </c>
      <c r="I159" s="1">
        <v>0.26304699999999998</v>
      </c>
      <c r="J159" s="1">
        <v>0.30233500000000002</v>
      </c>
      <c r="K159" s="1">
        <v>0.213169</v>
      </c>
      <c r="L159" s="1">
        <v>0.20181499999999999</v>
      </c>
      <c r="M159">
        <f t="shared" si="5"/>
        <v>0</v>
      </c>
      <c r="N159">
        <f t="shared" si="5"/>
        <v>0</v>
      </c>
      <c r="O159">
        <f t="shared" si="5"/>
        <v>0</v>
      </c>
      <c r="P159">
        <f t="shared" si="4"/>
        <v>0</v>
      </c>
      <c r="Q159">
        <f t="shared" si="4"/>
        <v>0</v>
      </c>
      <c r="R159">
        <f t="shared" si="4"/>
        <v>0</v>
      </c>
    </row>
    <row r="160" spans="1:18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 s="1">
        <v>0.35468300000000003</v>
      </c>
      <c r="H160" s="1">
        <v>0.22588</v>
      </c>
      <c r="I160" s="1">
        <v>0.45802100000000001</v>
      </c>
      <c r="J160" s="1">
        <v>0.25307299999999999</v>
      </c>
      <c r="K160" s="1">
        <v>0.239038</v>
      </c>
      <c r="L160" s="1">
        <v>0.43414399999999997</v>
      </c>
      <c r="M160">
        <f t="shared" si="5"/>
        <v>0</v>
      </c>
      <c r="N160">
        <f t="shared" si="5"/>
        <v>0</v>
      </c>
      <c r="O160">
        <f t="shared" si="5"/>
        <v>0</v>
      </c>
      <c r="P160">
        <f t="shared" si="4"/>
        <v>0</v>
      </c>
      <c r="Q160">
        <f t="shared" si="4"/>
        <v>0</v>
      </c>
      <c r="R160">
        <f t="shared" si="4"/>
        <v>0</v>
      </c>
    </row>
    <row r="161" spans="1:18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 s="1">
        <v>4.1604500000000003E-2</v>
      </c>
      <c r="H161" s="1">
        <v>4.1323899999999997E-2</v>
      </c>
      <c r="I161" s="1">
        <v>5.1965400000000002E-2</v>
      </c>
      <c r="J161" s="1">
        <v>7.48804E-2</v>
      </c>
      <c r="K161" s="1">
        <v>3.63594E-2</v>
      </c>
      <c r="L161" s="1">
        <v>2.6330300000000001E-2</v>
      </c>
      <c r="M161">
        <f t="shared" si="5"/>
        <v>0</v>
      </c>
      <c r="N161">
        <f t="shared" si="5"/>
        <v>0</v>
      </c>
      <c r="O161">
        <f t="shared" si="5"/>
        <v>0</v>
      </c>
      <c r="P161">
        <f t="shared" si="4"/>
        <v>0</v>
      </c>
      <c r="Q161">
        <f t="shared" si="4"/>
        <v>0</v>
      </c>
      <c r="R161">
        <f t="shared" si="4"/>
        <v>0</v>
      </c>
    </row>
    <row r="162" spans="1:18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 s="1">
        <v>6.8847800000000001E-3</v>
      </c>
      <c r="H162" s="1">
        <v>5.9822800000000004E-3</v>
      </c>
      <c r="I162" s="1">
        <v>9.0211300000000005E-3</v>
      </c>
      <c r="J162" s="1">
        <v>7.2342800000000001E-3</v>
      </c>
      <c r="K162" s="1">
        <v>5.8881899999999997E-3</v>
      </c>
      <c r="L162" s="1">
        <v>3.6370199999999999E-3</v>
      </c>
      <c r="M162">
        <f t="shared" si="5"/>
        <v>0</v>
      </c>
      <c r="N162">
        <f t="shared" si="5"/>
        <v>0</v>
      </c>
      <c r="O162">
        <f t="shared" si="5"/>
        <v>0</v>
      </c>
      <c r="P162">
        <f t="shared" si="4"/>
        <v>0</v>
      </c>
      <c r="Q162">
        <f t="shared" si="4"/>
        <v>0</v>
      </c>
      <c r="R162">
        <f t="shared" si="4"/>
        <v>0</v>
      </c>
    </row>
    <row r="163" spans="1:18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 s="1">
        <v>0.21953400000000001</v>
      </c>
      <c r="H163" s="1">
        <v>0.23455899999999999</v>
      </c>
      <c r="I163" s="1">
        <v>0.26464399999999999</v>
      </c>
      <c r="J163" s="1">
        <v>0.32253199999999999</v>
      </c>
      <c r="K163" s="1">
        <v>0.227274</v>
      </c>
      <c r="L163" s="1">
        <v>0.20012099999999999</v>
      </c>
      <c r="M163">
        <f t="shared" si="5"/>
        <v>0</v>
      </c>
      <c r="N163">
        <f t="shared" si="5"/>
        <v>0</v>
      </c>
      <c r="O163">
        <f t="shared" si="5"/>
        <v>0</v>
      </c>
      <c r="P163">
        <f t="shared" si="4"/>
        <v>0</v>
      </c>
      <c r="Q163">
        <f t="shared" si="4"/>
        <v>0</v>
      </c>
      <c r="R163">
        <f t="shared" si="4"/>
        <v>0</v>
      </c>
    </row>
    <row r="164" spans="1:18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 s="1">
        <v>0.23180400000000001</v>
      </c>
      <c r="H164" s="1">
        <v>0.232876</v>
      </c>
      <c r="I164" s="1">
        <v>0.283945</v>
      </c>
      <c r="J164" s="1">
        <v>0.31259900000000002</v>
      </c>
      <c r="K164" s="1">
        <v>0.22712099999999999</v>
      </c>
      <c r="L164" s="1">
        <v>0.225715</v>
      </c>
      <c r="M164">
        <f t="shared" si="5"/>
        <v>0</v>
      </c>
      <c r="N164">
        <f t="shared" si="5"/>
        <v>0</v>
      </c>
      <c r="O164">
        <f t="shared" si="5"/>
        <v>0</v>
      </c>
      <c r="P164">
        <f t="shared" si="4"/>
        <v>0</v>
      </c>
      <c r="Q164">
        <f t="shared" si="4"/>
        <v>0</v>
      </c>
      <c r="R164">
        <f t="shared" si="4"/>
        <v>0</v>
      </c>
    </row>
    <row r="165" spans="1:18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 s="1">
        <v>0.56947599999999998</v>
      </c>
      <c r="H165" s="1">
        <v>0.62731899999999996</v>
      </c>
      <c r="I165" s="1">
        <v>0.39491399999999999</v>
      </c>
      <c r="J165" s="1">
        <v>0.60711300000000001</v>
      </c>
      <c r="K165" s="1">
        <v>0.60600699999999996</v>
      </c>
      <c r="L165" s="1">
        <v>0.44966099999999998</v>
      </c>
      <c r="M165">
        <f t="shared" si="5"/>
        <v>1</v>
      </c>
      <c r="N165">
        <f t="shared" si="5"/>
        <v>1</v>
      </c>
      <c r="O165">
        <f t="shared" si="5"/>
        <v>0</v>
      </c>
      <c r="P165">
        <f t="shared" si="4"/>
        <v>1</v>
      </c>
      <c r="Q165">
        <f t="shared" si="4"/>
        <v>1</v>
      </c>
      <c r="R165">
        <f t="shared" si="4"/>
        <v>0</v>
      </c>
    </row>
    <row r="166" spans="1:18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 s="1">
        <v>0.35844799999999999</v>
      </c>
      <c r="H166" s="1">
        <v>0.332146</v>
      </c>
      <c r="I166" s="1">
        <v>0.42561199999999999</v>
      </c>
      <c r="J166" s="1">
        <v>0.36562699999999998</v>
      </c>
      <c r="K166" s="1">
        <v>0.33889599999999998</v>
      </c>
      <c r="L166" s="1">
        <v>0.38213599999999998</v>
      </c>
      <c r="M166">
        <f t="shared" si="5"/>
        <v>0</v>
      </c>
      <c r="N166">
        <f t="shared" si="5"/>
        <v>0</v>
      </c>
      <c r="O166">
        <f t="shared" si="5"/>
        <v>0</v>
      </c>
      <c r="P166">
        <f t="shared" si="4"/>
        <v>0</v>
      </c>
      <c r="Q166">
        <f t="shared" si="4"/>
        <v>0</v>
      </c>
      <c r="R166">
        <f t="shared" si="4"/>
        <v>0</v>
      </c>
    </row>
    <row r="167" spans="1:18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 s="1">
        <v>0.40389900000000001</v>
      </c>
      <c r="H167" s="1">
        <v>0.43156</v>
      </c>
      <c r="I167" s="1">
        <v>0.40345799999999998</v>
      </c>
      <c r="J167" s="1">
        <v>0.43492799999999998</v>
      </c>
      <c r="K167" s="1">
        <v>0.4345</v>
      </c>
      <c r="L167" s="1">
        <v>0.34600599999999998</v>
      </c>
      <c r="M167">
        <f t="shared" si="5"/>
        <v>0</v>
      </c>
      <c r="N167">
        <f t="shared" si="5"/>
        <v>0</v>
      </c>
      <c r="O167">
        <f t="shared" si="5"/>
        <v>0</v>
      </c>
      <c r="P167">
        <f t="shared" si="4"/>
        <v>0</v>
      </c>
      <c r="Q167">
        <f t="shared" si="4"/>
        <v>0</v>
      </c>
      <c r="R167">
        <f t="shared" si="4"/>
        <v>0</v>
      </c>
    </row>
    <row r="168" spans="1:18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 s="1">
        <v>0.47973700000000002</v>
      </c>
      <c r="H168" s="1">
        <v>0.52025699999999997</v>
      </c>
      <c r="I168" s="1">
        <v>0.47095100000000001</v>
      </c>
      <c r="J168" s="1">
        <v>0.56156600000000001</v>
      </c>
      <c r="K168" s="1">
        <v>0.51750399999999996</v>
      </c>
      <c r="L168" s="1">
        <v>0.41020200000000001</v>
      </c>
      <c r="M168">
        <f t="shared" si="5"/>
        <v>0</v>
      </c>
      <c r="N168">
        <f t="shared" si="5"/>
        <v>1</v>
      </c>
      <c r="O168">
        <f t="shared" si="5"/>
        <v>0</v>
      </c>
      <c r="P168">
        <f t="shared" si="4"/>
        <v>1</v>
      </c>
      <c r="Q168">
        <f t="shared" si="4"/>
        <v>1</v>
      </c>
      <c r="R168">
        <f t="shared" si="4"/>
        <v>0</v>
      </c>
    </row>
    <row r="169" spans="1:18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 s="1">
        <v>0.54103800000000002</v>
      </c>
      <c r="H169" s="1">
        <v>0.36802699999999999</v>
      </c>
      <c r="I169" s="1">
        <v>0.639378</v>
      </c>
      <c r="J169" s="1">
        <v>0.37065100000000001</v>
      </c>
      <c r="K169" s="1">
        <v>0.40772399999999998</v>
      </c>
      <c r="L169" s="1">
        <v>0.60393200000000002</v>
      </c>
      <c r="M169">
        <f t="shared" si="5"/>
        <v>1</v>
      </c>
      <c r="N169">
        <f t="shared" si="5"/>
        <v>0</v>
      </c>
      <c r="O169">
        <f t="shared" si="5"/>
        <v>1</v>
      </c>
      <c r="P169">
        <f t="shared" si="4"/>
        <v>0</v>
      </c>
      <c r="Q169">
        <f t="shared" si="4"/>
        <v>0</v>
      </c>
      <c r="R169">
        <f t="shared" si="4"/>
        <v>1</v>
      </c>
    </row>
    <row r="170" spans="1:18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 s="1">
        <v>0.34967500000000001</v>
      </c>
      <c r="H170" s="1">
        <v>0.30992900000000001</v>
      </c>
      <c r="I170" s="1">
        <v>0.42272300000000002</v>
      </c>
      <c r="J170" s="1">
        <v>0.353273</v>
      </c>
      <c r="K170" s="1">
        <v>0.316361</v>
      </c>
      <c r="L170" s="1">
        <v>0.38292500000000002</v>
      </c>
      <c r="M170">
        <f t="shared" si="5"/>
        <v>0</v>
      </c>
      <c r="N170">
        <f t="shared" si="5"/>
        <v>0</v>
      </c>
      <c r="O170">
        <f t="shared" si="5"/>
        <v>0</v>
      </c>
      <c r="P170">
        <f t="shared" si="4"/>
        <v>0</v>
      </c>
      <c r="Q170">
        <f t="shared" si="4"/>
        <v>0</v>
      </c>
      <c r="R170">
        <f t="shared" si="4"/>
        <v>0</v>
      </c>
    </row>
    <row r="171" spans="1:18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 s="1">
        <v>0.41535</v>
      </c>
      <c r="H171" s="1">
        <v>0.45330100000000001</v>
      </c>
      <c r="I171" s="1">
        <v>0.42736600000000002</v>
      </c>
      <c r="J171" s="1">
        <v>0.51851800000000003</v>
      </c>
      <c r="K171" s="1">
        <v>0.450735</v>
      </c>
      <c r="L171" s="1">
        <v>0.35416700000000001</v>
      </c>
      <c r="M171">
        <f t="shared" si="5"/>
        <v>0</v>
      </c>
      <c r="N171">
        <f t="shared" si="5"/>
        <v>0</v>
      </c>
      <c r="O171">
        <f t="shared" si="5"/>
        <v>0</v>
      </c>
      <c r="P171">
        <f t="shared" si="4"/>
        <v>1</v>
      </c>
      <c r="Q171">
        <f t="shared" si="4"/>
        <v>0</v>
      </c>
      <c r="R171">
        <f t="shared" si="4"/>
        <v>0</v>
      </c>
    </row>
    <row r="172" spans="1:18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 s="1">
        <v>6.64801E-2</v>
      </c>
      <c r="H172" s="1">
        <v>6.6759299999999994E-2</v>
      </c>
      <c r="I172" s="1">
        <v>8.0288100000000001E-2</v>
      </c>
      <c r="J172" s="1">
        <v>0.124803</v>
      </c>
      <c r="K172" s="1">
        <v>5.8794699999999998E-2</v>
      </c>
      <c r="L172" s="1">
        <v>4.3407599999999998E-2</v>
      </c>
      <c r="M172">
        <f t="shared" si="5"/>
        <v>0</v>
      </c>
      <c r="N172">
        <f t="shared" si="5"/>
        <v>0</v>
      </c>
      <c r="O172">
        <f t="shared" si="5"/>
        <v>0</v>
      </c>
      <c r="P172">
        <f t="shared" si="4"/>
        <v>0</v>
      </c>
      <c r="Q172">
        <f t="shared" si="4"/>
        <v>0</v>
      </c>
      <c r="R172">
        <f t="shared" si="4"/>
        <v>0</v>
      </c>
    </row>
    <row r="173" spans="1:18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 s="1">
        <v>0.311643</v>
      </c>
      <c r="H173" s="1">
        <v>0.34063900000000003</v>
      </c>
      <c r="I173" s="1">
        <v>0.33991199999999999</v>
      </c>
      <c r="J173" s="1">
        <v>0.44433699999999998</v>
      </c>
      <c r="K173" s="1">
        <v>0.334588</v>
      </c>
      <c r="L173" s="1">
        <v>0.26445800000000003</v>
      </c>
      <c r="M173">
        <f t="shared" si="5"/>
        <v>0</v>
      </c>
      <c r="N173">
        <f t="shared" si="5"/>
        <v>0</v>
      </c>
      <c r="O173">
        <f t="shared" si="5"/>
        <v>0</v>
      </c>
      <c r="P173">
        <f t="shared" si="5"/>
        <v>0</v>
      </c>
      <c r="Q173">
        <f t="shared" si="5"/>
        <v>0</v>
      </c>
      <c r="R173">
        <f t="shared" si="5"/>
        <v>0</v>
      </c>
    </row>
    <row r="174" spans="1:18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 s="1">
        <v>0.44430900000000001</v>
      </c>
      <c r="H174" s="1">
        <v>0.50583599999999995</v>
      </c>
      <c r="I174" s="1">
        <v>0.34850300000000001</v>
      </c>
      <c r="J174" s="1">
        <v>0.48362100000000002</v>
      </c>
      <c r="K174" s="1">
        <v>0.49646200000000001</v>
      </c>
      <c r="L174" s="1">
        <v>0.33483299999999999</v>
      </c>
      <c r="M174">
        <f t="shared" ref="M174:R216" si="6">IF(G174&lt;0.5,0,1)</f>
        <v>0</v>
      </c>
      <c r="N174">
        <f t="shared" si="6"/>
        <v>1</v>
      </c>
      <c r="O174">
        <f t="shared" si="6"/>
        <v>0</v>
      </c>
      <c r="P174">
        <f t="shared" si="6"/>
        <v>0</v>
      </c>
      <c r="Q174">
        <f t="shared" si="6"/>
        <v>0</v>
      </c>
      <c r="R174">
        <f t="shared" si="6"/>
        <v>0</v>
      </c>
    </row>
    <row r="175" spans="1:18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 s="1">
        <v>6.3450199999999998E-2</v>
      </c>
      <c r="H175" s="1">
        <v>6.5773600000000002E-2</v>
      </c>
      <c r="I175" s="1">
        <v>7.8511700000000004E-2</v>
      </c>
      <c r="J175" s="1">
        <v>0.112398</v>
      </c>
      <c r="K175" s="1">
        <v>5.86268E-2</v>
      </c>
      <c r="L175" s="1">
        <v>4.3361499999999997E-2</v>
      </c>
      <c r="M175">
        <f t="shared" si="6"/>
        <v>0</v>
      </c>
      <c r="N175">
        <f t="shared" si="6"/>
        <v>0</v>
      </c>
      <c r="O175">
        <f t="shared" si="6"/>
        <v>0</v>
      </c>
      <c r="P175">
        <f t="shared" si="6"/>
        <v>0</v>
      </c>
      <c r="Q175">
        <f t="shared" si="6"/>
        <v>0</v>
      </c>
      <c r="R175">
        <f t="shared" si="6"/>
        <v>0</v>
      </c>
    </row>
    <row r="176" spans="1:18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 s="1">
        <v>0.113924</v>
      </c>
      <c r="H176" s="1">
        <v>0.12204</v>
      </c>
      <c r="I176" s="1">
        <v>0.13928099999999999</v>
      </c>
      <c r="J176" s="1">
        <v>0.19394800000000001</v>
      </c>
      <c r="K176" s="1">
        <v>0.111802</v>
      </c>
      <c r="L176" s="1">
        <v>8.7235499999999994E-2</v>
      </c>
      <c r="M176">
        <f t="shared" si="6"/>
        <v>0</v>
      </c>
      <c r="N176">
        <f t="shared" si="6"/>
        <v>0</v>
      </c>
      <c r="O176">
        <f t="shared" si="6"/>
        <v>0</v>
      </c>
      <c r="P176">
        <f t="shared" si="6"/>
        <v>0</v>
      </c>
      <c r="Q176">
        <f t="shared" si="6"/>
        <v>0</v>
      </c>
      <c r="R176">
        <f t="shared" si="6"/>
        <v>0</v>
      </c>
    </row>
    <row r="177" spans="1:18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 s="1">
        <v>0.49406499999999998</v>
      </c>
      <c r="H177" s="1">
        <v>0.55419499999999999</v>
      </c>
      <c r="I177" s="1">
        <v>0.375116</v>
      </c>
      <c r="J177" s="1">
        <v>0.54369599999999996</v>
      </c>
      <c r="K177" s="1">
        <v>0.54422499999999996</v>
      </c>
      <c r="L177" s="1">
        <v>0.36648599999999998</v>
      </c>
      <c r="M177">
        <f t="shared" si="6"/>
        <v>0</v>
      </c>
      <c r="N177">
        <f t="shared" si="6"/>
        <v>1</v>
      </c>
      <c r="O177">
        <f t="shared" si="6"/>
        <v>0</v>
      </c>
      <c r="P177">
        <f t="shared" si="6"/>
        <v>1</v>
      </c>
      <c r="Q177">
        <f t="shared" si="6"/>
        <v>1</v>
      </c>
      <c r="R177">
        <f t="shared" si="6"/>
        <v>0</v>
      </c>
    </row>
    <row r="178" spans="1:18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 s="1">
        <v>0.171652</v>
      </c>
      <c r="H178" s="1">
        <v>0.17855599999999999</v>
      </c>
      <c r="I178" s="1">
        <v>0.198208</v>
      </c>
      <c r="J178" s="1">
        <v>0.30614799999999998</v>
      </c>
      <c r="K178" s="1">
        <v>0.164854</v>
      </c>
      <c r="L178" s="1">
        <v>0.127141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</row>
    <row r="179" spans="1:18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 s="1">
        <v>4.4029999999999998E-3</v>
      </c>
      <c r="H179" s="1">
        <v>3.6630299999999998E-3</v>
      </c>
      <c r="I179" s="1">
        <v>5.7138500000000004E-3</v>
      </c>
      <c r="J179" s="1">
        <v>3.9357200000000002E-3</v>
      </c>
      <c r="K179" s="1">
        <v>3.75137E-3</v>
      </c>
      <c r="L179" s="1">
        <v>2.1780100000000002E-3</v>
      </c>
      <c r="M179">
        <f t="shared" si="6"/>
        <v>0</v>
      </c>
      <c r="N179">
        <f t="shared" si="6"/>
        <v>0</v>
      </c>
      <c r="O179">
        <f t="shared" si="6"/>
        <v>0</v>
      </c>
      <c r="P179">
        <f t="shared" si="6"/>
        <v>0</v>
      </c>
      <c r="Q179">
        <f t="shared" si="6"/>
        <v>0</v>
      </c>
      <c r="R179">
        <f t="shared" si="6"/>
        <v>0</v>
      </c>
    </row>
    <row r="180" spans="1:18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 s="1">
        <v>0.55051700000000003</v>
      </c>
      <c r="H180" s="1">
        <v>0.59703099999999998</v>
      </c>
      <c r="I180" s="1">
        <v>0.48330000000000001</v>
      </c>
      <c r="J180" s="1">
        <v>0.59349799999999997</v>
      </c>
      <c r="K180" s="1">
        <v>0.583754</v>
      </c>
      <c r="L180" s="1">
        <v>0.49504399999999998</v>
      </c>
      <c r="M180">
        <f t="shared" si="6"/>
        <v>1</v>
      </c>
      <c r="N180">
        <f t="shared" si="6"/>
        <v>1</v>
      </c>
      <c r="O180">
        <f t="shared" si="6"/>
        <v>0</v>
      </c>
      <c r="P180">
        <f t="shared" si="6"/>
        <v>1</v>
      </c>
      <c r="Q180">
        <f t="shared" si="6"/>
        <v>1</v>
      </c>
      <c r="R180">
        <f t="shared" si="6"/>
        <v>0</v>
      </c>
    </row>
    <row r="181" spans="1:18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 s="1">
        <v>8.2209900000000002E-2</v>
      </c>
      <c r="H181" s="1">
        <v>8.0587300000000001E-2</v>
      </c>
      <c r="I181" s="1">
        <v>9.6543000000000004E-2</v>
      </c>
      <c r="J181" s="1">
        <v>0.15982299999999999</v>
      </c>
      <c r="K181" s="1">
        <v>7.0604799999999995E-2</v>
      </c>
      <c r="L181" s="1">
        <v>5.2536800000000002E-2</v>
      </c>
      <c r="M181">
        <f t="shared" si="6"/>
        <v>0</v>
      </c>
      <c r="N181">
        <f t="shared" si="6"/>
        <v>0</v>
      </c>
      <c r="O181">
        <f t="shared" si="6"/>
        <v>0</v>
      </c>
      <c r="P181">
        <f t="shared" si="6"/>
        <v>0</v>
      </c>
      <c r="Q181">
        <f t="shared" si="6"/>
        <v>0</v>
      </c>
      <c r="R181">
        <f t="shared" si="6"/>
        <v>0</v>
      </c>
    </row>
    <row r="182" spans="1:18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 s="1">
        <v>1.38659E-2</v>
      </c>
      <c r="H182" s="1">
        <v>1.24729E-2</v>
      </c>
      <c r="I182" s="1">
        <v>1.7205399999999999E-2</v>
      </c>
      <c r="J182" s="1">
        <v>1.9562199999999998E-2</v>
      </c>
      <c r="K182" s="1">
        <v>1.1506300000000001E-2</v>
      </c>
      <c r="L182" s="1">
        <v>7.4118700000000001E-3</v>
      </c>
      <c r="M182">
        <f t="shared" si="6"/>
        <v>0</v>
      </c>
      <c r="N182">
        <f t="shared" si="6"/>
        <v>0</v>
      </c>
      <c r="O182">
        <f t="shared" si="6"/>
        <v>0</v>
      </c>
      <c r="P182">
        <f t="shared" si="6"/>
        <v>0</v>
      </c>
      <c r="Q182">
        <f t="shared" si="6"/>
        <v>0</v>
      </c>
      <c r="R182">
        <f t="shared" si="6"/>
        <v>0</v>
      </c>
    </row>
    <row r="183" spans="1:18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 s="1">
        <v>0.51441800000000004</v>
      </c>
      <c r="H183" s="1">
        <v>0.56920999999999999</v>
      </c>
      <c r="I183" s="1">
        <v>0.40387299999999998</v>
      </c>
      <c r="J183" s="1">
        <v>0.55150200000000005</v>
      </c>
      <c r="K183" s="1">
        <v>0.557925</v>
      </c>
      <c r="L183" s="1">
        <v>0.41621900000000001</v>
      </c>
      <c r="M183">
        <f t="shared" si="6"/>
        <v>1</v>
      </c>
      <c r="N183">
        <f t="shared" si="6"/>
        <v>1</v>
      </c>
      <c r="O183">
        <f t="shared" si="6"/>
        <v>0</v>
      </c>
      <c r="P183">
        <f t="shared" si="6"/>
        <v>1</v>
      </c>
      <c r="Q183">
        <f t="shared" si="6"/>
        <v>1</v>
      </c>
      <c r="R183">
        <f t="shared" si="6"/>
        <v>0</v>
      </c>
    </row>
    <row r="184" spans="1:18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 s="1">
        <v>2.2556699999999999E-2</v>
      </c>
      <c r="H184" s="1">
        <v>1.96099E-2</v>
      </c>
      <c r="I184" s="1">
        <v>2.71097E-2</v>
      </c>
      <c r="J184" s="1">
        <v>3.5484700000000001E-2</v>
      </c>
      <c r="K184" s="1">
        <v>1.8069200000000001E-2</v>
      </c>
      <c r="L184" s="1">
        <v>1.1890599999999999E-2</v>
      </c>
      <c r="M184">
        <f t="shared" si="6"/>
        <v>0</v>
      </c>
      <c r="N184">
        <f t="shared" si="6"/>
        <v>0</v>
      </c>
      <c r="O184">
        <f t="shared" si="6"/>
        <v>0</v>
      </c>
      <c r="P184">
        <f t="shared" si="6"/>
        <v>0</v>
      </c>
      <c r="Q184">
        <f t="shared" si="6"/>
        <v>0</v>
      </c>
      <c r="R184">
        <f t="shared" si="6"/>
        <v>0</v>
      </c>
    </row>
    <row r="185" spans="1:18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 s="1">
        <v>0.57507600000000003</v>
      </c>
      <c r="H185" s="1">
        <v>0.62867300000000004</v>
      </c>
      <c r="I185" s="1">
        <v>0.43869999999999998</v>
      </c>
      <c r="J185" s="1">
        <v>0.62055300000000002</v>
      </c>
      <c r="K185" s="1">
        <v>0.60909899999999995</v>
      </c>
      <c r="L185" s="1">
        <v>0.47334700000000002</v>
      </c>
      <c r="M185">
        <f t="shared" si="6"/>
        <v>1</v>
      </c>
      <c r="N185">
        <f t="shared" si="6"/>
        <v>1</v>
      </c>
      <c r="O185">
        <f t="shared" si="6"/>
        <v>0</v>
      </c>
      <c r="P185">
        <f t="shared" si="6"/>
        <v>1</v>
      </c>
      <c r="Q185">
        <f t="shared" si="6"/>
        <v>1</v>
      </c>
      <c r="R185">
        <f t="shared" si="6"/>
        <v>0</v>
      </c>
    </row>
    <row r="186" spans="1:18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 s="1">
        <v>0.48554900000000001</v>
      </c>
      <c r="H186" s="1">
        <v>0.54857299999999998</v>
      </c>
      <c r="I186" s="1">
        <v>0.361904</v>
      </c>
      <c r="J186" s="1">
        <v>0.533941</v>
      </c>
      <c r="K186" s="1">
        <v>0.53590899999999997</v>
      </c>
      <c r="L186" s="1">
        <v>0.36412699999999998</v>
      </c>
      <c r="M186">
        <f t="shared" si="6"/>
        <v>0</v>
      </c>
      <c r="N186">
        <f t="shared" si="6"/>
        <v>1</v>
      </c>
      <c r="O186">
        <f t="shared" si="6"/>
        <v>0</v>
      </c>
      <c r="P186">
        <f t="shared" si="6"/>
        <v>1</v>
      </c>
      <c r="Q186">
        <f t="shared" si="6"/>
        <v>1</v>
      </c>
      <c r="R186">
        <f t="shared" si="6"/>
        <v>0</v>
      </c>
    </row>
    <row r="187" spans="1:18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 s="1">
        <v>0.35223199999999999</v>
      </c>
      <c r="H187" s="1">
        <v>0.38647700000000001</v>
      </c>
      <c r="I187" s="1">
        <v>0.35659000000000002</v>
      </c>
      <c r="J187" s="1">
        <v>0.36551400000000001</v>
      </c>
      <c r="K187" s="1">
        <v>0.388901</v>
      </c>
      <c r="L187" s="1">
        <v>0.30161399999999999</v>
      </c>
      <c r="M187">
        <f t="shared" si="6"/>
        <v>0</v>
      </c>
      <c r="N187">
        <f t="shared" si="6"/>
        <v>0</v>
      </c>
      <c r="O187">
        <f t="shared" si="6"/>
        <v>0</v>
      </c>
      <c r="P187">
        <f t="shared" si="6"/>
        <v>0</v>
      </c>
      <c r="Q187">
        <f t="shared" si="6"/>
        <v>0</v>
      </c>
      <c r="R187">
        <f t="shared" si="6"/>
        <v>0</v>
      </c>
    </row>
    <row r="188" spans="1:18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 s="1">
        <v>6.3426700000000003E-2</v>
      </c>
      <c r="H188" s="1">
        <v>6.1549899999999998E-2</v>
      </c>
      <c r="I188" s="1">
        <v>7.5489500000000001E-2</v>
      </c>
      <c r="J188" s="1">
        <v>0.12274</v>
      </c>
      <c r="K188" s="1">
        <v>5.3712799999999998E-2</v>
      </c>
      <c r="L188" s="1">
        <v>3.9390399999999999E-2</v>
      </c>
      <c r="M188">
        <f t="shared" si="6"/>
        <v>0</v>
      </c>
      <c r="N188">
        <f t="shared" si="6"/>
        <v>0</v>
      </c>
      <c r="O188">
        <f t="shared" si="6"/>
        <v>0</v>
      </c>
      <c r="P188">
        <f t="shared" si="6"/>
        <v>0</v>
      </c>
      <c r="Q188">
        <f t="shared" si="6"/>
        <v>0</v>
      </c>
      <c r="R188">
        <f t="shared" si="6"/>
        <v>0</v>
      </c>
    </row>
    <row r="189" spans="1:18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 s="1">
        <v>0.14989</v>
      </c>
      <c r="H189" s="1">
        <v>0.151944</v>
      </c>
      <c r="I189" s="1">
        <v>0.17322899999999999</v>
      </c>
      <c r="J189" s="1">
        <v>0.27589200000000003</v>
      </c>
      <c r="K189" s="1">
        <v>0.13836300000000001</v>
      </c>
      <c r="L189" s="1">
        <v>0.106012</v>
      </c>
      <c r="M189">
        <f t="shared" si="6"/>
        <v>0</v>
      </c>
      <c r="N189">
        <f t="shared" si="6"/>
        <v>0</v>
      </c>
      <c r="O189">
        <f t="shared" si="6"/>
        <v>0</v>
      </c>
      <c r="P189">
        <f t="shared" si="6"/>
        <v>0</v>
      </c>
      <c r="Q189">
        <f t="shared" si="6"/>
        <v>0</v>
      </c>
      <c r="R189">
        <f t="shared" si="6"/>
        <v>0</v>
      </c>
    </row>
    <row r="190" spans="1:18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 s="1">
        <v>0.22664300000000001</v>
      </c>
      <c r="H190" s="1">
        <v>0.26076500000000002</v>
      </c>
      <c r="I190" s="1">
        <v>0.26267000000000001</v>
      </c>
      <c r="J190" s="1">
        <v>0.37594</v>
      </c>
      <c r="K190" s="1">
        <v>0.25241999999999998</v>
      </c>
      <c r="L190" s="1">
        <v>0.185526</v>
      </c>
      <c r="M190">
        <f t="shared" si="6"/>
        <v>0</v>
      </c>
      <c r="N190">
        <f t="shared" si="6"/>
        <v>0</v>
      </c>
      <c r="O190">
        <f t="shared" si="6"/>
        <v>0</v>
      </c>
      <c r="P190">
        <f t="shared" si="6"/>
        <v>0</v>
      </c>
      <c r="Q190">
        <f t="shared" si="6"/>
        <v>0</v>
      </c>
      <c r="R190">
        <f t="shared" si="6"/>
        <v>0</v>
      </c>
    </row>
    <row r="191" spans="1:18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 s="1">
        <v>4.7383099999999997E-2</v>
      </c>
      <c r="H191" s="1">
        <v>4.4886299999999997E-2</v>
      </c>
      <c r="I191" s="1">
        <v>5.6669499999999998E-2</v>
      </c>
      <c r="J191" s="1">
        <v>9.1263200000000003E-2</v>
      </c>
      <c r="K191" s="1">
        <v>3.8971499999999999E-2</v>
      </c>
      <c r="L191" s="1">
        <v>2.7947199999999998E-2</v>
      </c>
      <c r="M191">
        <f t="shared" si="6"/>
        <v>0</v>
      </c>
      <c r="N191">
        <f t="shared" si="6"/>
        <v>0</v>
      </c>
      <c r="O191">
        <f t="shared" si="6"/>
        <v>0</v>
      </c>
      <c r="P191">
        <f t="shared" si="6"/>
        <v>0</v>
      </c>
      <c r="Q191">
        <f t="shared" si="6"/>
        <v>0</v>
      </c>
      <c r="R191">
        <f t="shared" si="6"/>
        <v>0</v>
      </c>
    </row>
    <row r="192" spans="1:18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 s="1">
        <v>7.54085E-3</v>
      </c>
      <c r="H192" s="1">
        <v>6.4870400000000003E-3</v>
      </c>
      <c r="I192" s="1">
        <v>1.0009000000000001E-2</v>
      </c>
      <c r="J192" s="1">
        <v>7.7815899999999997E-3</v>
      </c>
      <c r="K192" s="1">
        <v>6.3958499999999998E-3</v>
      </c>
      <c r="L192" s="1">
        <v>4.1060999999999997E-3</v>
      </c>
      <c r="M192">
        <f t="shared" si="6"/>
        <v>0</v>
      </c>
      <c r="N192">
        <f t="shared" si="6"/>
        <v>0</v>
      </c>
      <c r="O192">
        <f t="shared" si="6"/>
        <v>0</v>
      </c>
      <c r="P192">
        <f t="shared" si="6"/>
        <v>0</v>
      </c>
      <c r="Q192">
        <f t="shared" si="6"/>
        <v>0</v>
      </c>
      <c r="R192">
        <f t="shared" si="6"/>
        <v>0</v>
      </c>
    </row>
    <row r="193" spans="1:18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 s="1">
        <v>0.60930399999999996</v>
      </c>
      <c r="H193" s="1">
        <v>0.66041000000000005</v>
      </c>
      <c r="I193" s="1">
        <v>0.46581699999999998</v>
      </c>
      <c r="J193" s="1">
        <v>0.65203</v>
      </c>
      <c r="K193" s="1">
        <v>0.634853</v>
      </c>
      <c r="L193" s="1">
        <v>0.51883299999999999</v>
      </c>
      <c r="M193">
        <f t="shared" si="6"/>
        <v>1</v>
      </c>
      <c r="N193">
        <f t="shared" si="6"/>
        <v>1</v>
      </c>
      <c r="O193">
        <f t="shared" si="6"/>
        <v>0</v>
      </c>
      <c r="P193">
        <f t="shared" si="6"/>
        <v>1</v>
      </c>
      <c r="Q193">
        <f t="shared" si="6"/>
        <v>1</v>
      </c>
      <c r="R193">
        <f t="shared" si="6"/>
        <v>1</v>
      </c>
    </row>
    <row r="194" spans="1:18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 s="1">
        <v>0.17685999999999999</v>
      </c>
      <c r="H194" s="1">
        <v>0.18915299999999999</v>
      </c>
      <c r="I194" s="1">
        <v>0.217582</v>
      </c>
      <c r="J194" s="1">
        <v>0.27272000000000002</v>
      </c>
      <c r="K194" s="1">
        <v>0.180508</v>
      </c>
      <c r="L194" s="1">
        <v>0.15387100000000001</v>
      </c>
      <c r="M194">
        <f t="shared" si="6"/>
        <v>0</v>
      </c>
      <c r="N194">
        <f t="shared" si="6"/>
        <v>0</v>
      </c>
      <c r="O194">
        <f t="shared" si="6"/>
        <v>0</v>
      </c>
      <c r="P194">
        <f t="shared" si="6"/>
        <v>0</v>
      </c>
      <c r="Q194">
        <f t="shared" si="6"/>
        <v>0</v>
      </c>
      <c r="R194">
        <f t="shared" si="6"/>
        <v>0</v>
      </c>
    </row>
    <row r="195" spans="1:18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 s="1">
        <v>0.28494000000000003</v>
      </c>
      <c r="H195" s="1">
        <v>0.32682299999999997</v>
      </c>
      <c r="I195" s="1">
        <v>0.32245699999999999</v>
      </c>
      <c r="J195" s="1">
        <v>0.41540700000000003</v>
      </c>
      <c r="K195" s="1">
        <v>0.32344000000000001</v>
      </c>
      <c r="L195" s="1">
        <v>0.24193700000000001</v>
      </c>
      <c r="M195">
        <f t="shared" si="6"/>
        <v>0</v>
      </c>
      <c r="N195">
        <f t="shared" si="6"/>
        <v>0</v>
      </c>
      <c r="O195">
        <f t="shared" si="6"/>
        <v>0</v>
      </c>
      <c r="P195">
        <f t="shared" si="6"/>
        <v>0</v>
      </c>
      <c r="Q195">
        <f t="shared" si="6"/>
        <v>0</v>
      </c>
      <c r="R195">
        <f t="shared" si="6"/>
        <v>0</v>
      </c>
    </row>
    <row r="196" spans="1:18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 s="1">
        <v>1.6612100000000001E-2</v>
      </c>
      <c r="H196" s="1">
        <v>1.39995E-2</v>
      </c>
      <c r="I196" s="1">
        <v>1.9902099999999999E-2</v>
      </c>
      <c r="J196" s="1">
        <v>2.35076E-2</v>
      </c>
      <c r="K196" s="1">
        <v>1.32319E-2</v>
      </c>
      <c r="L196" s="1">
        <v>8.3849700000000003E-3</v>
      </c>
      <c r="M196">
        <f t="shared" si="6"/>
        <v>0</v>
      </c>
      <c r="N196">
        <f t="shared" si="6"/>
        <v>0</v>
      </c>
      <c r="O196">
        <f t="shared" si="6"/>
        <v>0</v>
      </c>
      <c r="P196">
        <f t="shared" si="6"/>
        <v>0</v>
      </c>
      <c r="Q196">
        <f t="shared" si="6"/>
        <v>0</v>
      </c>
      <c r="R196">
        <f t="shared" si="6"/>
        <v>0</v>
      </c>
    </row>
    <row r="197" spans="1:18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 s="1">
        <v>0.46267999999999998</v>
      </c>
      <c r="H197" s="1">
        <v>0.52161199999999996</v>
      </c>
      <c r="I197" s="1">
        <v>0.44017299999999998</v>
      </c>
      <c r="J197" s="1">
        <v>0.54158799999999996</v>
      </c>
      <c r="K197" s="1">
        <v>0.51243099999999997</v>
      </c>
      <c r="L197" s="1">
        <v>0.39140999999999998</v>
      </c>
      <c r="M197">
        <f t="shared" si="6"/>
        <v>0</v>
      </c>
      <c r="N197">
        <f t="shared" si="6"/>
        <v>1</v>
      </c>
      <c r="O197">
        <f t="shared" si="6"/>
        <v>0</v>
      </c>
      <c r="P197">
        <f t="shared" si="6"/>
        <v>1</v>
      </c>
      <c r="Q197">
        <f t="shared" si="6"/>
        <v>1</v>
      </c>
      <c r="R197">
        <f t="shared" si="6"/>
        <v>0</v>
      </c>
    </row>
    <row r="198" spans="1:18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 s="1">
        <v>3.9567100000000001E-2</v>
      </c>
      <c r="H198" s="1">
        <v>3.8797699999999997E-2</v>
      </c>
      <c r="I198" s="1">
        <v>4.9234199999999999E-2</v>
      </c>
      <c r="J198" s="1">
        <v>7.2398500000000005E-2</v>
      </c>
      <c r="K198" s="1">
        <v>3.3969699999999999E-2</v>
      </c>
      <c r="L198" s="1">
        <v>2.45305E-2</v>
      </c>
      <c r="M198">
        <f t="shared" si="6"/>
        <v>0</v>
      </c>
      <c r="N198">
        <f t="shared" si="6"/>
        <v>0</v>
      </c>
      <c r="O198">
        <f t="shared" si="6"/>
        <v>0</v>
      </c>
      <c r="P198">
        <f t="shared" si="6"/>
        <v>0</v>
      </c>
      <c r="Q198">
        <f t="shared" si="6"/>
        <v>0</v>
      </c>
      <c r="R198">
        <f t="shared" si="6"/>
        <v>0</v>
      </c>
    </row>
    <row r="199" spans="1:18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 s="1">
        <v>0.65356499999999995</v>
      </c>
      <c r="H199" s="1">
        <v>0.70592100000000002</v>
      </c>
      <c r="I199" s="1">
        <v>0.43465900000000002</v>
      </c>
      <c r="J199" s="1">
        <v>0.67679599999999995</v>
      </c>
      <c r="K199" s="1">
        <v>0.65816699999999995</v>
      </c>
      <c r="L199" s="1">
        <v>0.57034300000000004</v>
      </c>
      <c r="M199">
        <f t="shared" si="6"/>
        <v>1</v>
      </c>
      <c r="N199">
        <f t="shared" si="6"/>
        <v>1</v>
      </c>
      <c r="O199">
        <f t="shared" si="6"/>
        <v>0</v>
      </c>
      <c r="P199">
        <f t="shared" si="6"/>
        <v>1</v>
      </c>
      <c r="Q199">
        <f t="shared" si="6"/>
        <v>1</v>
      </c>
      <c r="R199">
        <f t="shared" si="6"/>
        <v>1</v>
      </c>
    </row>
    <row r="200" spans="1:18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 s="1">
        <v>0.478246</v>
      </c>
      <c r="H200" s="1">
        <v>0.42666399999999999</v>
      </c>
      <c r="I200" s="1">
        <v>0.55469599999999997</v>
      </c>
      <c r="J200" s="1">
        <v>0.416904</v>
      </c>
      <c r="K200" s="1">
        <v>0.44694600000000001</v>
      </c>
      <c r="L200" s="1">
        <v>0.51301799999999997</v>
      </c>
      <c r="M200">
        <f t="shared" si="6"/>
        <v>0</v>
      </c>
      <c r="N200">
        <f t="shared" si="6"/>
        <v>0</v>
      </c>
      <c r="O200">
        <f t="shared" si="6"/>
        <v>1</v>
      </c>
      <c r="P200">
        <f t="shared" si="6"/>
        <v>0</v>
      </c>
      <c r="Q200">
        <f t="shared" si="6"/>
        <v>0</v>
      </c>
      <c r="R200">
        <f t="shared" si="6"/>
        <v>1</v>
      </c>
    </row>
    <row r="201" spans="1:18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 s="1">
        <v>0.41879300000000003</v>
      </c>
      <c r="H201" s="1">
        <v>0.35129700000000003</v>
      </c>
      <c r="I201" s="1">
        <v>0.49406299999999997</v>
      </c>
      <c r="J201" s="1">
        <v>0.37543599999999999</v>
      </c>
      <c r="K201" s="1">
        <v>0.36934899999999998</v>
      </c>
      <c r="L201" s="1">
        <v>0.44334200000000001</v>
      </c>
      <c r="M201">
        <f t="shared" si="6"/>
        <v>0</v>
      </c>
      <c r="N201">
        <f t="shared" si="6"/>
        <v>0</v>
      </c>
      <c r="O201">
        <f t="shared" si="6"/>
        <v>0</v>
      </c>
      <c r="P201">
        <f t="shared" si="6"/>
        <v>0</v>
      </c>
      <c r="Q201">
        <f t="shared" si="6"/>
        <v>0</v>
      </c>
      <c r="R201">
        <f t="shared" si="6"/>
        <v>0</v>
      </c>
    </row>
    <row r="202" spans="1:18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 s="1">
        <v>0.22406899999999999</v>
      </c>
      <c r="H202" s="1">
        <v>0.248168</v>
      </c>
      <c r="I202" s="1">
        <v>0.265318</v>
      </c>
      <c r="J202" s="1">
        <v>0.34254899999999999</v>
      </c>
      <c r="K202" s="1">
        <v>0.24072299999999999</v>
      </c>
      <c r="L202" s="1">
        <v>0.19664699999999999</v>
      </c>
      <c r="M202">
        <f t="shared" si="6"/>
        <v>0</v>
      </c>
      <c r="N202">
        <f t="shared" si="6"/>
        <v>0</v>
      </c>
      <c r="O202">
        <f t="shared" si="6"/>
        <v>0</v>
      </c>
      <c r="P202">
        <f t="shared" si="6"/>
        <v>0</v>
      </c>
      <c r="Q202">
        <f t="shared" si="6"/>
        <v>0</v>
      </c>
      <c r="R202">
        <f t="shared" si="6"/>
        <v>0</v>
      </c>
    </row>
    <row r="203" spans="1:18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 s="1">
        <v>7.2671200000000002E-3</v>
      </c>
      <c r="H203" s="1">
        <v>5.8315099999999998E-3</v>
      </c>
      <c r="I203" s="1">
        <v>8.6519700000000001E-3</v>
      </c>
      <c r="J203" s="1">
        <v>7.9071799999999998E-3</v>
      </c>
      <c r="K203" s="1">
        <v>5.8029900000000001E-3</v>
      </c>
      <c r="L203" s="1">
        <v>3.36105E-3</v>
      </c>
      <c r="M203">
        <f t="shared" si="6"/>
        <v>0</v>
      </c>
      <c r="N203">
        <f t="shared" si="6"/>
        <v>0</v>
      </c>
      <c r="O203">
        <f t="shared" si="6"/>
        <v>0</v>
      </c>
      <c r="P203">
        <f t="shared" si="6"/>
        <v>0</v>
      </c>
      <c r="Q203">
        <f t="shared" si="6"/>
        <v>0</v>
      </c>
      <c r="R203">
        <f t="shared" si="6"/>
        <v>0</v>
      </c>
    </row>
    <row r="204" spans="1:18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 s="1">
        <v>8.1072900000000003E-2</v>
      </c>
      <c r="H204" s="1">
        <v>8.5288199999999995E-2</v>
      </c>
      <c r="I204" s="1">
        <v>9.8630300000000004E-2</v>
      </c>
      <c r="J204" s="1">
        <v>0.14515600000000001</v>
      </c>
      <c r="K204" s="1">
        <v>7.6264999999999999E-2</v>
      </c>
      <c r="L204" s="1">
        <v>5.6744799999999998E-2</v>
      </c>
      <c r="M204">
        <f t="shared" si="6"/>
        <v>0</v>
      </c>
      <c r="N204">
        <f t="shared" si="6"/>
        <v>0</v>
      </c>
      <c r="O204">
        <f t="shared" si="6"/>
        <v>0</v>
      </c>
      <c r="P204">
        <f t="shared" si="6"/>
        <v>0</v>
      </c>
      <c r="Q204">
        <f t="shared" si="6"/>
        <v>0</v>
      </c>
      <c r="R204">
        <f t="shared" si="6"/>
        <v>0</v>
      </c>
    </row>
    <row r="205" spans="1:18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 s="1">
        <v>0.53701100000000002</v>
      </c>
      <c r="H205" s="1">
        <v>0.35947099999999998</v>
      </c>
      <c r="I205" s="1">
        <v>0.63100900000000004</v>
      </c>
      <c r="J205" s="1">
        <v>0.39472299999999999</v>
      </c>
      <c r="K205" s="1">
        <v>0.40510699999999999</v>
      </c>
      <c r="L205" s="1">
        <v>0.59106099999999995</v>
      </c>
      <c r="M205">
        <f t="shared" si="6"/>
        <v>1</v>
      </c>
      <c r="N205">
        <f t="shared" si="6"/>
        <v>0</v>
      </c>
      <c r="O205">
        <f t="shared" si="6"/>
        <v>1</v>
      </c>
      <c r="P205">
        <f t="shared" si="6"/>
        <v>0</v>
      </c>
      <c r="Q205">
        <f t="shared" si="6"/>
        <v>0</v>
      </c>
      <c r="R205">
        <f t="shared" si="6"/>
        <v>1</v>
      </c>
    </row>
    <row r="206" spans="1:18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 s="1">
        <v>0.19397400000000001</v>
      </c>
      <c r="H206" s="1">
        <v>0.217136</v>
      </c>
      <c r="I206" s="1">
        <v>0.23499300000000001</v>
      </c>
      <c r="J206" s="1">
        <v>0.31324099999999999</v>
      </c>
      <c r="K206" s="1">
        <v>0.209009</v>
      </c>
      <c r="L206" s="1">
        <v>0.16745599999999999</v>
      </c>
      <c r="M206">
        <f t="shared" si="6"/>
        <v>0</v>
      </c>
      <c r="N206">
        <f t="shared" si="6"/>
        <v>0</v>
      </c>
      <c r="O206">
        <f t="shared" si="6"/>
        <v>0</v>
      </c>
      <c r="P206">
        <f t="shared" si="6"/>
        <v>0</v>
      </c>
      <c r="Q206">
        <f t="shared" si="6"/>
        <v>0</v>
      </c>
      <c r="R206">
        <f t="shared" si="6"/>
        <v>0</v>
      </c>
    </row>
    <row r="207" spans="1:18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 s="1">
        <v>0.438191</v>
      </c>
      <c r="H207" s="1">
        <v>0.49685499999999999</v>
      </c>
      <c r="I207" s="1">
        <v>0.36935200000000001</v>
      </c>
      <c r="J207" s="1">
        <v>0.46452199999999999</v>
      </c>
      <c r="K207" s="1">
        <v>0.48718800000000001</v>
      </c>
      <c r="L207" s="1">
        <v>0.35026600000000002</v>
      </c>
      <c r="M207">
        <f t="shared" si="6"/>
        <v>0</v>
      </c>
      <c r="N207">
        <f t="shared" si="6"/>
        <v>0</v>
      </c>
      <c r="O207">
        <f t="shared" si="6"/>
        <v>0</v>
      </c>
      <c r="P207">
        <f t="shared" si="6"/>
        <v>0</v>
      </c>
      <c r="Q207">
        <f t="shared" si="6"/>
        <v>0</v>
      </c>
      <c r="R207">
        <f t="shared" si="6"/>
        <v>0</v>
      </c>
    </row>
    <row r="208" spans="1:18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 s="1">
        <v>0.48355399999999998</v>
      </c>
      <c r="H208" s="1">
        <v>0.53984799999999999</v>
      </c>
      <c r="I208" s="1">
        <v>0.45507599999999998</v>
      </c>
      <c r="J208" s="1">
        <v>0.562585</v>
      </c>
      <c r="K208" s="1">
        <v>0.53053700000000004</v>
      </c>
      <c r="L208" s="1">
        <v>0.41039399999999998</v>
      </c>
      <c r="M208">
        <f t="shared" si="6"/>
        <v>0</v>
      </c>
      <c r="N208">
        <f t="shared" si="6"/>
        <v>1</v>
      </c>
      <c r="O208">
        <f t="shared" si="6"/>
        <v>0</v>
      </c>
      <c r="P208">
        <f t="shared" si="6"/>
        <v>1</v>
      </c>
      <c r="Q208">
        <f t="shared" si="6"/>
        <v>1</v>
      </c>
      <c r="R208">
        <f t="shared" si="6"/>
        <v>0</v>
      </c>
    </row>
    <row r="209" spans="1:18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 s="1">
        <v>0.29415000000000002</v>
      </c>
      <c r="H209" s="1">
        <v>0.317496</v>
      </c>
      <c r="I209" s="1">
        <v>0.32535900000000001</v>
      </c>
      <c r="J209" s="1">
        <v>0.43315199999999998</v>
      </c>
      <c r="K209" s="1">
        <v>0.30945499999999998</v>
      </c>
      <c r="L209" s="1">
        <v>0.24790899999999999</v>
      </c>
      <c r="M209">
        <f t="shared" si="6"/>
        <v>0</v>
      </c>
      <c r="N209">
        <f t="shared" si="6"/>
        <v>0</v>
      </c>
      <c r="O209">
        <f t="shared" si="6"/>
        <v>0</v>
      </c>
      <c r="P209">
        <f t="shared" si="6"/>
        <v>0</v>
      </c>
      <c r="Q209">
        <f t="shared" si="6"/>
        <v>0</v>
      </c>
      <c r="R209">
        <f t="shared" si="6"/>
        <v>0</v>
      </c>
    </row>
    <row r="210" spans="1:18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 s="1">
        <v>8.2562300000000005E-2</v>
      </c>
      <c r="H210" s="1">
        <v>8.64703E-2</v>
      </c>
      <c r="I210" s="1">
        <v>0.102711</v>
      </c>
      <c r="J210" s="1">
        <v>0.14044999999999999</v>
      </c>
      <c r="K210" s="1">
        <v>7.8017600000000006E-2</v>
      </c>
      <c r="L210" s="1">
        <v>6.0402400000000002E-2</v>
      </c>
      <c r="M210">
        <f t="shared" si="6"/>
        <v>0</v>
      </c>
      <c r="N210">
        <f t="shared" si="6"/>
        <v>0</v>
      </c>
      <c r="O210">
        <f t="shared" si="6"/>
        <v>0</v>
      </c>
      <c r="P210">
        <f t="shared" si="6"/>
        <v>0</v>
      </c>
      <c r="Q210">
        <f t="shared" si="6"/>
        <v>0</v>
      </c>
      <c r="R210">
        <f t="shared" si="6"/>
        <v>0</v>
      </c>
    </row>
    <row r="211" spans="1:18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 s="1">
        <v>0.48889500000000002</v>
      </c>
      <c r="H211" s="1">
        <v>0.55221299999999995</v>
      </c>
      <c r="I211" s="1">
        <v>0.38583299999999998</v>
      </c>
      <c r="J211" s="1">
        <v>0.51236099999999996</v>
      </c>
      <c r="K211" s="1">
        <v>0.53781800000000002</v>
      </c>
      <c r="L211" s="1">
        <v>0.38403999999999999</v>
      </c>
      <c r="M211">
        <f t="shared" si="6"/>
        <v>0</v>
      </c>
      <c r="N211">
        <f t="shared" si="6"/>
        <v>1</v>
      </c>
      <c r="O211">
        <f t="shared" si="6"/>
        <v>0</v>
      </c>
      <c r="P211">
        <f t="shared" si="6"/>
        <v>1</v>
      </c>
      <c r="Q211">
        <f t="shared" si="6"/>
        <v>1</v>
      </c>
      <c r="R211">
        <f t="shared" si="6"/>
        <v>0</v>
      </c>
    </row>
    <row r="212" spans="1:18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 s="1">
        <v>0.55051700000000003</v>
      </c>
      <c r="H212" s="1">
        <v>0.59703099999999998</v>
      </c>
      <c r="I212" s="1">
        <v>0.48330000000000001</v>
      </c>
      <c r="J212" s="1">
        <v>0.59349799999999997</v>
      </c>
      <c r="K212" s="1">
        <v>0.583754</v>
      </c>
      <c r="L212" s="1">
        <v>0.49504399999999998</v>
      </c>
      <c r="M212">
        <f t="shared" si="6"/>
        <v>1</v>
      </c>
      <c r="N212">
        <f t="shared" si="6"/>
        <v>1</v>
      </c>
      <c r="O212">
        <f t="shared" si="6"/>
        <v>0</v>
      </c>
      <c r="P212">
        <f t="shared" si="6"/>
        <v>1</v>
      </c>
      <c r="Q212">
        <f t="shared" si="6"/>
        <v>1</v>
      </c>
      <c r="R212">
        <f t="shared" si="6"/>
        <v>0</v>
      </c>
    </row>
    <row r="213" spans="1:18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 s="1">
        <v>0.54535500000000003</v>
      </c>
      <c r="H213" s="1">
        <v>0.60285900000000003</v>
      </c>
      <c r="I213" s="1">
        <v>0.400063</v>
      </c>
      <c r="J213" s="1">
        <v>0.57900399999999996</v>
      </c>
      <c r="K213" s="1">
        <v>0.58773299999999995</v>
      </c>
      <c r="L213" s="1">
        <v>0.44289899999999999</v>
      </c>
      <c r="M213">
        <f t="shared" si="6"/>
        <v>1</v>
      </c>
      <c r="N213">
        <f t="shared" si="6"/>
        <v>1</v>
      </c>
      <c r="O213">
        <f t="shared" si="6"/>
        <v>0</v>
      </c>
      <c r="P213">
        <f t="shared" si="6"/>
        <v>1</v>
      </c>
      <c r="Q213">
        <f t="shared" si="6"/>
        <v>1</v>
      </c>
      <c r="R213">
        <f t="shared" si="6"/>
        <v>0</v>
      </c>
    </row>
    <row r="214" spans="1:18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 s="1">
        <v>0.106835</v>
      </c>
      <c r="H214" s="1">
        <v>0.10648000000000001</v>
      </c>
      <c r="I214" s="1">
        <v>0.13516700000000001</v>
      </c>
      <c r="J214" s="1">
        <v>0.15987899999999999</v>
      </c>
      <c r="K214" s="1">
        <v>9.7779900000000003E-2</v>
      </c>
      <c r="L214" s="1">
        <v>8.6316599999999993E-2</v>
      </c>
      <c r="M214">
        <f t="shared" si="6"/>
        <v>0</v>
      </c>
      <c r="N214">
        <f t="shared" si="6"/>
        <v>0</v>
      </c>
      <c r="O214">
        <f t="shared" si="6"/>
        <v>0</v>
      </c>
      <c r="P214">
        <f t="shared" si="6"/>
        <v>0</v>
      </c>
      <c r="Q214">
        <f t="shared" si="6"/>
        <v>0</v>
      </c>
      <c r="R214">
        <f t="shared" si="6"/>
        <v>0</v>
      </c>
    </row>
    <row r="215" spans="1:18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 s="1">
        <v>0.62531899999999996</v>
      </c>
      <c r="H215" s="1">
        <v>0.67932899999999996</v>
      </c>
      <c r="I215" s="1">
        <v>0.43078</v>
      </c>
      <c r="J215" s="1">
        <v>0.65180800000000005</v>
      </c>
      <c r="K215" s="1">
        <v>0.64219899999999996</v>
      </c>
      <c r="L215" s="1">
        <v>0.53962299999999996</v>
      </c>
      <c r="M215">
        <f t="shared" si="6"/>
        <v>1</v>
      </c>
      <c r="N215">
        <f t="shared" si="6"/>
        <v>1</v>
      </c>
      <c r="O215">
        <f t="shared" si="6"/>
        <v>0</v>
      </c>
      <c r="P215">
        <f t="shared" si="6"/>
        <v>1</v>
      </c>
      <c r="Q215">
        <f t="shared" si="6"/>
        <v>1</v>
      </c>
      <c r="R215">
        <f t="shared" si="6"/>
        <v>1</v>
      </c>
    </row>
    <row r="216" spans="1:18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 s="1">
        <v>0.109504</v>
      </c>
      <c r="H216" s="1">
        <v>0.11233</v>
      </c>
      <c r="I216" s="1">
        <v>0.12873499999999999</v>
      </c>
      <c r="J216" s="1">
        <v>0.20905000000000001</v>
      </c>
      <c r="K216" s="1">
        <v>0.100102</v>
      </c>
      <c r="L216" s="1">
        <v>7.5431899999999996E-2</v>
      </c>
      <c r="M216">
        <f t="shared" si="6"/>
        <v>0</v>
      </c>
      <c r="N216">
        <f t="shared" si="6"/>
        <v>0</v>
      </c>
      <c r="O216">
        <f t="shared" si="6"/>
        <v>0</v>
      </c>
      <c r="P216">
        <f t="shared" ref="P216:R279" si="7">IF(J216&lt;0.5,0,1)</f>
        <v>0</v>
      </c>
      <c r="Q216">
        <f t="shared" si="7"/>
        <v>0</v>
      </c>
      <c r="R216">
        <f t="shared" si="7"/>
        <v>0</v>
      </c>
    </row>
    <row r="217" spans="1:18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 s="1">
        <v>0.526258</v>
      </c>
      <c r="H217" s="1">
        <v>0.52044100000000004</v>
      </c>
      <c r="I217" s="1">
        <v>0.576372</v>
      </c>
      <c r="J217" s="1">
        <v>0.54988999999999999</v>
      </c>
      <c r="K217" s="1">
        <v>0.52427299999999999</v>
      </c>
      <c r="L217" s="1">
        <v>0.53093800000000002</v>
      </c>
      <c r="M217">
        <f t="shared" ref="M217:R280" si="8">IF(G217&lt;0.5,0,1)</f>
        <v>1</v>
      </c>
      <c r="N217">
        <f t="shared" si="8"/>
        <v>1</v>
      </c>
      <c r="O217">
        <f t="shared" si="8"/>
        <v>1</v>
      </c>
      <c r="P217">
        <f t="shared" si="7"/>
        <v>1</v>
      </c>
      <c r="Q217">
        <f t="shared" si="7"/>
        <v>1</v>
      </c>
      <c r="R217">
        <f t="shared" si="7"/>
        <v>1</v>
      </c>
    </row>
    <row r="218" spans="1:18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 s="1">
        <v>6.8754200000000001E-2</v>
      </c>
      <c r="H218" s="1">
        <v>7.1692900000000004E-2</v>
      </c>
      <c r="I218" s="1">
        <v>8.5370299999999996E-2</v>
      </c>
      <c r="J218" s="1">
        <v>0.120091</v>
      </c>
      <c r="K218" s="1">
        <v>6.4191399999999996E-2</v>
      </c>
      <c r="L218" s="1">
        <v>4.81269E-2</v>
      </c>
      <c r="M218">
        <f t="shared" si="8"/>
        <v>0</v>
      </c>
      <c r="N218">
        <f t="shared" si="8"/>
        <v>0</v>
      </c>
      <c r="O218">
        <f t="shared" si="8"/>
        <v>0</v>
      </c>
      <c r="P218">
        <f t="shared" si="7"/>
        <v>0</v>
      </c>
      <c r="Q218">
        <f t="shared" si="7"/>
        <v>0</v>
      </c>
      <c r="R218">
        <f t="shared" si="7"/>
        <v>0</v>
      </c>
    </row>
    <row r="219" spans="1:18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 s="1">
        <v>0.40377800000000003</v>
      </c>
      <c r="H219" s="1">
        <v>0.44297999999999998</v>
      </c>
      <c r="I219" s="1">
        <v>0.41831699999999999</v>
      </c>
      <c r="J219" s="1">
        <v>0.50708299999999995</v>
      </c>
      <c r="K219" s="1">
        <v>0.43991999999999998</v>
      </c>
      <c r="L219" s="1">
        <v>0.34530300000000003</v>
      </c>
      <c r="M219">
        <f t="shared" si="8"/>
        <v>0</v>
      </c>
      <c r="N219">
        <f t="shared" si="8"/>
        <v>0</v>
      </c>
      <c r="O219">
        <f t="shared" si="8"/>
        <v>0</v>
      </c>
      <c r="P219">
        <f t="shared" si="7"/>
        <v>1</v>
      </c>
      <c r="Q219">
        <f t="shared" si="7"/>
        <v>0</v>
      </c>
      <c r="R219">
        <f t="shared" si="7"/>
        <v>0</v>
      </c>
    </row>
    <row r="220" spans="1:18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 s="1">
        <v>0.44798100000000002</v>
      </c>
      <c r="H220" s="1">
        <v>0.48094599999999998</v>
      </c>
      <c r="I220" s="1">
        <v>0.456839</v>
      </c>
      <c r="J220" s="1">
        <v>0.55440500000000004</v>
      </c>
      <c r="K220" s="1">
        <v>0.47826400000000002</v>
      </c>
      <c r="L220" s="1">
        <v>0.38327600000000001</v>
      </c>
      <c r="M220">
        <f t="shared" si="8"/>
        <v>0</v>
      </c>
      <c r="N220">
        <f t="shared" si="8"/>
        <v>0</v>
      </c>
      <c r="O220">
        <f t="shared" si="8"/>
        <v>0</v>
      </c>
      <c r="P220">
        <f t="shared" si="7"/>
        <v>1</v>
      </c>
      <c r="Q220">
        <f t="shared" si="7"/>
        <v>0</v>
      </c>
      <c r="R220">
        <f t="shared" si="7"/>
        <v>0</v>
      </c>
    </row>
    <row r="221" spans="1:18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 s="1">
        <v>3.9990800000000003E-3</v>
      </c>
      <c r="H221" s="1">
        <v>3.1832800000000001E-3</v>
      </c>
      <c r="I221" s="1">
        <v>4.8596899999999998E-3</v>
      </c>
      <c r="J221" s="1">
        <v>3.6025300000000001E-3</v>
      </c>
      <c r="K221" s="1">
        <v>3.2740500000000001E-3</v>
      </c>
      <c r="L221" s="1">
        <v>1.80522E-3</v>
      </c>
      <c r="M221">
        <f t="shared" si="8"/>
        <v>0</v>
      </c>
      <c r="N221">
        <f t="shared" si="8"/>
        <v>0</v>
      </c>
      <c r="O221">
        <f t="shared" si="8"/>
        <v>0</v>
      </c>
      <c r="P221">
        <f t="shared" si="7"/>
        <v>0</v>
      </c>
      <c r="Q221">
        <f t="shared" si="7"/>
        <v>0</v>
      </c>
      <c r="R221">
        <f t="shared" si="7"/>
        <v>0</v>
      </c>
    </row>
    <row r="222" spans="1:18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 s="1">
        <v>1.07282E-2</v>
      </c>
      <c r="H222" s="1">
        <v>9.3585000000000005E-3</v>
      </c>
      <c r="I222" s="1">
        <v>1.31634E-2</v>
      </c>
      <c r="J222" s="1">
        <v>1.3802699999999999E-2</v>
      </c>
      <c r="K222" s="1">
        <v>8.8334099999999999E-3</v>
      </c>
      <c r="L222" s="1">
        <v>5.4847000000000003E-3</v>
      </c>
      <c r="M222">
        <f t="shared" si="8"/>
        <v>0</v>
      </c>
      <c r="N222">
        <f t="shared" si="8"/>
        <v>0</v>
      </c>
      <c r="O222">
        <f t="shared" si="8"/>
        <v>0</v>
      </c>
      <c r="P222">
        <f t="shared" si="7"/>
        <v>0</v>
      </c>
      <c r="Q222">
        <f t="shared" si="7"/>
        <v>0</v>
      </c>
      <c r="R222">
        <f t="shared" si="7"/>
        <v>0</v>
      </c>
    </row>
    <row r="223" spans="1:18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 s="1">
        <v>0.55086100000000005</v>
      </c>
      <c r="H223" s="1">
        <v>0.57564300000000002</v>
      </c>
      <c r="I223" s="1">
        <v>0.52461000000000002</v>
      </c>
      <c r="J223" s="1">
        <v>0.58540700000000001</v>
      </c>
      <c r="K223" s="1">
        <v>0.56880699999999995</v>
      </c>
      <c r="L223" s="1">
        <v>0.51495199999999997</v>
      </c>
      <c r="M223">
        <f t="shared" si="8"/>
        <v>1</v>
      </c>
      <c r="N223">
        <f t="shared" si="8"/>
        <v>1</v>
      </c>
      <c r="O223">
        <f t="shared" si="8"/>
        <v>1</v>
      </c>
      <c r="P223">
        <f t="shared" si="7"/>
        <v>1</v>
      </c>
      <c r="Q223">
        <f t="shared" si="7"/>
        <v>1</v>
      </c>
      <c r="R223">
        <f t="shared" si="7"/>
        <v>1</v>
      </c>
    </row>
    <row r="224" spans="1:18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 s="1">
        <v>0.181173</v>
      </c>
      <c r="H224" s="1">
        <v>0.197024</v>
      </c>
      <c r="I224" s="1">
        <v>0.21227699999999999</v>
      </c>
      <c r="J224" s="1">
        <v>0.30952099999999999</v>
      </c>
      <c r="K224" s="1">
        <v>0.185498</v>
      </c>
      <c r="L224" s="1">
        <v>0.142984</v>
      </c>
      <c r="M224">
        <f t="shared" si="8"/>
        <v>0</v>
      </c>
      <c r="N224">
        <f t="shared" si="8"/>
        <v>0</v>
      </c>
      <c r="O224">
        <f t="shared" si="8"/>
        <v>0</v>
      </c>
      <c r="P224">
        <f t="shared" si="7"/>
        <v>0</v>
      </c>
      <c r="Q224">
        <f t="shared" si="7"/>
        <v>0</v>
      </c>
      <c r="R224">
        <f t="shared" si="7"/>
        <v>0</v>
      </c>
    </row>
    <row r="225" spans="1:18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 s="1">
        <v>0.106638</v>
      </c>
      <c r="H225" s="1">
        <v>0.111204</v>
      </c>
      <c r="I225" s="1">
        <v>0.13273799999999999</v>
      </c>
      <c r="J225" s="1">
        <v>0.17261000000000001</v>
      </c>
      <c r="K225" s="1">
        <v>0.101789</v>
      </c>
      <c r="L225" s="1">
        <v>8.3296099999999998E-2</v>
      </c>
      <c r="M225">
        <f t="shared" si="8"/>
        <v>0</v>
      </c>
      <c r="N225">
        <f t="shared" si="8"/>
        <v>0</v>
      </c>
      <c r="O225">
        <f t="shared" si="8"/>
        <v>0</v>
      </c>
      <c r="P225">
        <f t="shared" si="7"/>
        <v>0</v>
      </c>
      <c r="Q225">
        <f t="shared" si="7"/>
        <v>0</v>
      </c>
      <c r="R225">
        <f t="shared" si="7"/>
        <v>0</v>
      </c>
    </row>
    <row r="226" spans="1:18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 s="1">
        <v>0.30335000000000001</v>
      </c>
      <c r="H226" s="1">
        <v>0.30283500000000002</v>
      </c>
      <c r="I226" s="1">
        <v>0.356487</v>
      </c>
      <c r="J226" s="1">
        <v>0.37140400000000001</v>
      </c>
      <c r="K226" s="1">
        <v>0.303651</v>
      </c>
      <c r="L226" s="1">
        <v>0.302483</v>
      </c>
      <c r="M226">
        <f t="shared" si="8"/>
        <v>0</v>
      </c>
      <c r="N226">
        <f t="shared" si="8"/>
        <v>0</v>
      </c>
      <c r="O226">
        <f t="shared" si="8"/>
        <v>0</v>
      </c>
      <c r="P226">
        <f t="shared" si="7"/>
        <v>0</v>
      </c>
      <c r="Q226">
        <f t="shared" si="7"/>
        <v>0</v>
      </c>
      <c r="R226">
        <f t="shared" si="7"/>
        <v>0</v>
      </c>
    </row>
    <row r="227" spans="1:18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 s="1">
        <v>9.9410899999999996E-2</v>
      </c>
      <c r="H227" s="1">
        <v>0.105671</v>
      </c>
      <c r="I227" s="1">
        <v>0.121546</v>
      </c>
      <c r="J227" s="1">
        <v>0.171297</v>
      </c>
      <c r="K227" s="1">
        <v>9.5683199999999996E-2</v>
      </c>
      <c r="L227" s="1">
        <v>7.3852500000000001E-2</v>
      </c>
      <c r="M227">
        <f t="shared" si="8"/>
        <v>0</v>
      </c>
      <c r="N227">
        <f t="shared" si="8"/>
        <v>0</v>
      </c>
      <c r="O227">
        <f t="shared" si="8"/>
        <v>0</v>
      </c>
      <c r="P227">
        <f t="shared" si="7"/>
        <v>0</v>
      </c>
      <c r="Q227">
        <f t="shared" si="7"/>
        <v>0</v>
      </c>
      <c r="R227">
        <f t="shared" si="7"/>
        <v>0</v>
      </c>
    </row>
    <row r="228" spans="1:18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 s="1">
        <v>0.47619299999999998</v>
      </c>
      <c r="H228" s="1">
        <v>0.33224500000000001</v>
      </c>
      <c r="I228" s="1">
        <v>0.57024399999999997</v>
      </c>
      <c r="J228" s="1">
        <v>0.35578199999999999</v>
      </c>
      <c r="K228" s="1">
        <v>0.36909799999999998</v>
      </c>
      <c r="L228" s="1">
        <v>0.53572600000000004</v>
      </c>
      <c r="M228">
        <f t="shared" si="8"/>
        <v>0</v>
      </c>
      <c r="N228">
        <f t="shared" si="8"/>
        <v>0</v>
      </c>
      <c r="O228">
        <f t="shared" si="8"/>
        <v>1</v>
      </c>
      <c r="P228">
        <f t="shared" si="7"/>
        <v>0</v>
      </c>
      <c r="Q228">
        <f t="shared" si="7"/>
        <v>0</v>
      </c>
      <c r="R228">
        <f t="shared" si="7"/>
        <v>1</v>
      </c>
    </row>
    <row r="229" spans="1:18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 s="1">
        <v>0.45979799999999998</v>
      </c>
      <c r="H229" s="1">
        <v>0.50277799999999995</v>
      </c>
      <c r="I229" s="1">
        <v>0.47267399999999998</v>
      </c>
      <c r="J229" s="1">
        <v>0.54239999999999999</v>
      </c>
      <c r="K229" s="1">
        <v>0.49957099999999999</v>
      </c>
      <c r="L229" s="1">
        <v>0.413159</v>
      </c>
      <c r="M229">
        <f t="shared" si="8"/>
        <v>0</v>
      </c>
      <c r="N229">
        <f t="shared" si="8"/>
        <v>1</v>
      </c>
      <c r="O229">
        <f t="shared" si="8"/>
        <v>0</v>
      </c>
      <c r="P229">
        <f t="shared" si="7"/>
        <v>1</v>
      </c>
      <c r="Q229">
        <f t="shared" si="7"/>
        <v>0</v>
      </c>
      <c r="R229">
        <f t="shared" si="7"/>
        <v>0</v>
      </c>
    </row>
    <row r="230" spans="1:18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 s="1">
        <v>0.56396999999999997</v>
      </c>
      <c r="H230" s="1">
        <v>0.212897</v>
      </c>
      <c r="I230" s="1">
        <v>0.67869800000000002</v>
      </c>
      <c r="J230" s="1">
        <v>0.27168300000000001</v>
      </c>
      <c r="K230" s="1">
        <v>0.304282</v>
      </c>
      <c r="L230" s="1">
        <v>0.63823799999999997</v>
      </c>
      <c r="M230">
        <f t="shared" si="8"/>
        <v>1</v>
      </c>
      <c r="N230">
        <f t="shared" si="8"/>
        <v>0</v>
      </c>
      <c r="O230">
        <f t="shared" si="8"/>
        <v>1</v>
      </c>
      <c r="P230">
        <f t="shared" si="7"/>
        <v>0</v>
      </c>
      <c r="Q230">
        <f t="shared" si="7"/>
        <v>0</v>
      </c>
      <c r="R230">
        <f t="shared" si="7"/>
        <v>1</v>
      </c>
    </row>
    <row r="231" spans="1:18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 s="1">
        <v>0.46889500000000001</v>
      </c>
      <c r="H231" s="1">
        <v>0.52947599999999995</v>
      </c>
      <c r="I231" s="1">
        <v>0.37997700000000001</v>
      </c>
      <c r="J231" s="1">
        <v>0.486267</v>
      </c>
      <c r="K231" s="1">
        <v>0.51713500000000001</v>
      </c>
      <c r="L231" s="1">
        <v>0.36919999999999997</v>
      </c>
      <c r="M231">
        <f t="shared" si="8"/>
        <v>0</v>
      </c>
      <c r="N231">
        <f t="shared" si="8"/>
        <v>1</v>
      </c>
      <c r="O231">
        <f t="shared" si="8"/>
        <v>0</v>
      </c>
      <c r="P231">
        <f t="shared" si="7"/>
        <v>0</v>
      </c>
      <c r="Q231">
        <f t="shared" si="7"/>
        <v>1</v>
      </c>
      <c r="R231">
        <f t="shared" si="7"/>
        <v>0</v>
      </c>
    </row>
    <row r="232" spans="1:18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 s="1">
        <v>9.7837800000000003E-2</v>
      </c>
      <c r="H232" s="1">
        <v>9.4242500000000007E-2</v>
      </c>
      <c r="I232" s="1">
        <v>0.114021</v>
      </c>
      <c r="J232" s="1">
        <v>0.19012499999999999</v>
      </c>
      <c r="K232" s="1">
        <v>8.3163899999999999E-2</v>
      </c>
      <c r="L232" s="1">
        <v>6.2839900000000004E-2</v>
      </c>
      <c r="M232">
        <f t="shared" si="8"/>
        <v>0</v>
      </c>
      <c r="N232">
        <f t="shared" si="8"/>
        <v>0</v>
      </c>
      <c r="O232">
        <f t="shared" si="8"/>
        <v>0</v>
      </c>
      <c r="P232">
        <f t="shared" si="7"/>
        <v>0</v>
      </c>
      <c r="Q232">
        <f t="shared" si="7"/>
        <v>0</v>
      </c>
      <c r="R232">
        <f t="shared" si="7"/>
        <v>0</v>
      </c>
    </row>
    <row r="233" spans="1:18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 s="1">
        <v>1.6894900000000001E-2</v>
      </c>
      <c r="H233" s="1">
        <v>1.51708E-2</v>
      </c>
      <c r="I233" s="1">
        <v>2.0600299999999998E-2</v>
      </c>
      <c r="J233" s="1">
        <v>2.5499999999999998E-2</v>
      </c>
      <c r="K233" s="1">
        <v>1.38289E-2</v>
      </c>
      <c r="L233" s="1">
        <v>9.0079600000000006E-3</v>
      </c>
      <c r="M233">
        <f t="shared" si="8"/>
        <v>0</v>
      </c>
      <c r="N233">
        <f t="shared" si="8"/>
        <v>0</v>
      </c>
      <c r="O233">
        <f t="shared" si="8"/>
        <v>0</v>
      </c>
      <c r="P233">
        <f t="shared" si="7"/>
        <v>0</v>
      </c>
      <c r="Q233">
        <f t="shared" si="7"/>
        <v>0</v>
      </c>
      <c r="R233">
        <f t="shared" si="7"/>
        <v>0</v>
      </c>
    </row>
    <row r="234" spans="1:18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 s="1">
        <v>0.31048300000000001</v>
      </c>
      <c r="H234" s="1">
        <v>0.279644</v>
      </c>
      <c r="I234" s="1">
        <v>0.377861</v>
      </c>
      <c r="J234" s="1">
        <v>0.33796199999999998</v>
      </c>
      <c r="K234" s="1">
        <v>0.280912</v>
      </c>
      <c r="L234" s="1">
        <v>0.33443699999999998</v>
      </c>
      <c r="M234">
        <f t="shared" si="8"/>
        <v>0</v>
      </c>
      <c r="N234">
        <f t="shared" si="8"/>
        <v>0</v>
      </c>
      <c r="O234">
        <f t="shared" si="8"/>
        <v>0</v>
      </c>
      <c r="P234">
        <f t="shared" si="7"/>
        <v>0</v>
      </c>
      <c r="Q234">
        <f t="shared" si="7"/>
        <v>0</v>
      </c>
      <c r="R234">
        <f t="shared" si="7"/>
        <v>0</v>
      </c>
    </row>
    <row r="235" spans="1:18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 s="1">
        <v>0.62053999999999998</v>
      </c>
      <c r="H235" s="1">
        <v>0.67482399999999998</v>
      </c>
      <c r="I235" s="1">
        <v>0.42873099999999997</v>
      </c>
      <c r="J235" s="1">
        <v>0.64785300000000001</v>
      </c>
      <c r="K235" s="1">
        <v>0.63949999999999996</v>
      </c>
      <c r="L235" s="1">
        <v>0.53281100000000003</v>
      </c>
      <c r="M235">
        <f t="shared" si="8"/>
        <v>1</v>
      </c>
      <c r="N235">
        <f t="shared" si="8"/>
        <v>1</v>
      </c>
      <c r="O235">
        <f t="shared" si="8"/>
        <v>0</v>
      </c>
      <c r="P235">
        <f t="shared" si="7"/>
        <v>1</v>
      </c>
      <c r="Q235">
        <f t="shared" si="7"/>
        <v>1</v>
      </c>
      <c r="R235">
        <f t="shared" si="7"/>
        <v>1</v>
      </c>
    </row>
    <row r="236" spans="1:18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 s="1">
        <v>2.2793399999999999E-3</v>
      </c>
      <c r="H236" s="1">
        <v>1.75074E-3</v>
      </c>
      <c r="I236" s="1">
        <v>2.7963799999999998E-3</v>
      </c>
      <c r="J236" s="1">
        <v>1.64157E-3</v>
      </c>
      <c r="K236" s="1">
        <v>1.88419E-3</v>
      </c>
      <c r="L236" s="1">
        <v>9.8758900000000009E-4</v>
      </c>
      <c r="M236">
        <f t="shared" si="8"/>
        <v>0</v>
      </c>
      <c r="N236">
        <f t="shared" si="8"/>
        <v>0</v>
      </c>
      <c r="O236">
        <f t="shared" si="8"/>
        <v>0</v>
      </c>
      <c r="P236">
        <f t="shared" si="7"/>
        <v>0</v>
      </c>
      <c r="Q236">
        <f t="shared" si="7"/>
        <v>0</v>
      </c>
      <c r="R236">
        <f t="shared" si="7"/>
        <v>0</v>
      </c>
    </row>
    <row r="237" spans="1:18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 s="1">
        <v>0.55357599999999996</v>
      </c>
      <c r="H237" s="1">
        <v>0.60940899999999998</v>
      </c>
      <c r="I237" s="1">
        <v>0.42122599999999999</v>
      </c>
      <c r="J237" s="1">
        <v>0.589449</v>
      </c>
      <c r="K237" s="1">
        <v>0.59257899999999997</v>
      </c>
      <c r="L237" s="1">
        <v>0.45891900000000002</v>
      </c>
      <c r="M237">
        <f t="shared" si="8"/>
        <v>1</v>
      </c>
      <c r="N237">
        <f t="shared" si="8"/>
        <v>1</v>
      </c>
      <c r="O237">
        <f t="shared" si="8"/>
        <v>0</v>
      </c>
      <c r="P237">
        <f t="shared" si="7"/>
        <v>1</v>
      </c>
      <c r="Q237">
        <f t="shared" si="7"/>
        <v>1</v>
      </c>
      <c r="R237">
        <f t="shared" si="7"/>
        <v>0</v>
      </c>
    </row>
    <row r="238" spans="1:18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 s="1">
        <v>0.43048700000000001</v>
      </c>
      <c r="H238" s="1">
        <v>0.47187800000000002</v>
      </c>
      <c r="I238" s="1">
        <v>0.35916300000000001</v>
      </c>
      <c r="J238" s="1">
        <v>0.416545</v>
      </c>
      <c r="K238" s="1">
        <v>0.46678999999999998</v>
      </c>
      <c r="L238" s="1">
        <v>0.33999299999999999</v>
      </c>
      <c r="M238">
        <f t="shared" si="8"/>
        <v>0</v>
      </c>
      <c r="N238">
        <f t="shared" si="8"/>
        <v>0</v>
      </c>
      <c r="O238">
        <f t="shared" si="8"/>
        <v>0</v>
      </c>
      <c r="P238">
        <f t="shared" si="7"/>
        <v>0</v>
      </c>
      <c r="Q238">
        <f t="shared" si="7"/>
        <v>0</v>
      </c>
      <c r="R238">
        <f t="shared" si="7"/>
        <v>0</v>
      </c>
    </row>
    <row r="239" spans="1:18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 s="1">
        <v>4.4108300000000001E-3</v>
      </c>
      <c r="H239" s="1">
        <v>3.6381199999999999E-3</v>
      </c>
      <c r="I239" s="1">
        <v>5.5221300000000001E-3</v>
      </c>
      <c r="J239" s="1">
        <v>4.0339499999999997E-3</v>
      </c>
      <c r="K239" s="1">
        <v>3.6924200000000001E-3</v>
      </c>
      <c r="L239" s="1">
        <v>2.11006E-3</v>
      </c>
      <c r="M239">
        <f t="shared" si="8"/>
        <v>0</v>
      </c>
      <c r="N239">
        <f t="shared" si="8"/>
        <v>0</v>
      </c>
      <c r="O239">
        <f t="shared" si="8"/>
        <v>0</v>
      </c>
      <c r="P239">
        <f t="shared" si="7"/>
        <v>0</v>
      </c>
      <c r="Q239">
        <f t="shared" si="7"/>
        <v>0</v>
      </c>
      <c r="R239">
        <f t="shared" si="7"/>
        <v>0</v>
      </c>
    </row>
    <row r="240" spans="1:18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 s="1">
        <v>6.8299200000000004E-2</v>
      </c>
      <c r="H240" s="1">
        <v>6.6858100000000004E-2</v>
      </c>
      <c r="I240" s="1">
        <v>8.1176499999999999E-2</v>
      </c>
      <c r="J240" s="1">
        <v>0.132104</v>
      </c>
      <c r="K240" s="1">
        <v>5.8470399999999999E-2</v>
      </c>
      <c r="L240" s="1">
        <v>4.3107600000000003E-2</v>
      </c>
      <c r="M240">
        <f t="shared" si="8"/>
        <v>0</v>
      </c>
      <c r="N240">
        <f t="shared" si="8"/>
        <v>0</v>
      </c>
      <c r="O240">
        <f t="shared" si="8"/>
        <v>0</v>
      </c>
      <c r="P240">
        <f t="shared" si="7"/>
        <v>0</v>
      </c>
      <c r="Q240">
        <f t="shared" si="7"/>
        <v>0</v>
      </c>
      <c r="R240">
        <f t="shared" si="7"/>
        <v>0</v>
      </c>
    </row>
    <row r="241" spans="1:18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 s="1">
        <v>0.54144400000000004</v>
      </c>
      <c r="H241" s="1">
        <v>0.58748699999999998</v>
      </c>
      <c r="I241" s="1">
        <v>0.48721599999999998</v>
      </c>
      <c r="J241" s="1">
        <v>0.588646</v>
      </c>
      <c r="K241" s="1">
        <v>0.57927399999999996</v>
      </c>
      <c r="L241" s="1">
        <v>0.46995999999999999</v>
      </c>
      <c r="M241">
        <f t="shared" si="8"/>
        <v>1</v>
      </c>
      <c r="N241">
        <f t="shared" si="8"/>
        <v>1</v>
      </c>
      <c r="O241">
        <f t="shared" si="8"/>
        <v>0</v>
      </c>
      <c r="P241">
        <f t="shared" si="7"/>
        <v>1</v>
      </c>
      <c r="Q241">
        <f t="shared" si="7"/>
        <v>1</v>
      </c>
      <c r="R241">
        <f t="shared" si="7"/>
        <v>0</v>
      </c>
    </row>
    <row r="242" spans="1:18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 s="1">
        <v>0.20266899999999999</v>
      </c>
      <c r="H242" s="1">
        <v>0.21130099999999999</v>
      </c>
      <c r="I242" s="1">
        <v>0.24862000000000001</v>
      </c>
      <c r="J242" s="1">
        <v>0.29357499999999997</v>
      </c>
      <c r="K242" s="1">
        <v>0.203324</v>
      </c>
      <c r="L242" s="1">
        <v>0.18595</v>
      </c>
      <c r="M242">
        <f t="shared" si="8"/>
        <v>0</v>
      </c>
      <c r="N242">
        <f t="shared" si="8"/>
        <v>0</v>
      </c>
      <c r="O242">
        <f t="shared" si="8"/>
        <v>0</v>
      </c>
      <c r="P242">
        <f t="shared" si="7"/>
        <v>0</v>
      </c>
      <c r="Q242">
        <f t="shared" si="7"/>
        <v>0</v>
      </c>
      <c r="R242">
        <f t="shared" si="7"/>
        <v>0</v>
      </c>
    </row>
    <row r="243" spans="1:18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 s="1">
        <v>4.5486399999999996E-3</v>
      </c>
      <c r="H243" s="1">
        <v>3.6334399999999999E-3</v>
      </c>
      <c r="I243" s="1">
        <v>5.5096399999999997E-3</v>
      </c>
      <c r="J243" s="1">
        <v>4.3138300000000003E-3</v>
      </c>
      <c r="K243" s="1">
        <v>3.7052600000000002E-3</v>
      </c>
      <c r="L243" s="1">
        <v>2.06521E-3</v>
      </c>
      <c r="M243">
        <f t="shared" si="8"/>
        <v>0</v>
      </c>
      <c r="N243">
        <f t="shared" si="8"/>
        <v>0</v>
      </c>
      <c r="O243">
        <f t="shared" si="8"/>
        <v>0</v>
      </c>
      <c r="P243">
        <f t="shared" si="7"/>
        <v>0</v>
      </c>
      <c r="Q243">
        <f t="shared" si="7"/>
        <v>0</v>
      </c>
      <c r="R243">
        <f t="shared" si="7"/>
        <v>0</v>
      </c>
    </row>
    <row r="244" spans="1:18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 s="1">
        <v>0.52014499999999997</v>
      </c>
      <c r="H244" s="1">
        <v>0.379218</v>
      </c>
      <c r="I244" s="1">
        <v>0.60524100000000003</v>
      </c>
      <c r="J244" s="1">
        <v>0.39307599999999998</v>
      </c>
      <c r="K244" s="1">
        <v>0.42482900000000001</v>
      </c>
      <c r="L244" s="1">
        <v>0.55898300000000001</v>
      </c>
      <c r="M244">
        <f t="shared" si="8"/>
        <v>1</v>
      </c>
      <c r="N244">
        <f t="shared" si="8"/>
        <v>0</v>
      </c>
      <c r="O244">
        <f t="shared" si="8"/>
        <v>1</v>
      </c>
      <c r="P244">
        <f t="shared" si="7"/>
        <v>0</v>
      </c>
      <c r="Q244">
        <f t="shared" si="7"/>
        <v>0</v>
      </c>
      <c r="R244">
        <f t="shared" si="7"/>
        <v>1</v>
      </c>
    </row>
    <row r="245" spans="1:18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 s="1">
        <v>4.3918500000000001E-3</v>
      </c>
      <c r="H245" s="1">
        <v>3.5386699999999998E-3</v>
      </c>
      <c r="I245" s="1">
        <v>5.3511899999999996E-3</v>
      </c>
      <c r="J245" s="1">
        <v>4.0843800000000003E-3</v>
      </c>
      <c r="K245" s="1">
        <v>3.6056299999999999E-3</v>
      </c>
      <c r="L245" s="1">
        <v>2.0141899999999999E-3</v>
      </c>
      <c r="M245">
        <f t="shared" si="8"/>
        <v>0</v>
      </c>
      <c r="N245">
        <f t="shared" si="8"/>
        <v>0</v>
      </c>
      <c r="O245">
        <f t="shared" si="8"/>
        <v>0</v>
      </c>
      <c r="P245">
        <f t="shared" si="7"/>
        <v>0</v>
      </c>
      <c r="Q245">
        <f t="shared" si="7"/>
        <v>0</v>
      </c>
      <c r="R245">
        <f t="shared" si="7"/>
        <v>0</v>
      </c>
    </row>
    <row r="246" spans="1:18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 s="1">
        <v>0.337092</v>
      </c>
      <c r="H246" s="1">
        <v>0.382633</v>
      </c>
      <c r="I246" s="1">
        <v>0.36330299999999999</v>
      </c>
      <c r="J246" s="1">
        <v>0.45641900000000002</v>
      </c>
      <c r="K246" s="1">
        <v>0.37908599999999998</v>
      </c>
      <c r="L246" s="1">
        <v>0.28810799999999998</v>
      </c>
      <c r="M246">
        <f t="shared" si="8"/>
        <v>0</v>
      </c>
      <c r="N246">
        <f t="shared" si="8"/>
        <v>0</v>
      </c>
      <c r="O246">
        <f t="shared" si="8"/>
        <v>0</v>
      </c>
      <c r="P246">
        <f t="shared" si="7"/>
        <v>0</v>
      </c>
      <c r="Q246">
        <f t="shared" si="7"/>
        <v>0</v>
      </c>
      <c r="R246">
        <f t="shared" si="7"/>
        <v>0</v>
      </c>
    </row>
    <row r="247" spans="1:18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 s="1">
        <v>4.3185899999999998E-3</v>
      </c>
      <c r="H247" s="1">
        <v>3.3492399999999999E-3</v>
      </c>
      <c r="I247" s="1">
        <v>5.6559399999999999E-3</v>
      </c>
      <c r="J247" s="1">
        <v>3.3127400000000002E-3</v>
      </c>
      <c r="K247" s="1">
        <v>3.5217099999999999E-3</v>
      </c>
      <c r="L247" s="1">
        <v>2.2086800000000002E-3</v>
      </c>
      <c r="M247">
        <f t="shared" si="8"/>
        <v>0</v>
      </c>
      <c r="N247">
        <f t="shared" si="8"/>
        <v>0</v>
      </c>
      <c r="O247">
        <f t="shared" si="8"/>
        <v>0</v>
      </c>
      <c r="P247">
        <f t="shared" si="7"/>
        <v>0</v>
      </c>
      <c r="Q247">
        <f t="shared" si="7"/>
        <v>0</v>
      </c>
      <c r="R247">
        <f t="shared" si="7"/>
        <v>0</v>
      </c>
    </row>
    <row r="248" spans="1:18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 s="1">
        <v>0.14264299999999999</v>
      </c>
      <c r="H248" s="1">
        <v>0.15145500000000001</v>
      </c>
      <c r="I248" s="1">
        <v>0.16787199999999999</v>
      </c>
      <c r="J248" s="1">
        <v>0.260523</v>
      </c>
      <c r="K248" s="1">
        <v>0.13859299999999999</v>
      </c>
      <c r="L248" s="1">
        <v>0.105363</v>
      </c>
      <c r="M248">
        <f t="shared" si="8"/>
        <v>0</v>
      </c>
      <c r="N248">
        <f t="shared" si="8"/>
        <v>0</v>
      </c>
      <c r="O248">
        <f t="shared" si="8"/>
        <v>0</v>
      </c>
      <c r="P248">
        <f t="shared" si="7"/>
        <v>0</v>
      </c>
      <c r="Q248">
        <f t="shared" si="7"/>
        <v>0</v>
      </c>
      <c r="R248">
        <f t="shared" si="7"/>
        <v>0</v>
      </c>
    </row>
    <row r="249" spans="1:18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 s="1">
        <v>0.35137499999999999</v>
      </c>
      <c r="H249" s="1">
        <v>0.38522499999999998</v>
      </c>
      <c r="I249" s="1">
        <v>0.374199</v>
      </c>
      <c r="J249" s="1">
        <v>0.47412199999999999</v>
      </c>
      <c r="K249" s="1">
        <v>0.38168999999999997</v>
      </c>
      <c r="L249" s="1">
        <v>0.29821399999999998</v>
      </c>
      <c r="M249">
        <f t="shared" si="8"/>
        <v>0</v>
      </c>
      <c r="N249">
        <f t="shared" si="8"/>
        <v>0</v>
      </c>
      <c r="O249">
        <f t="shared" si="8"/>
        <v>0</v>
      </c>
      <c r="P249">
        <f t="shared" si="7"/>
        <v>0</v>
      </c>
      <c r="Q249">
        <f t="shared" si="7"/>
        <v>0</v>
      </c>
      <c r="R249">
        <f t="shared" si="7"/>
        <v>0</v>
      </c>
    </row>
    <row r="250" spans="1:18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 s="1">
        <v>7.3784600000000001E-4</v>
      </c>
      <c r="H250" s="1">
        <v>4.3645499999999998E-4</v>
      </c>
      <c r="I250" s="1">
        <v>8.2624E-4</v>
      </c>
      <c r="J250" s="1">
        <v>2.9492400000000001E-4</v>
      </c>
      <c r="K250" s="1">
        <v>5.4824400000000003E-4</v>
      </c>
      <c r="L250" s="1">
        <v>2.4574999999999998E-4</v>
      </c>
      <c r="M250">
        <f t="shared" si="8"/>
        <v>0</v>
      </c>
      <c r="N250">
        <f t="shared" si="8"/>
        <v>0</v>
      </c>
      <c r="O250">
        <f t="shared" si="8"/>
        <v>0</v>
      </c>
      <c r="P250">
        <f t="shared" si="7"/>
        <v>0</v>
      </c>
      <c r="Q250">
        <f t="shared" si="7"/>
        <v>0</v>
      </c>
      <c r="R250">
        <f t="shared" si="7"/>
        <v>0</v>
      </c>
    </row>
    <row r="251" spans="1:18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 s="1">
        <v>3.22133E-2</v>
      </c>
      <c r="H251" s="1">
        <v>3.08264E-2</v>
      </c>
      <c r="I251" s="1">
        <v>4.2572600000000002E-2</v>
      </c>
      <c r="J251" s="1">
        <v>5.0219899999999998E-2</v>
      </c>
      <c r="K251" s="1">
        <v>2.7555099999999999E-2</v>
      </c>
      <c r="L251" s="1">
        <v>2.1524600000000001E-2</v>
      </c>
      <c r="M251">
        <f t="shared" si="8"/>
        <v>0</v>
      </c>
      <c r="N251">
        <f t="shared" si="8"/>
        <v>0</v>
      </c>
      <c r="O251">
        <f t="shared" si="8"/>
        <v>0</v>
      </c>
      <c r="P251">
        <f t="shared" si="7"/>
        <v>0</v>
      </c>
      <c r="Q251">
        <f t="shared" si="7"/>
        <v>0</v>
      </c>
      <c r="R251">
        <f t="shared" si="7"/>
        <v>0</v>
      </c>
    </row>
    <row r="252" spans="1:18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 s="1">
        <v>6.1441999999999997E-2</v>
      </c>
      <c r="H252" s="1">
        <v>5.68841E-2</v>
      </c>
      <c r="I252" s="1">
        <v>8.0851000000000006E-2</v>
      </c>
      <c r="J252" s="1">
        <v>8.6180900000000005E-2</v>
      </c>
      <c r="K252" s="1">
        <v>5.1525300000000003E-2</v>
      </c>
      <c r="L252" s="1">
        <v>4.709E-2</v>
      </c>
      <c r="M252">
        <f t="shared" si="8"/>
        <v>0</v>
      </c>
      <c r="N252">
        <f t="shared" si="8"/>
        <v>0</v>
      </c>
      <c r="O252">
        <f t="shared" si="8"/>
        <v>0</v>
      </c>
      <c r="P252">
        <f t="shared" si="7"/>
        <v>0</v>
      </c>
      <c r="Q252">
        <f t="shared" si="7"/>
        <v>0</v>
      </c>
      <c r="R252">
        <f t="shared" si="7"/>
        <v>0</v>
      </c>
    </row>
    <row r="253" spans="1:18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 s="1">
        <v>0.61429299999999998</v>
      </c>
      <c r="H253" s="1">
        <v>0.66121399999999997</v>
      </c>
      <c r="I253" s="1">
        <v>0.52906500000000001</v>
      </c>
      <c r="J253" s="1">
        <v>0.67190099999999997</v>
      </c>
      <c r="K253" s="1">
        <v>0.64261000000000001</v>
      </c>
      <c r="L253" s="1">
        <v>0.538134</v>
      </c>
      <c r="M253">
        <f t="shared" si="8"/>
        <v>1</v>
      </c>
      <c r="N253">
        <f t="shared" si="8"/>
        <v>1</v>
      </c>
      <c r="O253">
        <f t="shared" si="8"/>
        <v>1</v>
      </c>
      <c r="P253">
        <f t="shared" si="7"/>
        <v>1</v>
      </c>
      <c r="Q253">
        <f t="shared" si="7"/>
        <v>1</v>
      </c>
      <c r="R253">
        <f t="shared" si="7"/>
        <v>1</v>
      </c>
    </row>
    <row r="254" spans="1:18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 s="1">
        <v>0.18207599999999999</v>
      </c>
      <c r="H254" s="1">
        <v>0.19683800000000001</v>
      </c>
      <c r="I254" s="1">
        <v>0.21229100000000001</v>
      </c>
      <c r="J254" s="1">
        <v>0.31230599999999997</v>
      </c>
      <c r="K254" s="1">
        <v>0.184915</v>
      </c>
      <c r="L254" s="1">
        <v>0.142538</v>
      </c>
      <c r="M254">
        <f t="shared" si="8"/>
        <v>0</v>
      </c>
      <c r="N254">
        <f t="shared" si="8"/>
        <v>0</v>
      </c>
      <c r="O254">
        <f t="shared" si="8"/>
        <v>0</v>
      </c>
      <c r="P254">
        <f t="shared" si="7"/>
        <v>0</v>
      </c>
      <c r="Q254">
        <f t="shared" si="7"/>
        <v>0</v>
      </c>
      <c r="R254">
        <f t="shared" si="7"/>
        <v>0</v>
      </c>
    </row>
    <row r="255" spans="1:18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 s="1">
        <v>0.38998699999999997</v>
      </c>
      <c r="H255" s="1">
        <v>0.41656500000000002</v>
      </c>
      <c r="I255" s="1">
        <v>0.41036800000000001</v>
      </c>
      <c r="J255" s="1">
        <v>0.52584699999999995</v>
      </c>
      <c r="K255" s="1">
        <v>0.40890799999999999</v>
      </c>
      <c r="L255" s="1">
        <v>0.33264899999999997</v>
      </c>
      <c r="M255">
        <f t="shared" si="8"/>
        <v>0</v>
      </c>
      <c r="N255">
        <f t="shared" si="8"/>
        <v>0</v>
      </c>
      <c r="O255">
        <f t="shared" si="8"/>
        <v>0</v>
      </c>
      <c r="P255">
        <f t="shared" si="7"/>
        <v>1</v>
      </c>
      <c r="Q255">
        <f t="shared" si="7"/>
        <v>0</v>
      </c>
      <c r="R255">
        <f t="shared" si="7"/>
        <v>0</v>
      </c>
    </row>
    <row r="256" spans="1:18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 s="1">
        <v>0.33250600000000002</v>
      </c>
      <c r="H256" s="1">
        <v>0.38615300000000002</v>
      </c>
      <c r="I256" s="1">
        <v>0.311338</v>
      </c>
      <c r="J256" s="1">
        <v>0.37811400000000001</v>
      </c>
      <c r="K256" s="1">
        <v>0.38563399999999998</v>
      </c>
      <c r="L256" s="1">
        <v>0.25562800000000002</v>
      </c>
      <c r="M256">
        <f t="shared" si="8"/>
        <v>0</v>
      </c>
      <c r="N256">
        <f t="shared" si="8"/>
        <v>0</v>
      </c>
      <c r="O256">
        <f t="shared" si="8"/>
        <v>0</v>
      </c>
      <c r="P256">
        <f t="shared" si="7"/>
        <v>0</v>
      </c>
      <c r="Q256">
        <f t="shared" si="7"/>
        <v>0</v>
      </c>
      <c r="R256">
        <f t="shared" si="7"/>
        <v>0</v>
      </c>
    </row>
    <row r="257" spans="1:18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 s="1">
        <v>2.9929299999999999E-2</v>
      </c>
      <c r="H257" s="1">
        <v>3.1679199999999998E-2</v>
      </c>
      <c r="I257" s="1">
        <v>3.8215499999999999E-2</v>
      </c>
      <c r="J257" s="1">
        <v>5.9644599999999999E-2</v>
      </c>
      <c r="K257" s="1">
        <v>2.7734700000000001E-2</v>
      </c>
      <c r="L257" s="1">
        <v>1.8214399999999999E-2</v>
      </c>
      <c r="M257">
        <f t="shared" si="8"/>
        <v>0</v>
      </c>
      <c r="N257">
        <f t="shared" si="8"/>
        <v>0</v>
      </c>
      <c r="O257">
        <f t="shared" si="8"/>
        <v>0</v>
      </c>
      <c r="P257">
        <f t="shared" si="7"/>
        <v>0</v>
      </c>
      <c r="Q257">
        <f t="shared" si="7"/>
        <v>0</v>
      </c>
      <c r="R257">
        <f t="shared" si="7"/>
        <v>0</v>
      </c>
    </row>
    <row r="258" spans="1:18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 s="1">
        <v>0.155942</v>
      </c>
      <c r="H258" s="1">
        <v>0.161381</v>
      </c>
      <c r="I258" s="1">
        <v>0.19508700000000001</v>
      </c>
      <c r="J258" s="1">
        <v>0.23322899999999999</v>
      </c>
      <c r="K258" s="1">
        <v>0.15274599999999999</v>
      </c>
      <c r="L258" s="1">
        <v>0.13513500000000001</v>
      </c>
      <c r="M258">
        <f t="shared" si="8"/>
        <v>0</v>
      </c>
      <c r="N258">
        <f t="shared" si="8"/>
        <v>0</v>
      </c>
      <c r="O258">
        <f t="shared" si="8"/>
        <v>0</v>
      </c>
      <c r="P258">
        <f t="shared" si="7"/>
        <v>0</v>
      </c>
      <c r="Q258">
        <f t="shared" si="7"/>
        <v>0</v>
      </c>
      <c r="R258">
        <f t="shared" si="7"/>
        <v>0</v>
      </c>
    </row>
    <row r="259" spans="1:18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 s="1">
        <v>0.45910600000000001</v>
      </c>
      <c r="H259" s="1">
        <v>0.51940600000000003</v>
      </c>
      <c r="I259" s="1">
        <v>0.44475500000000001</v>
      </c>
      <c r="J259" s="1">
        <v>0.56869499999999995</v>
      </c>
      <c r="K259" s="1">
        <v>0.51011200000000001</v>
      </c>
      <c r="L259" s="1">
        <v>0.38555600000000001</v>
      </c>
      <c r="M259">
        <f t="shared" si="8"/>
        <v>0</v>
      </c>
      <c r="N259">
        <f t="shared" si="8"/>
        <v>1</v>
      </c>
      <c r="O259">
        <f t="shared" si="8"/>
        <v>0</v>
      </c>
      <c r="P259">
        <f t="shared" si="7"/>
        <v>1</v>
      </c>
      <c r="Q259">
        <f t="shared" si="7"/>
        <v>1</v>
      </c>
      <c r="R259">
        <f t="shared" si="7"/>
        <v>0</v>
      </c>
    </row>
    <row r="260" spans="1:18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 s="1">
        <v>0.55822099999999997</v>
      </c>
      <c r="H260" s="1">
        <v>0.61544100000000002</v>
      </c>
      <c r="I260" s="1">
        <v>0.40430700000000003</v>
      </c>
      <c r="J260" s="1">
        <v>0.59105300000000005</v>
      </c>
      <c r="K260" s="1">
        <v>0.59771099999999999</v>
      </c>
      <c r="L260" s="1">
        <v>0.45660299999999998</v>
      </c>
      <c r="M260">
        <f t="shared" si="8"/>
        <v>1</v>
      </c>
      <c r="N260">
        <f t="shared" si="8"/>
        <v>1</v>
      </c>
      <c r="O260">
        <f t="shared" si="8"/>
        <v>0</v>
      </c>
      <c r="P260">
        <f t="shared" si="7"/>
        <v>1</v>
      </c>
      <c r="Q260">
        <f t="shared" si="7"/>
        <v>1</v>
      </c>
      <c r="R260">
        <f t="shared" si="7"/>
        <v>0</v>
      </c>
    </row>
    <row r="261" spans="1:18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 s="1">
        <v>4.0253200000000003E-2</v>
      </c>
      <c r="H261" s="1">
        <v>4.0330600000000001E-2</v>
      </c>
      <c r="I261" s="1">
        <v>5.0646700000000003E-2</v>
      </c>
      <c r="J261" s="1">
        <v>7.1183899999999994E-2</v>
      </c>
      <c r="K261" s="1">
        <v>3.5597499999999997E-2</v>
      </c>
      <c r="L261" s="1">
        <v>2.5733700000000002E-2</v>
      </c>
      <c r="M261">
        <f t="shared" si="8"/>
        <v>0</v>
      </c>
      <c r="N261">
        <f t="shared" si="8"/>
        <v>0</v>
      </c>
      <c r="O261">
        <f t="shared" si="8"/>
        <v>0</v>
      </c>
      <c r="P261">
        <f t="shared" si="7"/>
        <v>0</v>
      </c>
      <c r="Q261">
        <f t="shared" si="7"/>
        <v>0</v>
      </c>
      <c r="R261">
        <f t="shared" si="7"/>
        <v>0</v>
      </c>
    </row>
    <row r="262" spans="1:18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 s="1">
        <v>0.56968700000000005</v>
      </c>
      <c r="H262" s="1">
        <v>0.61859200000000003</v>
      </c>
      <c r="I262" s="1">
        <v>0.50283100000000003</v>
      </c>
      <c r="J262" s="1">
        <v>0.63383900000000004</v>
      </c>
      <c r="K262" s="1">
        <v>0.60648100000000005</v>
      </c>
      <c r="L262" s="1">
        <v>0.489039</v>
      </c>
      <c r="M262">
        <f t="shared" si="8"/>
        <v>1</v>
      </c>
      <c r="N262">
        <f t="shared" si="8"/>
        <v>1</v>
      </c>
      <c r="O262">
        <f t="shared" si="8"/>
        <v>1</v>
      </c>
      <c r="P262">
        <f t="shared" si="7"/>
        <v>1</v>
      </c>
      <c r="Q262">
        <f t="shared" si="7"/>
        <v>1</v>
      </c>
      <c r="R262">
        <f t="shared" si="7"/>
        <v>0</v>
      </c>
    </row>
    <row r="263" spans="1:18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 s="1">
        <v>0.29538599999999998</v>
      </c>
      <c r="H263" s="1">
        <v>0.25924199999999997</v>
      </c>
      <c r="I263" s="1">
        <v>0.36597499999999999</v>
      </c>
      <c r="J263" s="1">
        <v>0.32043500000000003</v>
      </c>
      <c r="K263" s="1">
        <v>0.25844699999999998</v>
      </c>
      <c r="L263" s="1">
        <v>0.32337100000000002</v>
      </c>
      <c r="M263">
        <f t="shared" si="8"/>
        <v>0</v>
      </c>
      <c r="N263">
        <f t="shared" si="8"/>
        <v>0</v>
      </c>
      <c r="O263">
        <f t="shared" si="8"/>
        <v>0</v>
      </c>
      <c r="P263">
        <f t="shared" si="7"/>
        <v>0</v>
      </c>
      <c r="Q263">
        <f t="shared" si="7"/>
        <v>0</v>
      </c>
      <c r="R263">
        <f t="shared" si="7"/>
        <v>0</v>
      </c>
    </row>
    <row r="264" spans="1:18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 s="1">
        <v>0.24516299999999999</v>
      </c>
      <c r="H264" s="1">
        <v>0.232072</v>
      </c>
      <c r="I264" s="1">
        <v>0.30456800000000001</v>
      </c>
      <c r="J264" s="1">
        <v>0.30366799999999999</v>
      </c>
      <c r="K264" s="1">
        <v>0.22734699999999999</v>
      </c>
      <c r="L264" s="1">
        <v>0.25242799999999999</v>
      </c>
      <c r="M264">
        <f t="shared" si="8"/>
        <v>0</v>
      </c>
      <c r="N264">
        <f t="shared" si="8"/>
        <v>0</v>
      </c>
      <c r="O264">
        <f t="shared" si="8"/>
        <v>0</v>
      </c>
      <c r="P264">
        <f t="shared" si="7"/>
        <v>0</v>
      </c>
      <c r="Q264">
        <f t="shared" si="7"/>
        <v>0</v>
      </c>
      <c r="R264">
        <f t="shared" si="7"/>
        <v>0</v>
      </c>
    </row>
    <row r="265" spans="1:18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 s="1">
        <v>3.3390400000000001E-2</v>
      </c>
      <c r="H265" s="1">
        <v>3.1219899999999998E-2</v>
      </c>
      <c r="I265" s="1">
        <v>4.0273400000000001E-2</v>
      </c>
      <c r="J265" s="1">
        <v>6.1323000000000003E-2</v>
      </c>
      <c r="K265" s="1">
        <v>2.7161399999999999E-2</v>
      </c>
      <c r="L265" s="1">
        <v>1.9034100000000002E-2</v>
      </c>
      <c r="M265">
        <f t="shared" si="8"/>
        <v>0</v>
      </c>
      <c r="N265">
        <f t="shared" si="8"/>
        <v>0</v>
      </c>
      <c r="O265">
        <f t="shared" si="8"/>
        <v>0</v>
      </c>
      <c r="P265">
        <f t="shared" si="7"/>
        <v>0</v>
      </c>
      <c r="Q265">
        <f t="shared" si="7"/>
        <v>0</v>
      </c>
      <c r="R265">
        <f t="shared" si="7"/>
        <v>0</v>
      </c>
    </row>
    <row r="266" spans="1:18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 s="1">
        <v>1.6330799999999999E-2</v>
      </c>
      <c r="H266" s="1">
        <v>1.50186E-2</v>
      </c>
      <c r="I266" s="1">
        <v>2.0457599999999999E-2</v>
      </c>
      <c r="J266" s="1">
        <v>2.4409799999999999E-2</v>
      </c>
      <c r="K266" s="1">
        <v>1.36477E-2</v>
      </c>
      <c r="L266" s="1">
        <v>9.0167500000000005E-3</v>
      </c>
      <c r="M266">
        <f t="shared" si="8"/>
        <v>0</v>
      </c>
      <c r="N266">
        <f t="shared" si="8"/>
        <v>0</v>
      </c>
      <c r="O266">
        <f t="shared" si="8"/>
        <v>0</v>
      </c>
      <c r="P266">
        <f t="shared" si="7"/>
        <v>0</v>
      </c>
      <c r="Q266">
        <f t="shared" si="7"/>
        <v>0</v>
      </c>
      <c r="R266">
        <f t="shared" si="7"/>
        <v>0</v>
      </c>
    </row>
    <row r="267" spans="1:18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 s="1">
        <v>2.1886200000000001E-3</v>
      </c>
      <c r="H267" s="1">
        <v>1.6789699999999999E-3</v>
      </c>
      <c r="I267" s="1">
        <v>2.70316E-3</v>
      </c>
      <c r="J267" s="1">
        <v>1.54477E-3</v>
      </c>
      <c r="K267" s="1">
        <v>1.81726E-3</v>
      </c>
      <c r="L267" s="1">
        <v>9.4804199999999996E-4</v>
      </c>
      <c r="M267">
        <f t="shared" si="8"/>
        <v>0</v>
      </c>
      <c r="N267">
        <f t="shared" si="8"/>
        <v>0</v>
      </c>
      <c r="O267">
        <f t="shared" si="8"/>
        <v>0</v>
      </c>
      <c r="P267">
        <f t="shared" si="7"/>
        <v>0</v>
      </c>
      <c r="Q267">
        <f t="shared" si="7"/>
        <v>0</v>
      </c>
      <c r="R267">
        <f t="shared" si="7"/>
        <v>0</v>
      </c>
    </row>
    <row r="268" spans="1:18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 s="1">
        <v>0.43057000000000001</v>
      </c>
      <c r="H268" s="1">
        <v>0.46961599999999998</v>
      </c>
      <c r="I268" s="1">
        <v>0.43746699999999999</v>
      </c>
      <c r="J268" s="1">
        <v>0.52917499999999995</v>
      </c>
      <c r="K268" s="1">
        <v>0.46694200000000002</v>
      </c>
      <c r="L268" s="1">
        <v>0.36705399999999999</v>
      </c>
      <c r="M268">
        <f t="shared" si="8"/>
        <v>0</v>
      </c>
      <c r="N268">
        <f t="shared" si="8"/>
        <v>0</v>
      </c>
      <c r="O268">
        <f t="shared" si="8"/>
        <v>0</v>
      </c>
      <c r="P268">
        <f t="shared" si="7"/>
        <v>1</v>
      </c>
      <c r="Q268">
        <f t="shared" si="7"/>
        <v>0</v>
      </c>
      <c r="R268">
        <f t="shared" si="7"/>
        <v>0</v>
      </c>
    </row>
    <row r="269" spans="1:18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 s="1">
        <v>0.333791</v>
      </c>
      <c r="H269" s="1">
        <v>0.35225600000000001</v>
      </c>
      <c r="I269" s="1">
        <v>0.36106899999999997</v>
      </c>
      <c r="J269" s="1">
        <v>0.48660199999999998</v>
      </c>
      <c r="K269" s="1">
        <v>0.34465400000000002</v>
      </c>
      <c r="L269" s="1">
        <v>0.27865200000000001</v>
      </c>
      <c r="M269">
        <f t="shared" si="8"/>
        <v>0</v>
      </c>
      <c r="N269">
        <f t="shared" si="8"/>
        <v>0</v>
      </c>
      <c r="O269">
        <f t="shared" si="8"/>
        <v>0</v>
      </c>
      <c r="P269">
        <f t="shared" si="7"/>
        <v>0</v>
      </c>
      <c r="Q269">
        <f t="shared" si="7"/>
        <v>0</v>
      </c>
      <c r="R269">
        <f t="shared" si="7"/>
        <v>0</v>
      </c>
    </row>
    <row r="270" spans="1:18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 s="1">
        <v>7.38823E-3</v>
      </c>
      <c r="H270" s="1">
        <v>6.4572700000000002E-3</v>
      </c>
      <c r="I270" s="1">
        <v>9.7000899999999998E-3</v>
      </c>
      <c r="J270" s="1">
        <v>7.9425599999999996E-3</v>
      </c>
      <c r="K270" s="1">
        <v>6.3191999999999996E-3</v>
      </c>
      <c r="L270" s="1">
        <v>3.9468400000000001E-3</v>
      </c>
      <c r="M270">
        <f t="shared" si="8"/>
        <v>0</v>
      </c>
      <c r="N270">
        <f t="shared" si="8"/>
        <v>0</v>
      </c>
      <c r="O270">
        <f t="shared" si="8"/>
        <v>0</v>
      </c>
      <c r="P270">
        <f t="shared" si="7"/>
        <v>0</v>
      </c>
      <c r="Q270">
        <f t="shared" si="7"/>
        <v>0</v>
      </c>
      <c r="R270">
        <f t="shared" si="7"/>
        <v>0</v>
      </c>
    </row>
    <row r="271" spans="1:18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 s="1">
        <v>2.6197399999999999E-2</v>
      </c>
      <c r="H271" s="1">
        <v>2.60139E-2</v>
      </c>
      <c r="I271" s="1">
        <v>3.2479800000000003E-2</v>
      </c>
      <c r="J271" s="1">
        <v>4.8096800000000002E-2</v>
      </c>
      <c r="K271" s="1">
        <v>2.26933E-2</v>
      </c>
      <c r="L271" s="1">
        <v>1.5117200000000001E-2</v>
      </c>
      <c r="M271">
        <f t="shared" si="8"/>
        <v>0</v>
      </c>
      <c r="N271">
        <f t="shared" si="8"/>
        <v>0</v>
      </c>
      <c r="O271">
        <f t="shared" si="8"/>
        <v>0</v>
      </c>
      <c r="P271">
        <f t="shared" si="7"/>
        <v>0</v>
      </c>
      <c r="Q271">
        <f t="shared" si="7"/>
        <v>0</v>
      </c>
      <c r="R271">
        <f t="shared" si="7"/>
        <v>0</v>
      </c>
    </row>
    <row r="272" spans="1:18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 s="1">
        <v>0.48597400000000002</v>
      </c>
      <c r="H272" s="1">
        <v>0.29818899999999998</v>
      </c>
      <c r="I272" s="1">
        <v>0.58695399999999998</v>
      </c>
      <c r="J272" s="1">
        <v>0.32374999999999998</v>
      </c>
      <c r="K272" s="1">
        <v>0.34564899999999998</v>
      </c>
      <c r="L272" s="1">
        <v>0.54997099999999999</v>
      </c>
      <c r="M272">
        <f t="shared" si="8"/>
        <v>0</v>
      </c>
      <c r="N272">
        <f t="shared" si="8"/>
        <v>0</v>
      </c>
      <c r="O272">
        <f t="shared" si="8"/>
        <v>1</v>
      </c>
      <c r="P272">
        <f t="shared" si="7"/>
        <v>0</v>
      </c>
      <c r="Q272">
        <f t="shared" si="7"/>
        <v>0</v>
      </c>
      <c r="R272">
        <f t="shared" si="7"/>
        <v>1</v>
      </c>
    </row>
    <row r="273" spans="1:18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 s="1">
        <v>0.19667000000000001</v>
      </c>
      <c r="H273" s="1">
        <v>0.20088400000000001</v>
      </c>
      <c r="I273" s="1">
        <v>0.22168399999999999</v>
      </c>
      <c r="J273" s="1">
        <v>0.34478399999999998</v>
      </c>
      <c r="K273" s="1">
        <v>0.186668</v>
      </c>
      <c r="L273" s="1">
        <v>0.14381099999999999</v>
      </c>
      <c r="M273">
        <f t="shared" si="8"/>
        <v>0</v>
      </c>
      <c r="N273">
        <f t="shared" si="8"/>
        <v>0</v>
      </c>
      <c r="O273">
        <f t="shared" si="8"/>
        <v>0</v>
      </c>
      <c r="P273">
        <f t="shared" si="7"/>
        <v>0</v>
      </c>
      <c r="Q273">
        <f t="shared" si="7"/>
        <v>0</v>
      </c>
      <c r="R273">
        <f t="shared" si="7"/>
        <v>0</v>
      </c>
    </row>
    <row r="274" spans="1:18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 s="1">
        <v>5.8864399999999997E-3</v>
      </c>
      <c r="H274" s="1">
        <v>4.9013499999999996E-3</v>
      </c>
      <c r="I274" s="1">
        <v>7.2123400000000002E-3</v>
      </c>
      <c r="J274" s="1">
        <v>6.0646800000000002E-3</v>
      </c>
      <c r="K274" s="1">
        <v>4.8586699999999998E-3</v>
      </c>
      <c r="L274" s="1">
        <v>2.8193300000000001E-3</v>
      </c>
      <c r="M274">
        <f t="shared" si="8"/>
        <v>0</v>
      </c>
      <c r="N274">
        <f t="shared" si="8"/>
        <v>0</v>
      </c>
      <c r="O274">
        <f t="shared" si="8"/>
        <v>0</v>
      </c>
      <c r="P274">
        <f t="shared" si="7"/>
        <v>0</v>
      </c>
      <c r="Q274">
        <f t="shared" si="7"/>
        <v>0</v>
      </c>
      <c r="R274">
        <f t="shared" si="7"/>
        <v>0</v>
      </c>
    </row>
    <row r="275" spans="1:18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 s="1">
        <v>0.59299299999999999</v>
      </c>
      <c r="H275" s="1">
        <v>0.64164600000000005</v>
      </c>
      <c r="I275" s="1">
        <v>0.50028499999999998</v>
      </c>
      <c r="J275" s="1">
        <v>0.64838700000000005</v>
      </c>
      <c r="K275" s="1">
        <v>0.62262899999999999</v>
      </c>
      <c r="L275" s="1">
        <v>0.51513399999999998</v>
      </c>
      <c r="M275">
        <f t="shared" si="8"/>
        <v>1</v>
      </c>
      <c r="N275">
        <f t="shared" si="8"/>
        <v>1</v>
      </c>
      <c r="O275">
        <f t="shared" si="8"/>
        <v>1</v>
      </c>
      <c r="P275">
        <f t="shared" si="7"/>
        <v>1</v>
      </c>
      <c r="Q275">
        <f t="shared" si="7"/>
        <v>1</v>
      </c>
      <c r="R275">
        <f t="shared" si="7"/>
        <v>1</v>
      </c>
    </row>
    <row r="276" spans="1:18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 s="1">
        <v>0.11960899999999999</v>
      </c>
      <c r="H276" s="1">
        <v>0.128749</v>
      </c>
      <c r="I276" s="1">
        <v>0.14343400000000001</v>
      </c>
      <c r="J276" s="1">
        <v>0.21175099999999999</v>
      </c>
      <c r="K276" s="1">
        <v>0.117511</v>
      </c>
      <c r="L276" s="1">
        <v>8.9084999999999998E-2</v>
      </c>
      <c r="M276">
        <f t="shared" si="8"/>
        <v>0</v>
      </c>
      <c r="N276">
        <f t="shared" si="8"/>
        <v>0</v>
      </c>
      <c r="O276">
        <f t="shared" si="8"/>
        <v>0</v>
      </c>
      <c r="P276">
        <f t="shared" si="7"/>
        <v>0</v>
      </c>
      <c r="Q276">
        <f t="shared" si="7"/>
        <v>0</v>
      </c>
      <c r="R276">
        <f t="shared" si="7"/>
        <v>0</v>
      </c>
    </row>
    <row r="277" spans="1:18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 s="1">
        <v>1.09278E-2</v>
      </c>
      <c r="H277" s="1">
        <v>9.5387100000000006E-3</v>
      </c>
      <c r="I277" s="1">
        <v>1.33983E-2</v>
      </c>
      <c r="J277" s="1">
        <v>1.4157299999999999E-2</v>
      </c>
      <c r="K277" s="1">
        <v>8.9914499999999998E-3</v>
      </c>
      <c r="L277" s="1">
        <v>5.5913600000000001E-3</v>
      </c>
      <c r="M277">
        <f t="shared" si="8"/>
        <v>0</v>
      </c>
      <c r="N277">
        <f t="shared" si="8"/>
        <v>0</v>
      </c>
      <c r="O277">
        <f t="shared" si="8"/>
        <v>0</v>
      </c>
      <c r="P277">
        <f t="shared" si="7"/>
        <v>0</v>
      </c>
      <c r="Q277">
        <f t="shared" si="7"/>
        <v>0</v>
      </c>
      <c r="R277">
        <f t="shared" si="7"/>
        <v>0</v>
      </c>
    </row>
    <row r="278" spans="1:18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 s="1">
        <v>0.45655400000000002</v>
      </c>
      <c r="H278" s="1">
        <v>0.52079500000000001</v>
      </c>
      <c r="I278" s="1">
        <v>0.35216700000000001</v>
      </c>
      <c r="J278" s="1">
        <v>0.50250700000000004</v>
      </c>
      <c r="K278" s="1">
        <v>0.51022599999999996</v>
      </c>
      <c r="L278" s="1">
        <v>0.34203699999999998</v>
      </c>
      <c r="M278">
        <f t="shared" si="8"/>
        <v>0</v>
      </c>
      <c r="N278">
        <f t="shared" si="8"/>
        <v>1</v>
      </c>
      <c r="O278">
        <f t="shared" si="8"/>
        <v>0</v>
      </c>
      <c r="P278">
        <f t="shared" si="7"/>
        <v>1</v>
      </c>
      <c r="Q278">
        <f t="shared" si="7"/>
        <v>1</v>
      </c>
      <c r="R278">
        <f t="shared" si="7"/>
        <v>0</v>
      </c>
    </row>
    <row r="279" spans="1:18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 s="1">
        <v>0.20974100000000001</v>
      </c>
      <c r="H279" s="1">
        <v>0.21457100000000001</v>
      </c>
      <c r="I279" s="1">
        <v>0.23391000000000001</v>
      </c>
      <c r="J279" s="1">
        <v>0.366734</v>
      </c>
      <c r="K279" s="1">
        <v>0.20000399999999999</v>
      </c>
      <c r="L279" s="1">
        <v>0.153362</v>
      </c>
      <c r="M279">
        <f t="shared" si="8"/>
        <v>0</v>
      </c>
      <c r="N279">
        <f t="shared" si="8"/>
        <v>0</v>
      </c>
      <c r="O279">
        <f t="shared" si="8"/>
        <v>0</v>
      </c>
      <c r="P279">
        <f t="shared" si="7"/>
        <v>0</v>
      </c>
      <c r="Q279">
        <f t="shared" si="7"/>
        <v>0</v>
      </c>
      <c r="R279">
        <f t="shared" si="7"/>
        <v>0</v>
      </c>
    </row>
    <row r="280" spans="1:18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 s="1">
        <v>0.180093</v>
      </c>
      <c r="H280" s="1">
        <v>0.19883000000000001</v>
      </c>
      <c r="I280" s="1">
        <v>0.220827</v>
      </c>
      <c r="J280" s="1">
        <v>0.29562500000000003</v>
      </c>
      <c r="K280" s="1">
        <v>0.19042000000000001</v>
      </c>
      <c r="L280" s="1">
        <v>0.15446599999999999</v>
      </c>
      <c r="M280">
        <f t="shared" si="8"/>
        <v>0</v>
      </c>
      <c r="N280">
        <f t="shared" si="8"/>
        <v>0</v>
      </c>
      <c r="O280">
        <f t="shared" si="8"/>
        <v>0</v>
      </c>
      <c r="P280">
        <f t="shared" si="8"/>
        <v>0</v>
      </c>
      <c r="Q280">
        <f t="shared" si="8"/>
        <v>0</v>
      </c>
      <c r="R280">
        <f t="shared" si="8"/>
        <v>0</v>
      </c>
    </row>
    <row r="281" spans="1:18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 s="1">
        <v>0.36837599999999998</v>
      </c>
      <c r="H281" s="1">
        <v>0.39360800000000001</v>
      </c>
      <c r="I281" s="1">
        <v>0.38994699999999999</v>
      </c>
      <c r="J281" s="1">
        <v>0.49781199999999998</v>
      </c>
      <c r="K281" s="1">
        <v>0.388627</v>
      </c>
      <c r="L281" s="1">
        <v>0.31171199999999999</v>
      </c>
      <c r="M281">
        <f t="shared" ref="M281:R301" si="9">IF(G281&lt;0.5,0,1)</f>
        <v>0</v>
      </c>
      <c r="N281">
        <f t="shared" si="9"/>
        <v>0</v>
      </c>
      <c r="O281">
        <f t="shared" si="9"/>
        <v>0</v>
      </c>
      <c r="P281">
        <f t="shared" si="9"/>
        <v>0</v>
      </c>
      <c r="Q281">
        <f t="shared" si="9"/>
        <v>0</v>
      </c>
      <c r="R281">
        <f t="shared" si="9"/>
        <v>0</v>
      </c>
    </row>
    <row r="282" spans="1:18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 s="1">
        <v>4.5624600000000001E-2</v>
      </c>
      <c r="H282" s="1">
        <v>3.8484699999999997E-2</v>
      </c>
      <c r="I282" s="1">
        <v>6.1332299999999999E-2</v>
      </c>
      <c r="J282" s="1">
        <v>5.63274E-2</v>
      </c>
      <c r="K282" s="1">
        <v>3.5118299999999998E-2</v>
      </c>
      <c r="L282" s="1">
        <v>3.4735700000000001E-2</v>
      </c>
      <c r="M282">
        <f t="shared" si="9"/>
        <v>0</v>
      </c>
      <c r="N282">
        <f t="shared" si="9"/>
        <v>0</v>
      </c>
      <c r="O282">
        <f t="shared" si="9"/>
        <v>0</v>
      </c>
      <c r="P282">
        <f t="shared" si="9"/>
        <v>0</v>
      </c>
      <c r="Q282">
        <f t="shared" si="9"/>
        <v>0</v>
      </c>
      <c r="R282">
        <f t="shared" si="9"/>
        <v>0</v>
      </c>
    </row>
    <row r="283" spans="1:18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 s="1">
        <v>0.13931499999999999</v>
      </c>
      <c r="H283" s="1">
        <v>9.7221199999999994E-2</v>
      </c>
      <c r="I283" s="1">
        <v>0.19272500000000001</v>
      </c>
      <c r="J283" s="1">
        <v>0.117146</v>
      </c>
      <c r="K283" s="1">
        <v>9.2685600000000007E-2</v>
      </c>
      <c r="L283" s="1">
        <v>0.148953</v>
      </c>
      <c r="M283">
        <f t="shared" si="9"/>
        <v>0</v>
      </c>
      <c r="N283">
        <f t="shared" si="9"/>
        <v>0</v>
      </c>
      <c r="O283">
        <f t="shared" si="9"/>
        <v>0</v>
      </c>
      <c r="P283">
        <f t="shared" si="9"/>
        <v>0</v>
      </c>
      <c r="Q283">
        <f t="shared" si="9"/>
        <v>0</v>
      </c>
      <c r="R283">
        <f t="shared" si="9"/>
        <v>0</v>
      </c>
    </row>
    <row r="284" spans="1:18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 s="1">
        <v>0.15978500000000001</v>
      </c>
      <c r="H284" s="1">
        <v>0.14879700000000001</v>
      </c>
      <c r="I284" s="1">
        <v>0.205232</v>
      </c>
      <c r="J284" s="1">
        <v>0.201733</v>
      </c>
      <c r="K284" s="1">
        <v>0.140349</v>
      </c>
      <c r="L284" s="1">
        <v>0.15099000000000001</v>
      </c>
      <c r="M284">
        <f t="shared" si="9"/>
        <v>0</v>
      </c>
      <c r="N284">
        <f t="shared" si="9"/>
        <v>0</v>
      </c>
      <c r="O284">
        <f t="shared" si="9"/>
        <v>0</v>
      </c>
      <c r="P284">
        <f t="shared" si="9"/>
        <v>0</v>
      </c>
      <c r="Q284">
        <f t="shared" si="9"/>
        <v>0</v>
      </c>
      <c r="R284">
        <f t="shared" si="9"/>
        <v>0</v>
      </c>
    </row>
    <row r="285" spans="1:18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 s="1">
        <v>7.8604199999999999E-3</v>
      </c>
      <c r="H285" s="1">
        <v>6.3675900000000002E-3</v>
      </c>
      <c r="I285" s="1">
        <v>9.3712199999999996E-3</v>
      </c>
      <c r="J285" s="1">
        <v>8.8122200000000008E-3</v>
      </c>
      <c r="K285" s="1">
        <v>6.28671E-3</v>
      </c>
      <c r="L285" s="1">
        <v>3.6787999999999999E-3</v>
      </c>
      <c r="M285">
        <f t="shared" si="9"/>
        <v>0</v>
      </c>
      <c r="N285">
        <f t="shared" si="9"/>
        <v>0</v>
      </c>
      <c r="O285">
        <f t="shared" si="9"/>
        <v>0</v>
      </c>
      <c r="P285">
        <f t="shared" si="9"/>
        <v>0</v>
      </c>
      <c r="Q285">
        <f t="shared" si="9"/>
        <v>0</v>
      </c>
      <c r="R285">
        <f t="shared" si="9"/>
        <v>0</v>
      </c>
    </row>
    <row r="286" spans="1:18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 s="1">
        <v>0.19139900000000001</v>
      </c>
      <c r="H286" s="1">
        <v>0.20827499999999999</v>
      </c>
      <c r="I286" s="1">
        <v>0.223301</v>
      </c>
      <c r="J286" s="1">
        <v>0.32278000000000001</v>
      </c>
      <c r="K286" s="1">
        <v>0.197022</v>
      </c>
      <c r="L286" s="1">
        <v>0.15240999999999999</v>
      </c>
      <c r="M286">
        <f t="shared" si="9"/>
        <v>0</v>
      </c>
      <c r="N286">
        <f t="shared" si="9"/>
        <v>0</v>
      </c>
      <c r="O286">
        <f t="shared" si="9"/>
        <v>0</v>
      </c>
      <c r="P286">
        <f t="shared" si="9"/>
        <v>0</v>
      </c>
      <c r="Q286">
        <f t="shared" si="9"/>
        <v>0</v>
      </c>
      <c r="R286">
        <f t="shared" si="9"/>
        <v>0</v>
      </c>
    </row>
    <row r="287" spans="1:18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 s="1">
        <v>0.45079599999999997</v>
      </c>
      <c r="H287" s="1">
        <v>0.487848</v>
      </c>
      <c r="I287" s="1">
        <v>0.45245000000000002</v>
      </c>
      <c r="J287" s="1">
        <v>0.54738500000000001</v>
      </c>
      <c r="K287" s="1">
        <v>0.48600199999999999</v>
      </c>
      <c r="L287" s="1">
        <v>0.38281399999999999</v>
      </c>
      <c r="M287">
        <f t="shared" si="9"/>
        <v>0</v>
      </c>
      <c r="N287">
        <f t="shared" si="9"/>
        <v>0</v>
      </c>
      <c r="O287">
        <f t="shared" si="9"/>
        <v>0</v>
      </c>
      <c r="P287">
        <f t="shared" si="9"/>
        <v>1</v>
      </c>
      <c r="Q287">
        <f t="shared" si="9"/>
        <v>0</v>
      </c>
      <c r="R287">
        <f t="shared" si="9"/>
        <v>0</v>
      </c>
    </row>
    <row r="288" spans="1:18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 s="1">
        <v>5.1498100000000003E-3</v>
      </c>
      <c r="H288" s="1">
        <v>3.8004800000000002E-3</v>
      </c>
      <c r="I288" s="1">
        <v>6.0554700000000003E-3</v>
      </c>
      <c r="J288" s="1">
        <v>4.7163099999999996E-3</v>
      </c>
      <c r="K288" s="1">
        <v>4.0129099999999997E-3</v>
      </c>
      <c r="L288" s="1">
        <v>2.1891300000000001E-3</v>
      </c>
      <c r="M288">
        <f t="shared" si="9"/>
        <v>0</v>
      </c>
      <c r="N288">
        <f t="shared" si="9"/>
        <v>0</v>
      </c>
      <c r="O288">
        <f t="shared" si="9"/>
        <v>0</v>
      </c>
      <c r="P288">
        <f t="shared" si="9"/>
        <v>0</v>
      </c>
      <c r="Q288">
        <f t="shared" si="9"/>
        <v>0</v>
      </c>
      <c r="R288">
        <f t="shared" si="9"/>
        <v>0</v>
      </c>
    </row>
    <row r="289" spans="1:18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 s="1">
        <v>7.83587E-3</v>
      </c>
      <c r="H289" s="1">
        <v>6.4461800000000001E-3</v>
      </c>
      <c r="I289" s="1">
        <v>9.3677900000000008E-3</v>
      </c>
      <c r="J289" s="1">
        <v>8.9056799999999992E-3</v>
      </c>
      <c r="K289" s="1">
        <v>6.3151099999999996E-3</v>
      </c>
      <c r="L289" s="1">
        <v>3.7127100000000001E-3</v>
      </c>
      <c r="M289">
        <f t="shared" si="9"/>
        <v>0</v>
      </c>
      <c r="N289">
        <f t="shared" si="9"/>
        <v>0</v>
      </c>
      <c r="O289">
        <f t="shared" si="9"/>
        <v>0</v>
      </c>
      <c r="P289">
        <f t="shared" si="9"/>
        <v>0</v>
      </c>
      <c r="Q289">
        <f t="shared" si="9"/>
        <v>0</v>
      </c>
      <c r="R289">
        <f t="shared" si="9"/>
        <v>0</v>
      </c>
    </row>
    <row r="290" spans="1:18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 s="1">
        <v>0.44713399999999998</v>
      </c>
      <c r="H290" s="1">
        <v>0.49680099999999999</v>
      </c>
      <c r="I290" s="1">
        <v>0.40116400000000002</v>
      </c>
      <c r="J290" s="1">
        <v>0.50559100000000001</v>
      </c>
      <c r="K290" s="1">
        <v>0.50530200000000003</v>
      </c>
      <c r="L290" s="1">
        <v>0.32495200000000002</v>
      </c>
      <c r="M290">
        <f t="shared" si="9"/>
        <v>0</v>
      </c>
      <c r="N290">
        <f t="shared" si="9"/>
        <v>0</v>
      </c>
      <c r="O290">
        <f t="shared" si="9"/>
        <v>0</v>
      </c>
      <c r="P290">
        <f t="shared" si="9"/>
        <v>1</v>
      </c>
      <c r="Q290">
        <f t="shared" si="9"/>
        <v>1</v>
      </c>
      <c r="R290">
        <f t="shared" si="9"/>
        <v>0</v>
      </c>
    </row>
    <row r="291" spans="1:18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 s="1">
        <v>0.136214</v>
      </c>
      <c r="H291" s="1">
        <v>0.155252</v>
      </c>
      <c r="I291" s="1">
        <v>0.16361400000000001</v>
      </c>
      <c r="J291" s="1">
        <v>0.273314</v>
      </c>
      <c r="K291" s="1">
        <v>0.143486</v>
      </c>
      <c r="L291" s="1">
        <v>0.101616</v>
      </c>
      <c r="M291">
        <f t="shared" si="9"/>
        <v>0</v>
      </c>
      <c r="N291">
        <f t="shared" si="9"/>
        <v>0</v>
      </c>
      <c r="O291">
        <f t="shared" si="9"/>
        <v>0</v>
      </c>
      <c r="P291">
        <f t="shared" si="9"/>
        <v>0</v>
      </c>
      <c r="Q291">
        <f t="shared" si="9"/>
        <v>0</v>
      </c>
      <c r="R291">
        <f t="shared" si="9"/>
        <v>0</v>
      </c>
    </row>
    <row r="292" spans="1:18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 s="1">
        <v>2.3310200000000001E-3</v>
      </c>
      <c r="H292" s="1">
        <v>1.8206800000000001E-3</v>
      </c>
      <c r="I292" s="1">
        <v>2.9800500000000001E-3</v>
      </c>
      <c r="J292" s="1">
        <v>1.65284E-3</v>
      </c>
      <c r="K292" s="1">
        <v>1.9733300000000001E-3</v>
      </c>
      <c r="L292" s="1">
        <v>1.0499400000000001E-3</v>
      </c>
      <c r="M292">
        <f t="shared" si="9"/>
        <v>0</v>
      </c>
      <c r="N292">
        <f t="shared" si="9"/>
        <v>0</v>
      </c>
      <c r="O292">
        <f t="shared" si="9"/>
        <v>0</v>
      </c>
      <c r="P292">
        <f t="shared" si="9"/>
        <v>0</v>
      </c>
      <c r="Q292">
        <f t="shared" si="9"/>
        <v>0</v>
      </c>
      <c r="R292">
        <f t="shared" si="9"/>
        <v>0</v>
      </c>
    </row>
    <row r="293" spans="1:18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 s="1">
        <v>0.573573</v>
      </c>
      <c r="H293" s="1">
        <v>0.62689700000000004</v>
      </c>
      <c r="I293" s="1">
        <v>0.43613099999999999</v>
      </c>
      <c r="J293" s="1">
        <v>0.61704999999999999</v>
      </c>
      <c r="K293" s="1">
        <v>0.60916499999999996</v>
      </c>
      <c r="L293" s="1">
        <v>0.46534799999999998</v>
      </c>
      <c r="M293">
        <f t="shared" si="9"/>
        <v>1</v>
      </c>
      <c r="N293">
        <f t="shared" si="9"/>
        <v>1</v>
      </c>
      <c r="O293">
        <f t="shared" si="9"/>
        <v>0</v>
      </c>
      <c r="P293">
        <f t="shared" si="9"/>
        <v>1</v>
      </c>
      <c r="Q293">
        <f t="shared" si="9"/>
        <v>1</v>
      </c>
      <c r="R293">
        <f t="shared" si="9"/>
        <v>0</v>
      </c>
    </row>
    <row r="294" spans="1:18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 s="1">
        <v>0.117726</v>
      </c>
      <c r="H294" s="1">
        <v>0.122513</v>
      </c>
      <c r="I294" s="1">
        <v>0.14685400000000001</v>
      </c>
      <c r="J294" s="1">
        <v>0.18670600000000001</v>
      </c>
      <c r="K294" s="1">
        <v>0.113162</v>
      </c>
      <c r="L294" s="1">
        <v>9.4433799999999998E-2</v>
      </c>
      <c r="M294">
        <f t="shared" si="9"/>
        <v>0</v>
      </c>
      <c r="N294">
        <f t="shared" si="9"/>
        <v>0</v>
      </c>
      <c r="O294">
        <f t="shared" si="9"/>
        <v>0</v>
      </c>
      <c r="P294">
        <f t="shared" si="9"/>
        <v>0</v>
      </c>
      <c r="Q294">
        <f t="shared" si="9"/>
        <v>0</v>
      </c>
      <c r="R294">
        <f t="shared" si="9"/>
        <v>0</v>
      </c>
    </row>
    <row r="295" spans="1:18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 s="1">
        <v>2.2269799999999999E-2</v>
      </c>
      <c r="H295" s="1">
        <v>1.9837199999999999E-2</v>
      </c>
      <c r="I295" s="1">
        <v>2.68807E-2</v>
      </c>
      <c r="J295" s="1">
        <v>3.5795899999999999E-2</v>
      </c>
      <c r="K295" s="1">
        <v>1.7944999999999999E-2</v>
      </c>
      <c r="L295" s="1">
        <v>1.1941E-2</v>
      </c>
      <c r="M295">
        <f t="shared" si="9"/>
        <v>0</v>
      </c>
      <c r="N295">
        <f t="shared" si="9"/>
        <v>0</v>
      </c>
      <c r="O295">
        <f t="shared" si="9"/>
        <v>0</v>
      </c>
      <c r="P295">
        <f t="shared" si="9"/>
        <v>0</v>
      </c>
      <c r="Q295">
        <f t="shared" si="9"/>
        <v>0</v>
      </c>
      <c r="R295">
        <f t="shared" si="9"/>
        <v>0</v>
      </c>
    </row>
    <row r="296" spans="1:18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 s="1">
        <v>8.7774099999999994E-3</v>
      </c>
      <c r="H296" s="1">
        <v>7.2770100000000004E-3</v>
      </c>
      <c r="I296" s="1">
        <v>1.04996E-2</v>
      </c>
      <c r="J296" s="1">
        <v>1.03585E-2</v>
      </c>
      <c r="K296" s="1">
        <v>7.0694099999999999E-3</v>
      </c>
      <c r="L296" s="1">
        <v>4.2098500000000002E-3</v>
      </c>
      <c r="M296">
        <f t="shared" si="9"/>
        <v>0</v>
      </c>
      <c r="N296">
        <f t="shared" si="9"/>
        <v>0</v>
      </c>
      <c r="O296">
        <f t="shared" si="9"/>
        <v>0</v>
      </c>
      <c r="P296">
        <f t="shared" si="9"/>
        <v>0</v>
      </c>
      <c r="Q296">
        <f t="shared" si="9"/>
        <v>0</v>
      </c>
      <c r="R296">
        <f t="shared" si="9"/>
        <v>0</v>
      </c>
    </row>
    <row r="297" spans="1:18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 s="1">
        <v>6.90305E-3</v>
      </c>
      <c r="H297" s="1">
        <v>5.50345E-3</v>
      </c>
      <c r="I297" s="1">
        <v>8.2106899999999997E-3</v>
      </c>
      <c r="J297" s="1">
        <v>7.3632599999999999E-3</v>
      </c>
      <c r="K297" s="1">
        <v>5.5056799999999998E-3</v>
      </c>
      <c r="L297" s="1">
        <v>3.1672100000000002E-3</v>
      </c>
      <c r="M297">
        <f t="shared" si="9"/>
        <v>0</v>
      </c>
      <c r="N297">
        <f t="shared" si="9"/>
        <v>0</v>
      </c>
      <c r="O297">
        <f t="shared" si="9"/>
        <v>0</v>
      </c>
      <c r="P297">
        <f t="shared" si="9"/>
        <v>0</v>
      </c>
      <c r="Q297">
        <f t="shared" si="9"/>
        <v>0</v>
      </c>
      <c r="R297">
        <f t="shared" si="9"/>
        <v>0</v>
      </c>
    </row>
    <row r="298" spans="1:18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 s="1">
        <v>3.3968699999999998E-4</v>
      </c>
      <c r="H298" s="1">
        <v>1.86145E-4</v>
      </c>
      <c r="I298" s="1">
        <v>4.1535500000000001E-4</v>
      </c>
      <c r="J298" s="1">
        <v>8.6984399999999993E-5</v>
      </c>
      <c r="K298" s="1">
        <v>2.53797E-4</v>
      </c>
      <c r="L298" s="1">
        <v>1.2359E-4</v>
      </c>
      <c r="M298">
        <f t="shared" si="9"/>
        <v>0</v>
      </c>
      <c r="N298">
        <f t="shared" si="9"/>
        <v>0</v>
      </c>
      <c r="O298">
        <f t="shared" si="9"/>
        <v>0</v>
      </c>
      <c r="P298">
        <f t="shared" si="9"/>
        <v>0</v>
      </c>
      <c r="Q298">
        <f t="shared" si="9"/>
        <v>0</v>
      </c>
      <c r="R298">
        <f t="shared" si="9"/>
        <v>0</v>
      </c>
    </row>
    <row r="299" spans="1:18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 s="1">
        <v>4.22219E-2</v>
      </c>
      <c r="H299" s="1">
        <v>4.2546300000000002E-2</v>
      </c>
      <c r="I299" s="1">
        <v>5.3241700000000003E-2</v>
      </c>
      <c r="J299" s="1">
        <v>7.4021000000000003E-2</v>
      </c>
      <c r="K299" s="1">
        <v>3.7654199999999999E-2</v>
      </c>
      <c r="L299" s="1">
        <v>2.7392E-2</v>
      </c>
      <c r="M299">
        <f t="shared" si="9"/>
        <v>0</v>
      </c>
      <c r="N299">
        <f t="shared" si="9"/>
        <v>0</v>
      </c>
      <c r="O299">
        <f t="shared" si="9"/>
        <v>0</v>
      </c>
      <c r="P299">
        <f t="shared" si="9"/>
        <v>0</v>
      </c>
      <c r="Q299">
        <f t="shared" si="9"/>
        <v>0</v>
      </c>
      <c r="R299">
        <f t="shared" si="9"/>
        <v>0</v>
      </c>
    </row>
    <row r="300" spans="1:18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 s="1">
        <v>8.1418299999999999E-2</v>
      </c>
      <c r="H300" s="1">
        <v>8.2405300000000001E-2</v>
      </c>
      <c r="I300" s="1">
        <v>9.7040100000000004E-2</v>
      </c>
      <c r="J300" s="1">
        <v>0.15401899999999999</v>
      </c>
      <c r="K300" s="1">
        <v>7.2735400000000006E-2</v>
      </c>
      <c r="L300" s="1">
        <v>5.4215100000000002E-2</v>
      </c>
      <c r="M300">
        <f t="shared" si="9"/>
        <v>0</v>
      </c>
      <c r="N300">
        <f t="shared" si="9"/>
        <v>0</v>
      </c>
      <c r="O300">
        <f t="shared" si="9"/>
        <v>0</v>
      </c>
      <c r="P300">
        <f t="shared" si="9"/>
        <v>0</v>
      </c>
      <c r="Q300">
        <f t="shared" si="9"/>
        <v>0</v>
      </c>
      <c r="R300">
        <f t="shared" si="9"/>
        <v>0</v>
      </c>
    </row>
    <row r="301" spans="1:18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 s="1">
        <v>0.394007</v>
      </c>
      <c r="H301" s="1">
        <v>0.457986</v>
      </c>
      <c r="I301" s="1">
        <v>0.39850400000000002</v>
      </c>
      <c r="J301" s="1">
        <v>0.50173900000000005</v>
      </c>
      <c r="K301" s="1">
        <v>0.447936</v>
      </c>
      <c r="L301" s="1">
        <v>0.33497300000000002</v>
      </c>
      <c r="M301">
        <f t="shared" si="9"/>
        <v>0</v>
      </c>
      <c r="N301">
        <f t="shared" si="9"/>
        <v>0</v>
      </c>
      <c r="O301">
        <f t="shared" si="9"/>
        <v>0</v>
      </c>
      <c r="P301">
        <f t="shared" si="9"/>
        <v>1</v>
      </c>
      <c r="Q301">
        <f t="shared" si="9"/>
        <v>0</v>
      </c>
      <c r="R301">
        <f t="shared" si="9"/>
        <v>0</v>
      </c>
    </row>
  </sheetData>
  <mergeCells count="36">
    <mergeCell ref="AC20:AC21"/>
    <mergeCell ref="AC26:AD27"/>
    <mergeCell ref="AE26:AF26"/>
    <mergeCell ref="AC28:AC29"/>
    <mergeCell ref="AC34:AD35"/>
    <mergeCell ref="AE34:AF34"/>
    <mergeCell ref="AC10:AD11"/>
    <mergeCell ref="AE10:AF10"/>
    <mergeCell ref="AC12:AC13"/>
    <mergeCell ref="AC18:AD19"/>
    <mergeCell ref="AE18:AF18"/>
    <mergeCell ref="V2:W3"/>
    <mergeCell ref="X2:Y2"/>
    <mergeCell ref="AC2:AD3"/>
    <mergeCell ref="AE2:AF2"/>
    <mergeCell ref="V4:V5"/>
    <mergeCell ref="AC4:AC5"/>
    <mergeCell ref="V10:W11"/>
    <mergeCell ref="X10:Y10"/>
    <mergeCell ref="V12:V13"/>
    <mergeCell ref="V18:W19"/>
    <mergeCell ref="X18:Y18"/>
    <mergeCell ref="V20:V21"/>
    <mergeCell ref="V26:W27"/>
    <mergeCell ref="X26:Y26"/>
    <mergeCell ref="V28:V29"/>
    <mergeCell ref="V34:W35"/>
    <mergeCell ref="X34:Y34"/>
    <mergeCell ref="V36:V37"/>
    <mergeCell ref="AE42:AF42"/>
    <mergeCell ref="V42:W43"/>
    <mergeCell ref="X42:Y42"/>
    <mergeCell ref="V44:V45"/>
    <mergeCell ref="AC42:AD43"/>
    <mergeCell ref="AC44:AC45"/>
    <mergeCell ref="AC36:AC37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Epoch</vt:lpstr>
      <vt:lpstr>Parameter  Setting</vt:lpstr>
      <vt:lpstr>Sample Data</vt:lpstr>
      <vt:lpstr>Prediction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고성석</dc:creator>
  <cp:lastModifiedBy>고성석</cp:lastModifiedBy>
  <dcterms:created xsi:type="dcterms:W3CDTF">2021-11-05T07:15:46Z</dcterms:created>
  <dcterms:modified xsi:type="dcterms:W3CDTF">2021-11-09T04:54:26Z</dcterms:modified>
</cp:coreProperties>
</file>