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YT\Thesis\Kevin_Hemolytic peptides\HSPN Paper\Paper 1\Supplementary Material\SM5_Motif-Discovery-and-Enrichment\"/>
    </mc:Choice>
  </mc:AlternateContent>
  <xr:revisionPtr revIDLastSave="0" documentId="13_ncr:1_{56D644B4-AAA2-4CEA-B517-87E4535767BF}" xr6:coauthVersionLast="47" xr6:coauthVersionMax="47" xr10:uidLastSave="{00000000-0000-0000-0000-000000000000}"/>
  <bookViews>
    <workbookView xWindow="11088" yWindow="-36" windowWidth="8376" windowHeight="8880" firstSheet="3" activeTab="5" xr2:uid="{1E909E9D-9817-4538-9595-30DD0E4C1DE1}"/>
  </bookViews>
  <sheets>
    <sheet name="Sorted-by-Rank-and-ER" sheetId="6" r:id="rId1"/>
    <sheet name="Motifs-in-al-Datasets" sheetId="5" r:id="rId2"/>
    <sheet name="Motif_Results" sheetId="4" r:id="rId3"/>
    <sheet name="HemoPI-1" sheetId="1" r:id="rId4"/>
    <sheet name="StarPep" sheetId="2" r:id="rId5"/>
    <sheet name="Big-Hemo" sheetId="3" r:id="rId6"/>
  </sheets>
  <definedNames>
    <definedName name="_xlnm._FilterDatabase" localSheetId="0" hidden="1">'Sorted-by-Rank-and-ER'!$L$2:$L$49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9" i="5" l="1"/>
  <c r="K4" i="5"/>
  <c r="K31" i="5"/>
  <c r="K36" i="5"/>
  <c r="K18" i="5"/>
  <c r="K13" i="5"/>
  <c r="K11" i="5"/>
  <c r="K39" i="5"/>
  <c r="K20" i="5"/>
  <c r="K17" i="5"/>
  <c r="K40" i="5"/>
  <c r="K21" i="5"/>
  <c r="K47" i="5"/>
  <c r="K10" i="5"/>
  <c r="K44" i="5"/>
  <c r="K42" i="5"/>
  <c r="K5" i="5"/>
  <c r="K45" i="5"/>
  <c r="K33" i="5"/>
  <c r="K48" i="5"/>
  <c r="K35" i="5"/>
  <c r="K14" i="5"/>
  <c r="K38" i="5"/>
  <c r="K29" i="5"/>
  <c r="K25" i="5"/>
  <c r="K24" i="5"/>
  <c r="K23" i="5"/>
  <c r="K37" i="5"/>
  <c r="K27" i="5"/>
  <c r="K26" i="5"/>
  <c r="K16" i="5"/>
  <c r="K12" i="5"/>
  <c r="K34" i="5"/>
  <c r="K19" i="5"/>
  <c r="K49" i="5"/>
  <c r="K3" i="5"/>
  <c r="K22" i="5"/>
  <c r="K43" i="5"/>
  <c r="K15" i="5"/>
  <c r="K32" i="5"/>
  <c r="K7" i="5"/>
  <c r="K30" i="5"/>
  <c r="K41" i="5"/>
  <c r="K28" i="5"/>
  <c r="K8" i="5"/>
  <c r="K6" i="5"/>
  <c r="K46" i="5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3" i="6"/>
  <c r="M6" i="6"/>
  <c r="M8" i="6"/>
  <c r="M9" i="6"/>
  <c r="M7" i="6"/>
  <c r="M13" i="6"/>
  <c r="M10" i="6"/>
  <c r="M12" i="6"/>
  <c r="M11" i="6"/>
  <c r="M20" i="6"/>
  <c r="M19" i="6"/>
  <c r="M14" i="6"/>
  <c r="M21" i="6"/>
  <c r="M25" i="6"/>
  <c r="M22" i="6"/>
  <c r="M24" i="6"/>
  <c r="M17" i="6"/>
  <c r="M26" i="6"/>
  <c r="M23" i="6"/>
  <c r="M31" i="6"/>
  <c r="M29" i="6"/>
  <c r="M16" i="6"/>
  <c r="M18" i="6"/>
  <c r="M28" i="6"/>
  <c r="M35" i="6"/>
  <c r="M4" i="6"/>
  <c r="M36" i="6"/>
  <c r="M27" i="6"/>
  <c r="M32" i="6"/>
  <c r="M37" i="6"/>
  <c r="M34" i="6"/>
  <c r="M38" i="6"/>
  <c r="M15" i="6"/>
  <c r="M3" i="6"/>
  <c r="M39" i="6"/>
  <c r="M41" i="6"/>
  <c r="M44" i="6"/>
  <c r="M30" i="6"/>
  <c r="M40" i="6"/>
  <c r="M43" i="6"/>
  <c r="M42" i="6"/>
  <c r="M47" i="6"/>
  <c r="M45" i="6"/>
  <c r="M48" i="6"/>
  <c r="M33" i="6"/>
  <c r="M46" i="6"/>
  <c r="M49" i="6"/>
  <c r="M5" i="6"/>
  <c r="N57" i="4"/>
  <c r="N49" i="4"/>
  <c r="N50" i="4"/>
  <c r="N51" i="4"/>
  <c r="N52" i="4"/>
  <c r="N53" i="4"/>
  <c r="N54" i="4"/>
  <c r="N55" i="4"/>
  <c r="N56" i="4"/>
  <c r="N48" i="4"/>
  <c r="N42" i="4"/>
  <c r="N43" i="4"/>
  <c r="N44" i="4"/>
  <c r="N45" i="4"/>
  <c r="N46" i="4"/>
  <c r="N47" i="4"/>
  <c r="N40" i="4"/>
  <c r="N41" i="4"/>
  <c r="N34" i="4"/>
  <c r="N35" i="4"/>
  <c r="N36" i="4"/>
  <c r="N37" i="4"/>
  <c r="N38" i="4"/>
  <c r="N39" i="4"/>
  <c r="N32" i="4"/>
  <c r="N33" i="4"/>
  <c r="N25" i="4"/>
  <c r="N26" i="4"/>
  <c r="N27" i="4"/>
  <c r="N28" i="4"/>
  <c r="N29" i="4"/>
  <c r="N30" i="4"/>
  <c r="N31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4" i="4"/>
  <c r="N5" i="4"/>
  <c r="N6" i="4"/>
  <c r="N7" i="4"/>
  <c r="N8" i="4"/>
  <c r="N9" i="4"/>
  <c r="N10" i="4"/>
  <c r="N3" i="4"/>
</calcChain>
</file>

<file path=xl/sharedStrings.xml><?xml version="1.0" encoding="utf-8"?>
<sst xmlns="http://schemas.openxmlformats.org/spreadsheetml/2006/main" count="649" uniqueCount="134">
  <si>
    <t>RANK</t>
  </si>
  <si>
    <t>ID</t>
  </si>
  <si>
    <t>CONSENSUS</t>
  </si>
  <si>
    <t>TP</t>
  </si>
  <si>
    <t>TP%</t>
  </si>
  <si>
    <t>FP</t>
  </si>
  <si>
    <t>FP%</t>
  </si>
  <si>
    <t>ENR_RATIO</t>
  </si>
  <si>
    <t>SCORE_THR</t>
  </si>
  <si>
    <t>PVALUE</t>
  </si>
  <si>
    <t>LOG_PVALUE</t>
  </si>
  <si>
    <t>EVALUE</t>
  </si>
  <si>
    <t>LOG_EVALUE</t>
  </si>
  <si>
    <t>QVALUE</t>
  </si>
  <si>
    <t>LOG_QVALUE</t>
  </si>
  <si>
    <t>Motif_21</t>
  </si>
  <si>
    <t>WKK</t>
  </si>
  <si>
    <t>Motif_7</t>
  </si>
  <si>
    <t>WKSFJK</t>
  </si>
  <si>
    <t>Motif_24</t>
  </si>
  <si>
    <t>LLKK</t>
  </si>
  <si>
    <t>Motif_39</t>
  </si>
  <si>
    <t>LKKL</t>
  </si>
  <si>
    <t>Motif_33</t>
  </si>
  <si>
    <t>KWK</t>
  </si>
  <si>
    <t>Motif_52</t>
  </si>
  <si>
    <t>LWKT</t>
  </si>
  <si>
    <t>Motif_43</t>
  </si>
  <si>
    <t>LGKL</t>
  </si>
  <si>
    <t>Motif_20</t>
  </si>
  <si>
    <t>JGKL</t>
  </si>
  <si>
    <t>Motif_30</t>
  </si>
  <si>
    <t>FKK</t>
  </si>
  <si>
    <t>Motif_13</t>
  </si>
  <si>
    <t>CSW</t>
  </si>
  <si>
    <t>Motif_44</t>
  </si>
  <si>
    <t>AKKAL</t>
  </si>
  <si>
    <t>Motif_1</t>
  </si>
  <si>
    <t>KGAGK</t>
  </si>
  <si>
    <t>Motif_51</t>
  </si>
  <si>
    <t>KKILG</t>
  </si>
  <si>
    <t>Motif_5</t>
  </si>
  <si>
    <t>SWP</t>
  </si>
  <si>
    <t>Motif_54</t>
  </si>
  <si>
    <t>KITK</t>
  </si>
  <si>
    <t>Motif_32</t>
  </si>
  <si>
    <t>KLL</t>
  </si>
  <si>
    <t>Motif_46</t>
  </si>
  <si>
    <t>KKG</t>
  </si>
  <si>
    <t>Motif_31</t>
  </si>
  <si>
    <t>LKL</t>
  </si>
  <si>
    <t>Motif_22</t>
  </si>
  <si>
    <t>ISWIK</t>
  </si>
  <si>
    <t>Motif_34</t>
  </si>
  <si>
    <t>VLK</t>
  </si>
  <si>
    <t>Motif_55</t>
  </si>
  <si>
    <t>PKIF</t>
  </si>
  <si>
    <t>Motif_23</t>
  </si>
  <si>
    <t>FLGTI</t>
  </si>
  <si>
    <t>Motif_10</t>
  </si>
  <si>
    <t>LLL</t>
  </si>
  <si>
    <t>Motif_37</t>
  </si>
  <si>
    <t>RFC</t>
  </si>
  <si>
    <t>Motif_15</t>
  </si>
  <si>
    <t>Motif_35</t>
  </si>
  <si>
    <t>CYCR</t>
  </si>
  <si>
    <t>Motif_27</t>
  </si>
  <si>
    <t>GAVLKV</t>
  </si>
  <si>
    <t>Motif_38</t>
  </si>
  <si>
    <t>RRR</t>
  </si>
  <si>
    <t>Motif_25</t>
  </si>
  <si>
    <t>FLHSAK</t>
  </si>
  <si>
    <t>Motif_12</t>
  </si>
  <si>
    <t>VCT</t>
  </si>
  <si>
    <t>Motif_42</t>
  </si>
  <si>
    <t>AAAK</t>
  </si>
  <si>
    <t>Motif_36</t>
  </si>
  <si>
    <t>CRR</t>
  </si>
  <si>
    <t>Motif_8</t>
  </si>
  <si>
    <t>Motif_14</t>
  </si>
  <si>
    <t>CVCV</t>
  </si>
  <si>
    <t>Motif_47</t>
  </si>
  <si>
    <t>KHI</t>
  </si>
  <si>
    <t>Motif_29</t>
  </si>
  <si>
    <t>ALKAIS</t>
  </si>
  <si>
    <t>Motif_18</t>
  </si>
  <si>
    <t>GTIS</t>
  </si>
  <si>
    <t>Motif_49</t>
  </si>
  <si>
    <t>VNWK</t>
  </si>
  <si>
    <t>Motif_50</t>
  </si>
  <si>
    <t>GAIA</t>
  </si>
  <si>
    <t>Motif_3</t>
  </si>
  <si>
    <t>PGC</t>
  </si>
  <si>
    <t>Motif_41</t>
  </si>
  <si>
    <t>GCS</t>
  </si>
  <si>
    <t>Motif_48</t>
  </si>
  <si>
    <t>IKV</t>
  </si>
  <si>
    <t>Motif_28</t>
  </si>
  <si>
    <t>SLC</t>
  </si>
  <si>
    <t>Motif_19</t>
  </si>
  <si>
    <t>GETCV</t>
  </si>
  <si>
    <t>Motif_45</t>
  </si>
  <si>
    <t>HIF</t>
  </si>
  <si>
    <t>Motif_4</t>
  </si>
  <si>
    <t>GLP</t>
  </si>
  <si>
    <t>Motif_40</t>
  </si>
  <si>
    <t>ALW</t>
  </si>
  <si>
    <t>Motif_56</t>
  </si>
  <si>
    <t>GKEV</t>
  </si>
  <si>
    <t>Motif_11</t>
  </si>
  <si>
    <t>VCGETC</t>
  </si>
  <si>
    <t>Motif_6</t>
  </si>
  <si>
    <t>GTCN</t>
  </si>
  <si>
    <t>Motif_16</t>
  </si>
  <si>
    <t>LCEZ</t>
  </si>
  <si>
    <t>Motif_9</t>
  </si>
  <si>
    <t>MFTLK</t>
  </si>
  <si>
    <t>Motif_57</t>
  </si>
  <si>
    <t>IAS</t>
  </si>
  <si>
    <t>Motif_53</t>
  </si>
  <si>
    <t>MAL</t>
  </si>
  <si>
    <t>Motif_26</t>
  </si>
  <si>
    <t>EEEKRD</t>
  </si>
  <si>
    <t>HemoPI-1</t>
  </si>
  <si>
    <t>StarPepDB</t>
  </si>
  <si>
    <t>Big-Hemo</t>
  </si>
  <si>
    <t>Rank</t>
  </si>
  <si>
    <t>ER_sum</t>
  </si>
  <si>
    <t>Motif</t>
  </si>
  <si>
    <t>ER_Av</t>
  </si>
  <si>
    <t>Presenr in all Datasets</t>
  </si>
  <si>
    <t>[VI]LDTJ</t>
  </si>
  <si>
    <t>LHTA[KL]</t>
  </si>
  <si>
    <t>K[GT]AGK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</si>
</sst>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1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Fill="1"/>
    <xf numFmtId="2" fontId="0" fillId="4" borderId="0" xfId="0" applyNumberFormat="1" applyFill="1"/>
    <xf numFmtId="2" fontId="0" fillId="3" borderId="0" xfId="0" applyNumberFormat="1" applyFill="1"/>
    <xf numFmtId="2" fontId="0" fillId="2" borderId="0" xfId="0" applyNumberFormat="1" applyFill="1"/>
    <xf numFmtId="11" fontId="0" fillId="2" borderId="0" xfId="0" applyNumberFormat="1" applyFill="1"/>
    <xf numFmtId="11" fontId="0" fillId="3" borderId="0" xfId="0" applyNumberFormat="1" applyFill="1"/>
    <xf numFmtId="11" fontId="0" fillId="4" borderId="0" xfId="0" applyNumberFormat="1" applyFill="1"/>
    <xf numFmtId="2" fontId="0" fillId="0" borderId="0" xfId="0" applyNumberFormat="1"/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648FA-C8F3-49E5-B146-E989D63EB06D}">
  <sheetPr filterMode="1"/>
  <dimension ref="A1:M49"/>
  <sheetViews>
    <sheetView workbookViewId="0">
      <selection activeCell="A26" sqref="A26"/>
    </sheetView>
  </sheetViews>
  <sheetFormatPr defaultRowHeight="14.4" x14ac:dyDescent="0.3"/>
  <cols>
    <col min="1" max="1" width="7.5546875" style="5" bestFit="1" customWidth="1"/>
    <col min="2" max="2" width="10.5546875" bestFit="1" customWidth="1"/>
    <col min="3" max="3" width="8.5546875" bestFit="1" customWidth="1"/>
    <col min="4" max="4" width="5" bestFit="1" customWidth="1"/>
    <col min="5" max="5" width="10.5546875" bestFit="1" customWidth="1"/>
    <col min="6" max="6" width="9.77734375" customWidth="1"/>
    <col min="7" max="7" width="5.5546875" bestFit="1" customWidth="1"/>
    <col min="8" max="8" width="10.5546875" bestFit="1" customWidth="1"/>
    <col min="9" max="9" width="8.5546875" bestFit="1" customWidth="1"/>
    <col min="10" max="10" width="5.5546875" bestFit="1" customWidth="1"/>
  </cols>
  <sheetData>
    <row r="1" spans="1:13" x14ac:dyDescent="0.3">
      <c r="B1" s="4" t="s">
        <v>123</v>
      </c>
      <c r="C1" s="4"/>
      <c r="D1" s="4"/>
      <c r="E1" s="3" t="s">
        <v>124</v>
      </c>
      <c r="F1" s="3"/>
      <c r="G1" s="3"/>
      <c r="H1" s="2" t="s">
        <v>125</v>
      </c>
      <c r="I1" s="2"/>
      <c r="J1" s="2"/>
    </row>
    <row r="2" spans="1:13" x14ac:dyDescent="0.3">
      <c r="A2" s="5" t="s">
        <v>128</v>
      </c>
      <c r="B2" s="4" t="s">
        <v>7</v>
      </c>
      <c r="C2" s="4" t="s">
        <v>11</v>
      </c>
      <c r="D2" s="4" t="s">
        <v>126</v>
      </c>
      <c r="E2" s="3" t="s">
        <v>7</v>
      </c>
      <c r="F2" s="3" t="s">
        <v>11</v>
      </c>
      <c r="G2" s="3" t="s">
        <v>0</v>
      </c>
      <c r="H2" s="2" t="s">
        <v>7</v>
      </c>
      <c r="I2" s="2" t="s">
        <v>11</v>
      </c>
      <c r="J2" s="2" t="s">
        <v>0</v>
      </c>
      <c r="L2" s="2" t="s">
        <v>126</v>
      </c>
      <c r="M2" s="2" t="s">
        <v>127</v>
      </c>
    </row>
    <row r="3" spans="1:13" hidden="1" x14ac:dyDescent="0.3">
      <c r="A3" s="5" t="s">
        <v>116</v>
      </c>
      <c r="B3" s="6">
        <v>2.98</v>
      </c>
      <c r="C3" s="11">
        <v>0.85499999999999998</v>
      </c>
      <c r="D3" s="4">
        <v>52</v>
      </c>
      <c r="E3" s="7">
        <v>368</v>
      </c>
      <c r="F3" s="10">
        <v>2.6900000000000002E-67</v>
      </c>
      <c r="G3" s="3">
        <v>12</v>
      </c>
      <c r="H3" s="8">
        <v>2.25</v>
      </c>
      <c r="I3" s="9">
        <v>6.45</v>
      </c>
      <c r="J3" s="2">
        <v>47</v>
      </c>
      <c r="L3" t="b">
        <f t="shared" ref="L3:L43" si="0">AND(IF(D3&lt;37,TRUE),IF(G3&lt;37,TRUE),IF(J3&lt;37,TRUE))</f>
        <v>0</v>
      </c>
      <c r="M3" s="12">
        <f t="shared" ref="M3:M49" si="1">AVERAGE(B3,E3,H3)</f>
        <v>124.41000000000001</v>
      </c>
    </row>
    <row r="4" spans="1:13" x14ac:dyDescent="0.3">
      <c r="A4" s="5" t="s">
        <v>84</v>
      </c>
      <c r="B4" s="6">
        <v>3.66</v>
      </c>
      <c r="C4" s="11">
        <v>1.92E-9</v>
      </c>
      <c r="D4" s="4">
        <v>36</v>
      </c>
      <c r="E4" s="7">
        <v>40.1</v>
      </c>
      <c r="F4" s="10">
        <v>3.53E-21</v>
      </c>
      <c r="G4" s="3">
        <v>35</v>
      </c>
      <c r="H4" s="8">
        <v>3.32</v>
      </c>
      <c r="I4" s="9">
        <v>8.4799999999999994E-12</v>
      </c>
      <c r="J4" s="2">
        <v>9</v>
      </c>
      <c r="L4" t="b">
        <f t="shared" si="0"/>
        <v>1</v>
      </c>
      <c r="M4" s="12">
        <f t="shared" si="1"/>
        <v>15.693333333333335</v>
      </c>
    </row>
    <row r="5" spans="1:13" hidden="1" x14ac:dyDescent="0.3">
      <c r="A5" s="5" t="s">
        <v>112</v>
      </c>
      <c r="B5" s="6">
        <v>10.9</v>
      </c>
      <c r="C5" s="11">
        <v>5.4399999999999997E-2</v>
      </c>
      <c r="D5" s="4">
        <v>50</v>
      </c>
      <c r="E5" s="7">
        <v>6.43</v>
      </c>
      <c r="F5" s="10">
        <v>2.2800000000000001E-19</v>
      </c>
      <c r="G5" s="3">
        <v>39</v>
      </c>
      <c r="H5" s="8">
        <v>26</v>
      </c>
      <c r="I5" s="9">
        <v>1.6899999999999999E-6</v>
      </c>
      <c r="J5" s="2">
        <v>20</v>
      </c>
      <c r="L5" t="b">
        <f t="shared" si="0"/>
        <v>0</v>
      </c>
      <c r="M5" s="12">
        <f t="shared" si="1"/>
        <v>14.443333333333333</v>
      </c>
    </row>
    <row r="6" spans="1:13" x14ac:dyDescent="0.3">
      <c r="A6" s="5" t="s">
        <v>18</v>
      </c>
      <c r="B6" s="6">
        <v>19.2</v>
      </c>
      <c r="C6" s="11">
        <v>2.8E-40</v>
      </c>
      <c r="D6" s="4">
        <v>2</v>
      </c>
      <c r="E6" s="7">
        <v>5.0599999999999996</v>
      </c>
      <c r="F6" s="10">
        <v>3.55E-158</v>
      </c>
      <c r="G6" s="3">
        <v>1</v>
      </c>
      <c r="H6" s="8">
        <v>4.9400000000000004</v>
      </c>
      <c r="I6" s="9">
        <v>6.0100000000000005E-22</v>
      </c>
      <c r="J6" s="2">
        <v>3</v>
      </c>
      <c r="L6" t="b">
        <f t="shared" si="0"/>
        <v>1</v>
      </c>
      <c r="M6" s="12">
        <f t="shared" si="1"/>
        <v>9.7333333333333325</v>
      </c>
    </row>
    <row r="7" spans="1:13" hidden="1" x14ac:dyDescent="0.3">
      <c r="A7" s="5" t="s">
        <v>110</v>
      </c>
      <c r="B7" s="6">
        <v>12.9</v>
      </c>
      <c r="C7" s="11">
        <v>1.34E-2</v>
      </c>
      <c r="D7" s="4">
        <v>49</v>
      </c>
      <c r="E7" s="7">
        <v>9.3800000000000008</v>
      </c>
      <c r="F7" s="10">
        <v>1.54E-21</v>
      </c>
      <c r="G7" s="3">
        <v>34</v>
      </c>
      <c r="H7" s="8">
        <v>4.1399999999999997</v>
      </c>
      <c r="I7" s="9">
        <v>2.92E-6</v>
      </c>
      <c r="J7" s="2">
        <v>21</v>
      </c>
      <c r="L7" t="b">
        <f t="shared" si="0"/>
        <v>0</v>
      </c>
      <c r="M7" s="12">
        <f t="shared" si="1"/>
        <v>8.8066666666666666</v>
      </c>
    </row>
    <row r="8" spans="1:13" hidden="1" x14ac:dyDescent="0.3">
      <c r="A8" s="5" t="s">
        <v>16</v>
      </c>
      <c r="B8" s="6">
        <v>19</v>
      </c>
      <c r="C8" s="11">
        <v>3.0199999999999999E-44</v>
      </c>
      <c r="D8" s="4">
        <v>1</v>
      </c>
      <c r="E8" s="7">
        <v>2.4500000000000002</v>
      </c>
      <c r="F8" s="10">
        <v>1.32E-97</v>
      </c>
      <c r="G8" s="3">
        <v>5</v>
      </c>
      <c r="H8" s="8">
        <v>1.38</v>
      </c>
      <c r="I8" s="9">
        <v>1.1100000000000001</v>
      </c>
      <c r="J8" s="2">
        <v>42</v>
      </c>
      <c r="L8" t="b">
        <f t="shared" si="0"/>
        <v>0</v>
      </c>
      <c r="M8" s="12">
        <f t="shared" si="1"/>
        <v>7.6099999999999994</v>
      </c>
    </row>
    <row r="9" spans="1:13" x14ac:dyDescent="0.3">
      <c r="A9" s="5" t="s">
        <v>36</v>
      </c>
      <c r="B9" s="6">
        <v>16.100000000000001</v>
      </c>
      <c r="C9" s="11">
        <v>7.1899999999999998E-29</v>
      </c>
      <c r="D9" s="4">
        <v>11</v>
      </c>
      <c r="E9" s="7">
        <v>3.33</v>
      </c>
      <c r="F9" s="10">
        <v>6.6600000000000005E-101</v>
      </c>
      <c r="G9" s="3">
        <v>4</v>
      </c>
      <c r="H9" s="8">
        <v>1.55</v>
      </c>
      <c r="I9" s="9">
        <v>6.3000000000000003E-4</v>
      </c>
      <c r="J9" s="2">
        <v>24</v>
      </c>
      <c r="L9" t="b">
        <f t="shared" si="0"/>
        <v>1</v>
      </c>
      <c r="M9" s="12">
        <f t="shared" si="1"/>
        <v>6.9933333333333332</v>
      </c>
    </row>
    <row r="10" spans="1:13" hidden="1" x14ac:dyDescent="0.3">
      <c r="A10" s="5" t="s">
        <v>100</v>
      </c>
      <c r="B10" s="6">
        <v>4.66</v>
      </c>
      <c r="C10" s="11">
        <v>1.11E-5</v>
      </c>
      <c r="D10" s="4">
        <v>44</v>
      </c>
      <c r="E10" s="7">
        <v>6.45</v>
      </c>
      <c r="F10" s="10">
        <v>2.14E-17</v>
      </c>
      <c r="G10" s="3">
        <v>41</v>
      </c>
      <c r="H10" s="8">
        <v>9.7100000000000009</v>
      </c>
      <c r="I10" s="9">
        <v>1.1200000000000001E-12</v>
      </c>
      <c r="J10" s="2">
        <v>6</v>
      </c>
      <c r="L10" t="b">
        <f t="shared" si="0"/>
        <v>0</v>
      </c>
      <c r="M10" s="12">
        <f t="shared" si="1"/>
        <v>6.94</v>
      </c>
    </row>
    <row r="11" spans="1:13" hidden="1" x14ac:dyDescent="0.3">
      <c r="A11" s="5" t="s">
        <v>65</v>
      </c>
      <c r="B11" s="6">
        <v>10.9</v>
      </c>
      <c r="C11" s="11">
        <v>5.4699999999999999E-13</v>
      </c>
      <c r="D11" s="4">
        <v>26</v>
      </c>
      <c r="E11" s="7">
        <v>5.91</v>
      </c>
      <c r="F11" s="10">
        <v>2.5500000000000001E-17</v>
      </c>
      <c r="G11" s="3">
        <v>42</v>
      </c>
      <c r="H11" s="8">
        <v>1.4</v>
      </c>
      <c r="I11" s="9">
        <v>0.71</v>
      </c>
      <c r="J11" s="2">
        <v>41</v>
      </c>
      <c r="L11" t="b">
        <f t="shared" si="0"/>
        <v>0</v>
      </c>
      <c r="M11" s="12">
        <f t="shared" si="1"/>
        <v>6.07</v>
      </c>
    </row>
    <row r="12" spans="1:13" x14ac:dyDescent="0.3">
      <c r="A12" s="5" t="s">
        <v>22</v>
      </c>
      <c r="B12" s="6">
        <v>12.6</v>
      </c>
      <c r="C12" s="11">
        <v>1.44E-31</v>
      </c>
      <c r="D12" s="4">
        <v>4</v>
      </c>
      <c r="E12" s="7">
        <v>3.62</v>
      </c>
      <c r="F12" s="10">
        <v>2.6500000000000002E-130</v>
      </c>
      <c r="G12" s="3">
        <v>2</v>
      </c>
      <c r="H12" s="8">
        <v>1.68</v>
      </c>
      <c r="I12" s="9">
        <v>1.37E-8</v>
      </c>
      <c r="J12" s="2">
        <v>12</v>
      </c>
      <c r="L12" t="b">
        <f t="shared" si="0"/>
        <v>1</v>
      </c>
      <c r="M12" s="12">
        <f t="shared" si="1"/>
        <v>5.9666666666666659</v>
      </c>
    </row>
    <row r="13" spans="1:13" hidden="1" x14ac:dyDescent="0.3">
      <c r="A13" s="5" t="s">
        <v>80</v>
      </c>
      <c r="B13" s="6">
        <v>14.5</v>
      </c>
      <c r="C13" s="11">
        <v>1.5199999999999999E-9</v>
      </c>
      <c r="D13" s="4">
        <v>34</v>
      </c>
      <c r="E13" s="7">
        <v>1.35</v>
      </c>
      <c r="F13" s="10">
        <v>0.29599999999999999</v>
      </c>
      <c r="G13" s="3">
        <v>51</v>
      </c>
      <c r="H13" s="8">
        <v>1.1499999999999999</v>
      </c>
      <c r="I13" s="9">
        <v>7.74</v>
      </c>
      <c r="J13" s="2">
        <v>48</v>
      </c>
      <c r="L13" t="b">
        <f t="shared" si="0"/>
        <v>0</v>
      </c>
      <c r="M13" s="12">
        <f t="shared" si="1"/>
        <v>5.666666666666667</v>
      </c>
    </row>
    <row r="14" spans="1:13" x14ac:dyDescent="0.3">
      <c r="A14" s="5" t="s">
        <v>52</v>
      </c>
      <c r="B14" s="6">
        <v>7.86</v>
      </c>
      <c r="C14" s="11">
        <v>5.6900000000000002E-19</v>
      </c>
      <c r="D14" s="4">
        <v>19</v>
      </c>
      <c r="E14" s="7">
        <v>6.19</v>
      </c>
      <c r="F14" s="10">
        <v>3.4499999999999999E-59</v>
      </c>
      <c r="G14" s="3">
        <v>15</v>
      </c>
      <c r="H14" s="8">
        <v>2.5099999999999998</v>
      </c>
      <c r="I14" s="9">
        <v>4.4499999999999997E-5</v>
      </c>
      <c r="J14" s="2">
        <v>22</v>
      </c>
      <c r="L14" t="b">
        <f t="shared" si="0"/>
        <v>1</v>
      </c>
      <c r="M14" s="12">
        <f t="shared" si="1"/>
        <v>5.5200000000000005</v>
      </c>
    </row>
    <row r="15" spans="1:13" hidden="1" x14ac:dyDescent="0.3">
      <c r="A15" s="5" t="s">
        <v>62</v>
      </c>
      <c r="B15" s="6">
        <v>3.64</v>
      </c>
      <c r="C15" s="11">
        <v>5.81E-14</v>
      </c>
      <c r="D15" s="4">
        <v>24</v>
      </c>
      <c r="E15" s="7">
        <v>10.8</v>
      </c>
      <c r="F15" s="10">
        <v>9.3599999999999999E-22</v>
      </c>
      <c r="G15" s="3">
        <v>32</v>
      </c>
      <c r="H15" s="8">
        <v>1.6</v>
      </c>
      <c r="I15" s="9">
        <v>0.28699999999999998</v>
      </c>
      <c r="J15" s="2">
        <v>39</v>
      </c>
      <c r="L15" t="b">
        <f t="shared" si="0"/>
        <v>0</v>
      </c>
      <c r="M15" s="12">
        <f t="shared" si="1"/>
        <v>5.3466666666666676</v>
      </c>
    </row>
    <row r="16" spans="1:13" x14ac:dyDescent="0.3">
      <c r="A16" s="5" t="s">
        <v>132</v>
      </c>
      <c r="B16" s="6">
        <v>3.94</v>
      </c>
      <c r="C16" s="11">
        <v>1.9E-13</v>
      </c>
      <c r="D16" s="4">
        <v>25</v>
      </c>
      <c r="E16" s="7">
        <v>8.25</v>
      </c>
      <c r="F16" s="10">
        <v>4.7299999999999997E-27</v>
      </c>
      <c r="G16" s="3">
        <v>29</v>
      </c>
      <c r="H16" s="8">
        <v>3.74</v>
      </c>
      <c r="I16" s="9">
        <v>1.7599999999999999E-11</v>
      </c>
      <c r="J16" s="2">
        <v>10</v>
      </c>
      <c r="L16" t="b">
        <f t="shared" si="0"/>
        <v>1</v>
      </c>
      <c r="M16" s="12">
        <f t="shared" si="1"/>
        <v>5.31</v>
      </c>
    </row>
    <row r="17" spans="1:13" x14ac:dyDescent="0.3">
      <c r="A17" s="5" t="s">
        <v>71</v>
      </c>
      <c r="B17" s="6">
        <v>7.04</v>
      </c>
      <c r="C17" s="11">
        <v>1.8199999999999999E-11</v>
      </c>
      <c r="D17" s="4">
        <v>29</v>
      </c>
      <c r="E17" s="7">
        <v>5.69</v>
      </c>
      <c r="F17" s="10">
        <v>2.1E-45</v>
      </c>
      <c r="G17" s="3">
        <v>21</v>
      </c>
      <c r="H17" s="8">
        <v>1.95</v>
      </c>
      <c r="I17" s="9">
        <v>1.14E-3</v>
      </c>
      <c r="J17" s="2">
        <v>26</v>
      </c>
      <c r="L17" t="b">
        <f t="shared" si="0"/>
        <v>1</v>
      </c>
      <c r="M17" s="12">
        <f t="shared" si="1"/>
        <v>4.8933333333333335</v>
      </c>
    </row>
    <row r="18" spans="1:13" hidden="1" x14ac:dyDescent="0.3">
      <c r="A18" s="5" t="s">
        <v>34</v>
      </c>
      <c r="B18" s="6">
        <v>5.39</v>
      </c>
      <c r="C18" s="11">
        <v>5.9700000000000002E-29</v>
      </c>
      <c r="D18" s="4">
        <v>10</v>
      </c>
      <c r="E18" s="7">
        <v>6.41</v>
      </c>
      <c r="F18" s="10">
        <v>1.0300000000000001E-17</v>
      </c>
      <c r="G18" s="3">
        <v>40</v>
      </c>
      <c r="H18" s="8">
        <v>2.2599999999999998</v>
      </c>
      <c r="I18" s="9">
        <v>1.1100000000000001E-3</v>
      </c>
      <c r="J18" s="2">
        <v>25</v>
      </c>
      <c r="L18" t="b">
        <f t="shared" si="0"/>
        <v>0</v>
      </c>
      <c r="M18" s="12">
        <f t="shared" si="1"/>
        <v>4.6866666666666665</v>
      </c>
    </row>
    <row r="19" spans="1:13" x14ac:dyDescent="0.3">
      <c r="A19" s="5" t="s">
        <v>26</v>
      </c>
      <c r="B19" s="6">
        <v>7.25</v>
      </c>
      <c r="C19" s="11">
        <v>4.5999999999999997E-31</v>
      </c>
      <c r="D19" s="4">
        <v>6</v>
      </c>
      <c r="E19" s="7">
        <v>2.35</v>
      </c>
      <c r="F19" s="10">
        <v>5.5899999999999998E-55</v>
      </c>
      <c r="G19" s="3">
        <v>18</v>
      </c>
      <c r="H19" s="8">
        <v>3.5</v>
      </c>
      <c r="I19" s="9">
        <v>2.5899999999999998E-10</v>
      </c>
      <c r="J19" s="2">
        <v>11</v>
      </c>
      <c r="L19" t="b">
        <f t="shared" si="0"/>
        <v>1</v>
      </c>
      <c r="M19" s="12">
        <f t="shared" si="1"/>
        <v>4.3666666666666663</v>
      </c>
    </row>
    <row r="20" spans="1:13" x14ac:dyDescent="0.3">
      <c r="A20" s="5" t="s">
        <v>58</v>
      </c>
      <c r="B20" s="6">
        <v>6.94</v>
      </c>
      <c r="C20" s="11">
        <v>1.41E-14</v>
      </c>
      <c r="D20" s="4">
        <v>22</v>
      </c>
      <c r="E20" s="7">
        <v>2.15</v>
      </c>
      <c r="F20" s="10">
        <v>1.18E-21</v>
      </c>
      <c r="G20" s="3">
        <v>33</v>
      </c>
      <c r="H20" s="8">
        <v>3.88</v>
      </c>
      <c r="I20" s="9">
        <v>5.7E-24</v>
      </c>
      <c r="J20" s="2">
        <v>2</v>
      </c>
      <c r="L20" t="b">
        <f t="shared" si="0"/>
        <v>1</v>
      </c>
      <c r="M20" s="12">
        <f t="shared" si="1"/>
        <v>4.3233333333333333</v>
      </c>
    </row>
    <row r="21" spans="1:13" hidden="1" x14ac:dyDescent="0.3">
      <c r="A21" s="5" t="s">
        <v>67</v>
      </c>
      <c r="B21" s="6">
        <v>4.72</v>
      </c>
      <c r="C21" s="11">
        <v>2.03E-12</v>
      </c>
      <c r="D21" s="4">
        <v>27</v>
      </c>
      <c r="E21" s="7">
        <v>2.7</v>
      </c>
      <c r="F21" s="10">
        <v>1.27E-19</v>
      </c>
      <c r="G21" s="3">
        <v>38</v>
      </c>
      <c r="H21" s="8">
        <v>5.3</v>
      </c>
      <c r="I21" s="9">
        <v>5.1099999999999996E-7</v>
      </c>
      <c r="J21" s="2">
        <v>18</v>
      </c>
      <c r="L21" t="b">
        <f t="shared" si="0"/>
        <v>0</v>
      </c>
      <c r="M21" s="12">
        <f t="shared" si="1"/>
        <v>4.2399999999999993</v>
      </c>
    </row>
    <row r="22" spans="1:13" hidden="1" x14ac:dyDescent="0.3">
      <c r="A22" s="5" t="s">
        <v>92</v>
      </c>
      <c r="B22" s="6">
        <v>2.78</v>
      </c>
      <c r="C22" s="11">
        <v>4.8400000000000005E-7</v>
      </c>
      <c r="D22" s="4">
        <v>40</v>
      </c>
      <c r="E22" s="7">
        <v>2.79</v>
      </c>
      <c r="F22" s="10">
        <v>1.4999999999999999E-7</v>
      </c>
      <c r="G22" s="3">
        <v>47</v>
      </c>
      <c r="H22" s="8">
        <v>6.4</v>
      </c>
      <c r="I22" s="9">
        <v>9.8499999999999995E-5</v>
      </c>
      <c r="J22" s="2">
        <v>23</v>
      </c>
      <c r="L22" t="b">
        <f t="shared" si="0"/>
        <v>0</v>
      </c>
      <c r="M22" s="12">
        <f t="shared" si="1"/>
        <v>3.99</v>
      </c>
    </row>
    <row r="23" spans="1:13" x14ac:dyDescent="0.3">
      <c r="A23" s="5" t="s">
        <v>40</v>
      </c>
      <c r="B23" s="6">
        <v>6.71</v>
      </c>
      <c r="C23" s="11">
        <v>1.61E-26</v>
      </c>
      <c r="D23" s="4">
        <v>13</v>
      </c>
      <c r="E23" s="7">
        <v>3.29</v>
      </c>
      <c r="F23" s="10">
        <v>3.5599999999999999E-77</v>
      </c>
      <c r="G23" s="3">
        <v>11</v>
      </c>
      <c r="H23" s="8">
        <v>1.85</v>
      </c>
      <c r="I23" s="9">
        <v>1.36E-7</v>
      </c>
      <c r="J23" s="2">
        <v>13</v>
      </c>
      <c r="L23" t="b">
        <f t="shared" si="0"/>
        <v>1</v>
      </c>
      <c r="M23" s="12">
        <f t="shared" si="1"/>
        <v>3.9499999999999997</v>
      </c>
    </row>
    <row r="24" spans="1:13" x14ac:dyDescent="0.3">
      <c r="A24" s="5" t="s">
        <v>44</v>
      </c>
      <c r="B24" s="6">
        <v>6.99</v>
      </c>
      <c r="C24" s="11">
        <v>5.4800000000000006E-26</v>
      </c>
      <c r="D24" s="4">
        <v>15</v>
      </c>
      <c r="E24" s="7">
        <v>2.48</v>
      </c>
      <c r="F24" s="10">
        <v>1.2200000000000001E-57</v>
      </c>
      <c r="G24" s="3">
        <v>16</v>
      </c>
      <c r="H24" s="8">
        <v>2.0499999999999998</v>
      </c>
      <c r="I24" s="9">
        <v>0.16800000000000001</v>
      </c>
      <c r="J24" s="2">
        <v>36</v>
      </c>
      <c r="L24" t="b">
        <f t="shared" si="0"/>
        <v>1</v>
      </c>
      <c r="M24" s="12">
        <f t="shared" si="1"/>
        <v>3.84</v>
      </c>
    </row>
    <row r="25" spans="1:13" hidden="1" x14ac:dyDescent="0.3">
      <c r="A25" s="5" t="s">
        <v>82</v>
      </c>
      <c r="B25" s="6">
        <v>2.79</v>
      </c>
      <c r="C25" s="11">
        <v>1.67E-9</v>
      </c>
      <c r="D25" s="4">
        <v>35</v>
      </c>
      <c r="E25" s="7">
        <v>1.69</v>
      </c>
      <c r="F25" s="10">
        <v>1.1899999999999999E-20</v>
      </c>
      <c r="G25" s="3">
        <v>37</v>
      </c>
      <c r="H25" s="8">
        <v>6.57</v>
      </c>
      <c r="I25" s="9">
        <v>3.9600000000000003E-14</v>
      </c>
      <c r="J25" s="2">
        <v>5</v>
      </c>
      <c r="L25" t="b">
        <f t="shared" si="0"/>
        <v>0</v>
      </c>
      <c r="M25" s="12">
        <f t="shared" si="1"/>
        <v>3.6833333333333336</v>
      </c>
    </row>
    <row r="26" spans="1:13" x14ac:dyDescent="0.3">
      <c r="A26" s="5" t="s">
        <v>28</v>
      </c>
      <c r="B26" s="6">
        <v>5.47</v>
      </c>
      <c r="C26" s="11">
        <v>1.14E-29</v>
      </c>
      <c r="D26" s="4">
        <v>7</v>
      </c>
      <c r="E26" s="7">
        <v>2.17</v>
      </c>
      <c r="F26" s="10">
        <v>5.1300000000000002E-87</v>
      </c>
      <c r="G26" s="3">
        <v>8</v>
      </c>
      <c r="H26" s="8">
        <v>3.34</v>
      </c>
      <c r="I26" s="9">
        <v>5.4800000000000001E-12</v>
      </c>
      <c r="J26" s="2">
        <v>8</v>
      </c>
      <c r="L26" t="b">
        <f t="shared" si="0"/>
        <v>1</v>
      </c>
      <c r="M26" s="12">
        <f t="shared" si="1"/>
        <v>3.66</v>
      </c>
    </row>
    <row r="27" spans="1:13" x14ac:dyDescent="0.3">
      <c r="A27" s="5" t="s">
        <v>24</v>
      </c>
      <c r="B27" s="6">
        <v>4.84</v>
      </c>
      <c r="C27" s="11">
        <v>2.0199999999999999E-31</v>
      </c>
      <c r="D27" s="4">
        <v>5</v>
      </c>
      <c r="E27" s="7">
        <v>3.97</v>
      </c>
      <c r="F27" s="10">
        <v>1.22E-55</v>
      </c>
      <c r="G27" s="3">
        <v>17</v>
      </c>
      <c r="H27" s="8">
        <v>1.98</v>
      </c>
      <c r="I27" s="9">
        <v>1.79E-7</v>
      </c>
      <c r="J27" s="2">
        <v>15</v>
      </c>
      <c r="L27" t="b">
        <f t="shared" si="0"/>
        <v>1</v>
      </c>
      <c r="M27" s="12">
        <f t="shared" si="1"/>
        <v>3.5966666666666671</v>
      </c>
    </row>
    <row r="28" spans="1:13" hidden="1" x14ac:dyDescent="0.3">
      <c r="A28" s="5" t="s">
        <v>88</v>
      </c>
      <c r="B28" s="6">
        <v>5.41</v>
      </c>
      <c r="C28" s="11">
        <v>3.4900000000000001E-8</v>
      </c>
      <c r="D28" s="4">
        <v>38</v>
      </c>
      <c r="E28" s="7">
        <v>3.27</v>
      </c>
      <c r="F28" s="10">
        <v>2.6299999999999999E-29</v>
      </c>
      <c r="G28" s="3">
        <v>28</v>
      </c>
      <c r="H28" s="8">
        <v>2</v>
      </c>
      <c r="I28" s="9">
        <v>2.06E-2</v>
      </c>
      <c r="J28" s="2">
        <v>33</v>
      </c>
      <c r="L28" t="b">
        <f t="shared" si="0"/>
        <v>0</v>
      </c>
      <c r="M28" s="12">
        <f t="shared" si="1"/>
        <v>3.56</v>
      </c>
    </row>
    <row r="29" spans="1:13" x14ac:dyDescent="0.3">
      <c r="A29" s="5" t="s">
        <v>38</v>
      </c>
      <c r="B29" s="6">
        <v>5.13</v>
      </c>
      <c r="C29" s="11">
        <v>2.3500000000000002E-27</v>
      </c>
      <c r="D29" s="4">
        <v>12</v>
      </c>
      <c r="E29" s="7">
        <v>2.66</v>
      </c>
      <c r="F29" s="10">
        <v>2.2500000000000001E-43</v>
      </c>
      <c r="G29" s="3">
        <v>22</v>
      </c>
      <c r="H29" s="8">
        <v>2.81</v>
      </c>
      <c r="I29" s="9">
        <v>2.4300000000000001E-14</v>
      </c>
      <c r="J29" s="2">
        <v>4</v>
      </c>
      <c r="L29" t="b">
        <f t="shared" si="0"/>
        <v>1</v>
      </c>
      <c r="M29" s="12">
        <f t="shared" si="1"/>
        <v>3.5333333333333332</v>
      </c>
    </row>
    <row r="30" spans="1:13" hidden="1" x14ac:dyDescent="0.3">
      <c r="A30" s="5" t="s">
        <v>73</v>
      </c>
      <c r="B30" s="6">
        <v>3.25</v>
      </c>
      <c r="C30" s="11">
        <v>2.9E-11</v>
      </c>
      <c r="D30" s="4">
        <v>30</v>
      </c>
      <c r="E30" s="7">
        <v>6.03</v>
      </c>
      <c r="F30" s="10">
        <v>7.3600000000000003E-17</v>
      </c>
      <c r="G30" s="3">
        <v>43</v>
      </c>
      <c r="H30" s="8">
        <v>1.27</v>
      </c>
      <c r="I30" s="9">
        <v>4.6100000000000003</v>
      </c>
      <c r="J30" s="2">
        <v>45</v>
      </c>
      <c r="L30" t="b">
        <f t="shared" si="0"/>
        <v>0</v>
      </c>
      <c r="M30" s="12">
        <f t="shared" si="1"/>
        <v>3.5166666666666671</v>
      </c>
    </row>
    <row r="31" spans="1:13" hidden="1" x14ac:dyDescent="0.3">
      <c r="A31" s="5" t="s">
        <v>106</v>
      </c>
      <c r="B31" s="6">
        <v>2.1800000000000002</v>
      </c>
      <c r="C31" s="11">
        <v>1.74E-4</v>
      </c>
      <c r="D31" s="4">
        <v>47</v>
      </c>
      <c r="E31" s="7">
        <v>2.0299999999999998</v>
      </c>
      <c r="F31" s="10">
        <v>1.8500000000000001E-15</v>
      </c>
      <c r="G31" s="3">
        <v>44</v>
      </c>
      <c r="H31" s="8">
        <v>6.25</v>
      </c>
      <c r="I31" s="9">
        <v>2.11E-7</v>
      </c>
      <c r="J31" s="2">
        <v>16</v>
      </c>
      <c r="L31" t="b">
        <f t="shared" si="0"/>
        <v>0</v>
      </c>
      <c r="M31" s="12">
        <f t="shared" si="1"/>
        <v>3.4866666666666668</v>
      </c>
    </row>
    <row r="32" spans="1:13" x14ac:dyDescent="0.3">
      <c r="A32" s="5" t="s">
        <v>42</v>
      </c>
      <c r="B32" s="6">
        <v>4.5599999999999996</v>
      </c>
      <c r="C32" s="11">
        <v>5.4199999999999996E-26</v>
      </c>
      <c r="D32" s="4">
        <v>14</v>
      </c>
      <c r="E32" s="7">
        <v>3.76</v>
      </c>
      <c r="F32" s="10">
        <v>7.6699999999999997E-35</v>
      </c>
      <c r="G32" s="3">
        <v>26</v>
      </c>
      <c r="H32" s="8">
        <v>1.98</v>
      </c>
      <c r="I32" s="9">
        <v>5.4400000000000004E-3</v>
      </c>
      <c r="J32" s="2">
        <v>28</v>
      </c>
      <c r="L32" t="b">
        <f t="shared" si="0"/>
        <v>1</v>
      </c>
      <c r="M32" s="12">
        <f t="shared" si="1"/>
        <v>3.4333333333333336</v>
      </c>
    </row>
    <row r="33" spans="1:13" hidden="1" x14ac:dyDescent="0.3">
      <c r="A33" s="5" t="s">
        <v>102</v>
      </c>
      <c r="B33" s="6">
        <v>2.1800000000000002</v>
      </c>
      <c r="C33" s="11">
        <v>5.1499999999999998E-5</v>
      </c>
      <c r="D33" s="4">
        <v>45</v>
      </c>
      <c r="E33" s="7">
        <v>6.32</v>
      </c>
      <c r="F33" s="10">
        <v>6.5100000000000004E-6</v>
      </c>
      <c r="G33" s="3">
        <v>49</v>
      </c>
      <c r="H33" s="8">
        <v>1.34</v>
      </c>
      <c r="I33" s="9">
        <v>0.192</v>
      </c>
      <c r="J33" s="2">
        <v>37</v>
      </c>
      <c r="L33" t="b">
        <f t="shared" si="0"/>
        <v>0</v>
      </c>
      <c r="M33" s="12">
        <f t="shared" si="1"/>
        <v>3.28</v>
      </c>
    </row>
    <row r="34" spans="1:13" x14ac:dyDescent="0.3">
      <c r="A34" s="5" t="s">
        <v>20</v>
      </c>
      <c r="B34" s="6">
        <v>4.3099999999999996</v>
      </c>
      <c r="C34" s="11">
        <v>1.88E-34</v>
      </c>
      <c r="D34" s="4">
        <v>3</v>
      </c>
      <c r="E34" s="7">
        <v>3.82</v>
      </c>
      <c r="F34" s="10">
        <v>1.35E-126</v>
      </c>
      <c r="G34" s="3">
        <v>3</v>
      </c>
      <c r="H34" s="8">
        <v>1.6</v>
      </c>
      <c r="I34" s="9">
        <v>0.11799999999999999</v>
      </c>
      <c r="J34" s="2">
        <v>35</v>
      </c>
      <c r="L34" t="b">
        <f t="shared" si="0"/>
        <v>1</v>
      </c>
      <c r="M34" s="12">
        <f t="shared" si="1"/>
        <v>3.2433333333333327</v>
      </c>
    </row>
    <row r="35" spans="1:13" x14ac:dyDescent="0.3">
      <c r="A35" s="5" t="s">
        <v>131</v>
      </c>
      <c r="B35" s="6">
        <v>3.02</v>
      </c>
      <c r="C35" s="11">
        <v>4.3899999999999998E-10</v>
      </c>
      <c r="D35" s="4">
        <v>33</v>
      </c>
      <c r="E35" s="7">
        <v>2.15</v>
      </c>
      <c r="F35" s="10">
        <v>1.0500000000000001E-40</v>
      </c>
      <c r="G35" s="3">
        <v>23</v>
      </c>
      <c r="H35" s="8">
        <v>4.2699999999999996</v>
      </c>
      <c r="I35" s="9">
        <v>1.5799999999999999E-24</v>
      </c>
      <c r="J35" s="2">
        <v>1</v>
      </c>
      <c r="L35" t="b">
        <f t="shared" si="0"/>
        <v>1</v>
      </c>
      <c r="M35" s="12">
        <f t="shared" si="1"/>
        <v>3.1466666666666665</v>
      </c>
    </row>
    <row r="36" spans="1:13" hidden="1" x14ac:dyDescent="0.3">
      <c r="A36" s="5" t="s">
        <v>77</v>
      </c>
      <c r="B36" s="6">
        <v>5.08</v>
      </c>
      <c r="C36" s="11">
        <v>1E-10</v>
      </c>
      <c r="D36" s="4">
        <v>32</v>
      </c>
      <c r="E36" s="7">
        <v>2.41</v>
      </c>
      <c r="F36" s="10">
        <v>3.9199999999999997E-6</v>
      </c>
      <c r="G36" s="3">
        <v>48</v>
      </c>
      <c r="H36" s="8">
        <v>1.76</v>
      </c>
      <c r="I36" s="9">
        <v>1.6400000000000001E-2</v>
      </c>
      <c r="J36" s="2">
        <v>30</v>
      </c>
      <c r="L36" t="b">
        <f t="shared" si="0"/>
        <v>0</v>
      </c>
      <c r="M36" s="12">
        <f t="shared" si="1"/>
        <v>3.0833333333333335</v>
      </c>
    </row>
    <row r="37" spans="1:13" hidden="1" x14ac:dyDescent="0.3">
      <c r="A37" s="5" t="s">
        <v>46</v>
      </c>
      <c r="B37" s="6">
        <v>5.3</v>
      </c>
      <c r="C37" s="11">
        <v>3.0600000000000001E-25</v>
      </c>
      <c r="D37" s="4">
        <v>16</v>
      </c>
      <c r="E37" s="7">
        <v>2.2000000000000002</v>
      </c>
      <c r="F37" s="10">
        <v>6.1800000000000003E-83</v>
      </c>
      <c r="G37" s="3">
        <v>10</v>
      </c>
      <c r="H37" s="8">
        <v>1.22</v>
      </c>
      <c r="I37" s="9">
        <v>0.35599999999999998</v>
      </c>
      <c r="J37" s="2">
        <v>40</v>
      </c>
      <c r="L37" t="b">
        <f t="shared" si="0"/>
        <v>0</v>
      </c>
      <c r="M37" s="12">
        <f t="shared" si="1"/>
        <v>2.9066666666666667</v>
      </c>
    </row>
    <row r="38" spans="1:13" x14ac:dyDescent="0.3">
      <c r="A38" s="5" t="s">
        <v>30</v>
      </c>
      <c r="B38" s="6">
        <v>4.07</v>
      </c>
      <c r="C38" s="11">
        <v>1.3800000000000001E-29</v>
      </c>
      <c r="D38" s="4">
        <v>8</v>
      </c>
      <c r="E38" s="7">
        <v>2.3199999999999998</v>
      </c>
      <c r="F38" s="10">
        <v>8.0099999999999996E-90</v>
      </c>
      <c r="G38" s="3">
        <v>7</v>
      </c>
      <c r="H38" s="8">
        <v>1.71</v>
      </c>
      <c r="I38" s="9">
        <v>2.1199999999999999E-7</v>
      </c>
      <c r="J38" s="2">
        <v>17</v>
      </c>
      <c r="L38" t="b">
        <f t="shared" si="0"/>
        <v>1</v>
      </c>
      <c r="M38" s="12">
        <f t="shared" si="1"/>
        <v>2.7000000000000006</v>
      </c>
    </row>
    <row r="39" spans="1:13" hidden="1" x14ac:dyDescent="0.3">
      <c r="A39" s="5" t="s">
        <v>32</v>
      </c>
      <c r="B39" s="6">
        <v>3.81</v>
      </c>
      <c r="C39" s="11">
        <v>4.8799999999999998E-29</v>
      </c>
      <c r="D39" s="4">
        <v>9</v>
      </c>
      <c r="E39" s="7">
        <v>2.64</v>
      </c>
      <c r="F39" s="10">
        <v>5.7899999999999997E-83</v>
      </c>
      <c r="G39" s="3">
        <v>9</v>
      </c>
      <c r="H39" s="8">
        <v>1.08</v>
      </c>
      <c r="I39" s="9">
        <v>5.24</v>
      </c>
      <c r="J39" s="2">
        <v>46</v>
      </c>
      <c r="L39" t="b">
        <f t="shared" si="0"/>
        <v>0</v>
      </c>
      <c r="M39" s="12">
        <f t="shared" si="1"/>
        <v>2.5100000000000002</v>
      </c>
    </row>
    <row r="40" spans="1:13" hidden="1" x14ac:dyDescent="0.3">
      <c r="A40" s="5" t="s">
        <v>90</v>
      </c>
      <c r="B40" s="6">
        <v>2.2200000000000002</v>
      </c>
      <c r="C40" s="11">
        <v>2.9400000000000001E-7</v>
      </c>
      <c r="D40" s="4">
        <v>39</v>
      </c>
      <c r="E40" s="7">
        <v>2.5</v>
      </c>
      <c r="F40" s="10">
        <v>4.4700000000000001E-49</v>
      </c>
      <c r="G40" s="3">
        <v>19</v>
      </c>
      <c r="H40" s="8">
        <v>2.2999999999999998</v>
      </c>
      <c r="I40" s="9">
        <v>1.83E-2</v>
      </c>
      <c r="J40" s="2">
        <v>32</v>
      </c>
      <c r="L40" t="b">
        <f t="shared" si="0"/>
        <v>0</v>
      </c>
      <c r="M40" s="12">
        <f t="shared" si="1"/>
        <v>2.3400000000000003</v>
      </c>
    </row>
    <row r="41" spans="1:13" x14ac:dyDescent="0.3">
      <c r="A41" s="5" t="s">
        <v>54</v>
      </c>
      <c r="B41" s="6">
        <v>3</v>
      </c>
      <c r="C41" s="11">
        <v>8.3399999999999997E-17</v>
      </c>
      <c r="D41" s="4">
        <v>20</v>
      </c>
      <c r="E41" s="7">
        <v>2.06</v>
      </c>
      <c r="F41" s="10">
        <v>9.64E-64</v>
      </c>
      <c r="G41" s="3">
        <v>14</v>
      </c>
      <c r="H41" s="8">
        <v>1.88</v>
      </c>
      <c r="I41" s="9">
        <v>1.5200000000000001E-7</v>
      </c>
      <c r="J41" s="2">
        <v>14</v>
      </c>
      <c r="L41" t="b">
        <f t="shared" si="0"/>
        <v>1</v>
      </c>
      <c r="M41" s="12">
        <f t="shared" si="1"/>
        <v>2.3133333333333335</v>
      </c>
    </row>
    <row r="42" spans="1:13" hidden="1" x14ac:dyDescent="0.3">
      <c r="A42" s="5" t="s">
        <v>104</v>
      </c>
      <c r="B42" s="6">
        <v>2.09</v>
      </c>
      <c r="C42" s="11">
        <v>5.4500000000000003E-5</v>
      </c>
      <c r="D42" s="4">
        <v>46</v>
      </c>
      <c r="E42" s="7">
        <v>2.46</v>
      </c>
      <c r="F42" s="10">
        <v>3.05E-35</v>
      </c>
      <c r="G42" s="3">
        <v>25</v>
      </c>
      <c r="H42" s="8">
        <v>2.2599999999999998</v>
      </c>
      <c r="I42" s="9">
        <v>3.8700000000000003E-12</v>
      </c>
      <c r="J42" s="2">
        <v>7</v>
      </c>
      <c r="L42" t="b">
        <f t="shared" si="0"/>
        <v>0</v>
      </c>
      <c r="M42" s="12">
        <f t="shared" si="1"/>
        <v>2.27</v>
      </c>
    </row>
    <row r="43" spans="1:13" x14ac:dyDescent="0.3">
      <c r="A43" s="5" t="s">
        <v>56</v>
      </c>
      <c r="B43" s="6">
        <v>2.89</v>
      </c>
      <c r="C43" s="11">
        <v>1.0499999999999999E-14</v>
      </c>
      <c r="D43" s="4">
        <v>21</v>
      </c>
      <c r="E43" s="7">
        <v>2.19</v>
      </c>
      <c r="F43" s="10">
        <v>3.22E-46</v>
      </c>
      <c r="G43" s="3">
        <v>20</v>
      </c>
      <c r="H43" s="8">
        <v>1.47</v>
      </c>
      <c r="I43" s="9">
        <v>4.79E-3</v>
      </c>
      <c r="J43" s="2">
        <v>27</v>
      </c>
      <c r="L43" t="b">
        <f t="shared" si="0"/>
        <v>1</v>
      </c>
      <c r="M43" s="12">
        <f t="shared" si="1"/>
        <v>2.1833333333333331</v>
      </c>
    </row>
    <row r="44" spans="1:13" hidden="1" x14ac:dyDescent="0.3">
      <c r="A44" s="5" t="s">
        <v>108</v>
      </c>
      <c r="B44" s="6">
        <v>1.65</v>
      </c>
      <c r="C44" s="11">
        <v>1.32E-3</v>
      </c>
      <c r="D44" s="11"/>
      <c r="E44" s="7">
        <v>1.68</v>
      </c>
      <c r="F44" s="10">
        <v>3.41E-25</v>
      </c>
      <c r="G44" s="10"/>
      <c r="H44" s="8">
        <v>3.08</v>
      </c>
      <c r="I44" s="9">
        <v>9.8300000000000002E-3</v>
      </c>
      <c r="J44" s="9"/>
      <c r="L44" t="e">
        <f>AND(IF(#REF!&lt;37,TRUE),IF(#REF!&lt;37,TRUE),IF(#REF!&lt;37,TRUE))</f>
        <v>#REF!</v>
      </c>
      <c r="M44" s="12">
        <f t="shared" si="1"/>
        <v>2.1366666666666667</v>
      </c>
    </row>
    <row r="45" spans="1:13" hidden="1" x14ac:dyDescent="0.3">
      <c r="A45" s="5" t="s">
        <v>86</v>
      </c>
      <c r="B45" s="6">
        <v>2.93</v>
      </c>
      <c r="C45" s="11">
        <v>7.0699999999999998E-9</v>
      </c>
      <c r="D45" s="11"/>
      <c r="E45" s="7">
        <v>1.78</v>
      </c>
      <c r="F45" s="10">
        <v>6.8299999999999999E-25</v>
      </c>
      <c r="G45" s="10"/>
      <c r="H45" s="8">
        <v>1.22</v>
      </c>
      <c r="I45" s="9">
        <v>1.65</v>
      </c>
      <c r="J45" s="9"/>
      <c r="L45" t="e">
        <f>AND(IF(#REF!&lt;37,TRUE),IF(#REF!&lt;37,TRUE),IF(#REF!&lt;37,TRUE))</f>
        <v>#REF!</v>
      </c>
      <c r="M45" s="12">
        <f t="shared" si="1"/>
        <v>1.9766666666666666</v>
      </c>
    </row>
    <row r="46" spans="1:13" hidden="1" x14ac:dyDescent="0.3">
      <c r="A46" s="5" t="s">
        <v>75</v>
      </c>
      <c r="B46" s="6">
        <v>2.34</v>
      </c>
      <c r="C46" s="11">
        <v>8.17E-11</v>
      </c>
      <c r="D46" s="11"/>
      <c r="E46" s="7">
        <v>2.29</v>
      </c>
      <c r="F46" s="10">
        <v>1.3999999999999999E-30</v>
      </c>
      <c r="G46" s="10"/>
      <c r="H46" s="8">
        <v>1.17</v>
      </c>
      <c r="I46" s="9">
        <v>2.4700000000000002</v>
      </c>
      <c r="J46" s="9"/>
      <c r="L46" t="e">
        <f>AND(IF(#REF!&lt;37,TRUE),IF(#REF!&lt;37,TRUE),IF(#REF!&lt;37,TRUE))</f>
        <v>#REF!</v>
      </c>
      <c r="M46" s="12">
        <f t="shared" si="1"/>
        <v>1.9333333333333333</v>
      </c>
    </row>
    <row r="47" spans="1:13" hidden="1" x14ac:dyDescent="0.3">
      <c r="A47" s="5" t="s">
        <v>94</v>
      </c>
      <c r="B47" s="6">
        <v>2.44</v>
      </c>
      <c r="C47" s="11">
        <v>1.11E-6</v>
      </c>
      <c r="D47" s="11"/>
      <c r="E47" s="7">
        <v>1.46</v>
      </c>
      <c r="F47" s="10">
        <v>1.35</v>
      </c>
      <c r="G47" s="10"/>
      <c r="H47" s="8">
        <v>1.82</v>
      </c>
      <c r="I47" s="9">
        <v>7.6200000000000004E-2</v>
      </c>
      <c r="J47" s="9"/>
      <c r="L47" t="e">
        <f>AND(IF(#REF!&lt;37,TRUE),IF(#REF!&lt;37,TRUE),IF(#REF!&lt;37,TRUE))</f>
        <v>#REF!</v>
      </c>
      <c r="M47" s="12">
        <f t="shared" si="1"/>
        <v>1.9066666666666665</v>
      </c>
    </row>
    <row r="48" spans="1:13" hidden="1" x14ac:dyDescent="0.3">
      <c r="A48" s="5" t="s">
        <v>118</v>
      </c>
      <c r="B48" s="6">
        <v>1.34</v>
      </c>
      <c r="C48" s="11">
        <v>2.42</v>
      </c>
      <c r="D48" s="11"/>
      <c r="E48" s="7">
        <v>1.56</v>
      </c>
      <c r="F48" s="10">
        <v>7.8999999999999999E-11</v>
      </c>
      <c r="G48" s="10"/>
      <c r="H48" s="8">
        <v>2.46</v>
      </c>
      <c r="I48" s="9">
        <v>6.4099999999999998E-7</v>
      </c>
      <c r="J48" s="9"/>
      <c r="L48" t="e">
        <f>AND(IF(#REF!&lt;37,TRUE),IF(#REF!&lt;37,TRUE),IF(#REF!&lt;37,TRUE))</f>
        <v>#REF!</v>
      </c>
      <c r="M48" s="12">
        <f t="shared" si="1"/>
        <v>1.7866666666666668</v>
      </c>
    </row>
    <row r="49" spans="1:13" hidden="1" x14ac:dyDescent="0.3">
      <c r="A49" s="5" t="s">
        <v>120</v>
      </c>
      <c r="B49" s="6">
        <v>1.24</v>
      </c>
      <c r="C49" s="11">
        <v>4.57</v>
      </c>
      <c r="D49" s="11"/>
      <c r="E49" s="7">
        <v>1.68</v>
      </c>
      <c r="F49" s="10">
        <v>5.0100000000000004E-21</v>
      </c>
      <c r="G49" s="10"/>
      <c r="H49" s="8">
        <v>1.27</v>
      </c>
      <c r="I49" s="9">
        <v>1.66E-2</v>
      </c>
      <c r="J49" s="9"/>
      <c r="L49" t="e">
        <f>AND(IF(#REF!&lt;37,TRUE),IF(#REF!&lt;37,TRUE),IF(#REF!&lt;37,TRUE))</f>
        <v>#REF!</v>
      </c>
      <c r="M49" s="12">
        <f t="shared" si="1"/>
        <v>1.3966666666666665</v>
      </c>
    </row>
  </sheetData>
  <autoFilter ref="L2:L49" xr:uid="{3E9648FA-C8F3-49E5-B146-E989D63EB06D}">
    <filterColumn colId="0">
      <filters>
        <filter val="TRUE"/>
      </filters>
    </filterColumn>
  </autoFilter>
  <sortState xmlns:xlrd2="http://schemas.microsoft.com/office/spreadsheetml/2017/richdata2" ref="A2:M49">
    <sortCondition descending="1" ref="M2:M4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FE32F-C6E2-4AC2-95D7-4FB863C19CF5}">
  <sheetPr>
    <tabColor rgb="FF00B0F0"/>
  </sheetPr>
  <dimension ref="A1:K49"/>
  <sheetViews>
    <sheetView topLeftCell="A15" workbookViewId="0">
      <selection activeCell="A30" sqref="A30"/>
    </sheetView>
  </sheetViews>
  <sheetFormatPr defaultRowHeight="14.4" x14ac:dyDescent="0.3"/>
  <cols>
    <col min="1" max="1" width="11.109375" style="5" bestFit="1" customWidth="1"/>
    <col min="2" max="2" width="9.109375" bestFit="1" customWidth="1"/>
    <col min="3" max="3" width="10.5546875" bestFit="1" customWidth="1"/>
    <col min="4" max="4" width="12" bestFit="1" customWidth="1"/>
    <col min="5" max="5" width="9.5546875" bestFit="1" customWidth="1"/>
    <col min="6" max="6" width="10.5546875" bestFit="1" customWidth="1"/>
    <col min="7" max="7" width="11" bestFit="1" customWidth="1"/>
    <col min="8" max="8" width="9" bestFit="1" customWidth="1"/>
    <col min="9" max="9" width="10.5546875" bestFit="1" customWidth="1"/>
    <col min="10" max="10" width="12" bestFit="1" customWidth="1"/>
  </cols>
  <sheetData>
    <row r="1" spans="1:11" x14ac:dyDescent="0.3">
      <c r="B1" s="4" t="s">
        <v>123</v>
      </c>
      <c r="C1" s="4"/>
      <c r="D1" s="4"/>
      <c r="E1" s="3" t="s">
        <v>124</v>
      </c>
      <c r="F1" s="3"/>
      <c r="G1" s="3"/>
      <c r="H1" s="2" t="s">
        <v>125</v>
      </c>
      <c r="I1" s="2"/>
      <c r="J1" s="2"/>
    </row>
    <row r="2" spans="1:11" x14ac:dyDescent="0.3">
      <c r="A2" s="5" t="s">
        <v>2</v>
      </c>
      <c r="B2" s="4" t="s">
        <v>0</v>
      </c>
      <c r="C2" s="4" t="s">
        <v>7</v>
      </c>
      <c r="D2" s="4" t="s">
        <v>11</v>
      </c>
      <c r="E2" s="3" t="s">
        <v>0</v>
      </c>
      <c r="F2" s="3" t="s">
        <v>7</v>
      </c>
      <c r="G2" s="3" t="s">
        <v>11</v>
      </c>
      <c r="H2" s="2" t="s">
        <v>0</v>
      </c>
      <c r="I2" s="2" t="s">
        <v>7</v>
      </c>
      <c r="J2" s="2" t="s">
        <v>11</v>
      </c>
      <c r="K2" s="2" t="s">
        <v>129</v>
      </c>
    </row>
    <row r="3" spans="1:11" x14ac:dyDescent="0.3">
      <c r="A3" s="5" t="s">
        <v>116</v>
      </c>
      <c r="B3" s="4">
        <v>52</v>
      </c>
      <c r="C3" s="6">
        <v>2.98</v>
      </c>
      <c r="D3" s="11">
        <v>0.85499999999999998</v>
      </c>
      <c r="E3" s="3">
        <v>12</v>
      </c>
      <c r="F3" s="7">
        <v>368</v>
      </c>
      <c r="G3" s="10">
        <v>2.6900000000000002E-67</v>
      </c>
      <c r="H3" s="2">
        <v>47</v>
      </c>
      <c r="I3" s="8">
        <v>2.25</v>
      </c>
      <c r="J3" s="9">
        <v>6.45</v>
      </c>
      <c r="K3" s="12">
        <f t="shared" ref="K3:K49" si="0">AVERAGE(C3,F3,I3)</f>
        <v>124.41000000000001</v>
      </c>
    </row>
    <row r="4" spans="1:11" x14ac:dyDescent="0.3">
      <c r="A4" s="5" t="s">
        <v>84</v>
      </c>
      <c r="B4" s="4">
        <v>36</v>
      </c>
      <c r="C4" s="6">
        <v>3.66</v>
      </c>
      <c r="D4" s="11">
        <v>1.92E-9</v>
      </c>
      <c r="E4" s="3">
        <v>35</v>
      </c>
      <c r="F4" s="7">
        <v>40.1</v>
      </c>
      <c r="G4" s="10">
        <v>3.53E-21</v>
      </c>
      <c r="H4" s="2">
        <v>9</v>
      </c>
      <c r="I4" s="8">
        <v>3.32</v>
      </c>
      <c r="J4" s="9">
        <v>8.4799999999999994E-12</v>
      </c>
      <c r="K4" s="12">
        <f t="shared" si="0"/>
        <v>15.693333333333335</v>
      </c>
    </row>
    <row r="5" spans="1:11" x14ac:dyDescent="0.3">
      <c r="A5" s="5" t="s">
        <v>112</v>
      </c>
      <c r="B5" s="4">
        <v>50</v>
      </c>
      <c r="C5" s="6">
        <v>10.9</v>
      </c>
      <c r="D5" s="11">
        <v>5.4399999999999997E-2</v>
      </c>
      <c r="E5" s="3">
        <v>39</v>
      </c>
      <c r="F5" s="7">
        <v>6.43</v>
      </c>
      <c r="G5" s="10">
        <v>2.2800000000000001E-19</v>
      </c>
      <c r="H5" s="2">
        <v>20</v>
      </c>
      <c r="I5" s="8">
        <v>26</v>
      </c>
      <c r="J5" s="9">
        <v>1.6899999999999999E-6</v>
      </c>
      <c r="K5" s="12">
        <f t="shared" si="0"/>
        <v>14.443333333333333</v>
      </c>
    </row>
    <row r="6" spans="1:11" x14ac:dyDescent="0.3">
      <c r="A6" s="5" t="s">
        <v>18</v>
      </c>
      <c r="B6" s="4">
        <v>2</v>
      </c>
      <c r="C6" s="6">
        <v>19.2</v>
      </c>
      <c r="D6" s="11">
        <v>2.8E-40</v>
      </c>
      <c r="E6" s="3">
        <v>1</v>
      </c>
      <c r="F6" s="7">
        <v>5.0599999999999996</v>
      </c>
      <c r="G6" s="10">
        <v>3.55E-158</v>
      </c>
      <c r="H6" s="2">
        <v>3</v>
      </c>
      <c r="I6" s="8">
        <v>4.9400000000000004</v>
      </c>
      <c r="J6" s="9">
        <v>6.0100000000000005E-22</v>
      </c>
      <c r="K6" s="12">
        <f t="shared" si="0"/>
        <v>9.7333333333333325</v>
      </c>
    </row>
    <row r="7" spans="1:11" x14ac:dyDescent="0.3">
      <c r="A7" s="5" t="s">
        <v>110</v>
      </c>
      <c r="B7" s="4">
        <v>49</v>
      </c>
      <c r="C7" s="6">
        <v>12.9</v>
      </c>
      <c r="D7" s="11">
        <v>1.34E-2</v>
      </c>
      <c r="E7" s="3">
        <v>34</v>
      </c>
      <c r="F7" s="7">
        <v>9.3800000000000008</v>
      </c>
      <c r="G7" s="10">
        <v>1.54E-21</v>
      </c>
      <c r="H7" s="2">
        <v>21</v>
      </c>
      <c r="I7" s="8">
        <v>4.1399999999999997</v>
      </c>
      <c r="J7" s="9">
        <v>2.92E-6</v>
      </c>
      <c r="K7" s="12">
        <f t="shared" si="0"/>
        <v>8.8066666666666666</v>
      </c>
    </row>
    <row r="8" spans="1:11" x14ac:dyDescent="0.3">
      <c r="A8" s="5" t="s">
        <v>16</v>
      </c>
      <c r="B8" s="4">
        <v>1</v>
      </c>
      <c r="C8" s="6">
        <v>19</v>
      </c>
      <c r="D8" s="11">
        <v>3.0199999999999999E-44</v>
      </c>
      <c r="E8" s="3">
        <v>5</v>
      </c>
      <c r="F8" s="7">
        <v>2.4500000000000002</v>
      </c>
      <c r="G8" s="10">
        <v>1.32E-97</v>
      </c>
      <c r="H8" s="2">
        <v>42</v>
      </c>
      <c r="I8" s="8">
        <v>1.38</v>
      </c>
      <c r="J8" s="9">
        <v>1.1100000000000001</v>
      </c>
      <c r="K8" s="12">
        <f t="shared" si="0"/>
        <v>7.6099999999999994</v>
      </c>
    </row>
    <row r="9" spans="1:11" x14ac:dyDescent="0.3">
      <c r="A9" s="5" t="s">
        <v>36</v>
      </c>
      <c r="B9" s="4">
        <v>11</v>
      </c>
      <c r="C9" s="6">
        <v>16.100000000000001</v>
      </c>
      <c r="D9" s="11">
        <v>7.1899999999999998E-29</v>
      </c>
      <c r="E9" s="3">
        <v>4</v>
      </c>
      <c r="F9" s="7">
        <v>3.33</v>
      </c>
      <c r="G9" s="10">
        <v>6.6600000000000005E-101</v>
      </c>
      <c r="H9" s="2">
        <v>24</v>
      </c>
      <c r="I9" s="8">
        <v>1.55</v>
      </c>
      <c r="J9" s="9">
        <v>6.3000000000000003E-4</v>
      </c>
      <c r="K9" s="12">
        <f t="shared" si="0"/>
        <v>6.9933333333333332</v>
      </c>
    </row>
    <row r="10" spans="1:11" x14ac:dyDescent="0.3">
      <c r="A10" s="5" t="s">
        <v>100</v>
      </c>
      <c r="B10" s="4">
        <v>44</v>
      </c>
      <c r="C10" s="6">
        <v>4.66</v>
      </c>
      <c r="D10" s="11">
        <v>1.11E-5</v>
      </c>
      <c r="E10" s="3">
        <v>41</v>
      </c>
      <c r="F10" s="7">
        <v>6.45</v>
      </c>
      <c r="G10" s="10">
        <v>2.14E-17</v>
      </c>
      <c r="H10" s="2">
        <v>6</v>
      </c>
      <c r="I10" s="8">
        <v>9.7100000000000009</v>
      </c>
      <c r="J10" s="9">
        <v>1.1200000000000001E-12</v>
      </c>
      <c r="K10" s="12">
        <f t="shared" si="0"/>
        <v>6.94</v>
      </c>
    </row>
    <row r="11" spans="1:11" x14ac:dyDescent="0.3">
      <c r="A11" s="5" t="s">
        <v>65</v>
      </c>
      <c r="B11" s="4">
        <v>26</v>
      </c>
      <c r="C11" s="6">
        <v>10.9</v>
      </c>
      <c r="D11" s="11">
        <v>5.4699999999999999E-13</v>
      </c>
      <c r="E11" s="3">
        <v>42</v>
      </c>
      <c r="F11" s="7">
        <v>5.91</v>
      </c>
      <c r="G11" s="10">
        <v>2.5500000000000001E-17</v>
      </c>
      <c r="H11" s="2">
        <v>41</v>
      </c>
      <c r="I11" s="8">
        <v>1.4</v>
      </c>
      <c r="J11" s="9">
        <v>0.71</v>
      </c>
      <c r="K11" s="12">
        <f t="shared" si="0"/>
        <v>6.07</v>
      </c>
    </row>
    <row r="12" spans="1:11" x14ac:dyDescent="0.3">
      <c r="A12" s="5" t="s">
        <v>22</v>
      </c>
      <c r="B12" s="4">
        <v>4</v>
      </c>
      <c r="C12" s="6">
        <v>12.6</v>
      </c>
      <c r="D12" s="11">
        <v>1.44E-31</v>
      </c>
      <c r="E12" s="3">
        <v>2</v>
      </c>
      <c r="F12" s="7">
        <v>3.62</v>
      </c>
      <c r="G12" s="10">
        <v>2.6500000000000002E-130</v>
      </c>
      <c r="H12" s="2">
        <v>12</v>
      </c>
      <c r="I12" s="8">
        <v>1.68</v>
      </c>
      <c r="J12" s="9">
        <v>1.37E-8</v>
      </c>
      <c r="K12" s="12">
        <f t="shared" si="0"/>
        <v>5.9666666666666659</v>
      </c>
    </row>
    <row r="13" spans="1:11" x14ac:dyDescent="0.3">
      <c r="A13" s="5" t="s">
        <v>80</v>
      </c>
      <c r="B13" s="4">
        <v>34</v>
      </c>
      <c r="C13" s="6">
        <v>14.5</v>
      </c>
      <c r="D13" s="11">
        <v>1.5199999999999999E-9</v>
      </c>
      <c r="E13" s="3">
        <v>51</v>
      </c>
      <c r="F13" s="7">
        <v>1.35</v>
      </c>
      <c r="G13" s="10">
        <v>0.29599999999999999</v>
      </c>
      <c r="H13" s="2">
        <v>48</v>
      </c>
      <c r="I13" s="8">
        <v>1.1499999999999999</v>
      </c>
      <c r="J13" s="9">
        <v>7.74</v>
      </c>
      <c r="K13" s="12">
        <f t="shared" si="0"/>
        <v>5.666666666666667</v>
      </c>
    </row>
    <row r="14" spans="1:11" x14ac:dyDescent="0.3">
      <c r="A14" s="5" t="s">
        <v>52</v>
      </c>
      <c r="B14" s="4">
        <v>19</v>
      </c>
      <c r="C14" s="6">
        <v>7.86</v>
      </c>
      <c r="D14" s="11">
        <v>5.6900000000000002E-19</v>
      </c>
      <c r="E14" s="3">
        <v>15</v>
      </c>
      <c r="F14" s="7">
        <v>6.19</v>
      </c>
      <c r="G14" s="10">
        <v>3.4499999999999999E-59</v>
      </c>
      <c r="H14" s="2">
        <v>22</v>
      </c>
      <c r="I14" s="8">
        <v>2.5099999999999998</v>
      </c>
      <c r="J14" s="9">
        <v>4.4499999999999997E-5</v>
      </c>
      <c r="K14" s="12">
        <f t="shared" si="0"/>
        <v>5.5200000000000005</v>
      </c>
    </row>
    <row r="15" spans="1:11" x14ac:dyDescent="0.3">
      <c r="A15" s="5" t="s">
        <v>62</v>
      </c>
      <c r="B15" s="4">
        <v>24</v>
      </c>
      <c r="C15" s="6">
        <v>3.64</v>
      </c>
      <c r="D15" s="11">
        <v>5.81E-14</v>
      </c>
      <c r="E15" s="3">
        <v>32</v>
      </c>
      <c r="F15" s="7">
        <v>10.8</v>
      </c>
      <c r="G15" s="10">
        <v>9.3599999999999999E-22</v>
      </c>
      <c r="H15" s="2">
        <v>39</v>
      </c>
      <c r="I15" s="8">
        <v>1.6</v>
      </c>
      <c r="J15" s="9">
        <v>0.28699999999999998</v>
      </c>
      <c r="K15" s="12">
        <f t="shared" si="0"/>
        <v>5.3466666666666676</v>
      </c>
    </row>
    <row r="16" spans="1:11" x14ac:dyDescent="0.3">
      <c r="A16" s="5" t="s">
        <v>132</v>
      </c>
      <c r="B16" s="4">
        <v>25</v>
      </c>
      <c r="C16" s="6">
        <v>3.94</v>
      </c>
      <c r="D16" s="11">
        <v>1.9E-13</v>
      </c>
      <c r="E16" s="3">
        <v>29</v>
      </c>
      <c r="F16" s="7">
        <v>8.25</v>
      </c>
      <c r="G16" s="10">
        <v>4.7299999999999997E-27</v>
      </c>
      <c r="H16" s="2">
        <v>10</v>
      </c>
      <c r="I16" s="8">
        <v>3.74</v>
      </c>
      <c r="J16" s="9">
        <v>1.7599999999999999E-11</v>
      </c>
      <c r="K16" s="12">
        <f t="shared" si="0"/>
        <v>5.31</v>
      </c>
    </row>
    <row r="17" spans="1:11" x14ac:dyDescent="0.3">
      <c r="A17" s="5" t="s">
        <v>71</v>
      </c>
      <c r="B17" s="4">
        <v>29</v>
      </c>
      <c r="C17" s="6">
        <v>7.04</v>
      </c>
      <c r="D17" s="11">
        <v>1.8199999999999999E-11</v>
      </c>
      <c r="E17" s="3">
        <v>21</v>
      </c>
      <c r="F17" s="7">
        <v>5.69</v>
      </c>
      <c r="G17" s="10">
        <v>2.1E-45</v>
      </c>
      <c r="H17" s="2">
        <v>26</v>
      </c>
      <c r="I17" s="8">
        <v>1.95</v>
      </c>
      <c r="J17" s="9">
        <v>1.14E-3</v>
      </c>
      <c r="K17" s="12">
        <f t="shared" si="0"/>
        <v>4.8933333333333335</v>
      </c>
    </row>
    <row r="18" spans="1:11" x14ac:dyDescent="0.3">
      <c r="A18" s="5" t="s">
        <v>34</v>
      </c>
      <c r="B18" s="4">
        <v>10</v>
      </c>
      <c r="C18" s="6">
        <v>5.39</v>
      </c>
      <c r="D18" s="11">
        <v>5.9700000000000002E-29</v>
      </c>
      <c r="E18" s="3">
        <v>40</v>
      </c>
      <c r="F18" s="7">
        <v>6.41</v>
      </c>
      <c r="G18" s="10">
        <v>1.0300000000000001E-17</v>
      </c>
      <c r="H18" s="2">
        <v>25</v>
      </c>
      <c r="I18" s="8">
        <v>2.2599999999999998</v>
      </c>
      <c r="J18" s="9">
        <v>1.1100000000000001E-3</v>
      </c>
      <c r="K18" s="12">
        <f t="shared" si="0"/>
        <v>4.6866666666666665</v>
      </c>
    </row>
    <row r="19" spans="1:11" x14ac:dyDescent="0.3">
      <c r="A19" s="5" t="s">
        <v>26</v>
      </c>
      <c r="B19" s="4">
        <v>6</v>
      </c>
      <c r="C19" s="6">
        <v>7.25</v>
      </c>
      <c r="D19" s="11">
        <v>4.5999999999999997E-31</v>
      </c>
      <c r="E19" s="3">
        <v>18</v>
      </c>
      <c r="F19" s="7">
        <v>2.35</v>
      </c>
      <c r="G19" s="10">
        <v>5.5899999999999998E-55</v>
      </c>
      <c r="H19" s="2">
        <v>11</v>
      </c>
      <c r="I19" s="8">
        <v>3.5</v>
      </c>
      <c r="J19" s="9">
        <v>2.5899999999999998E-10</v>
      </c>
      <c r="K19" s="12">
        <f t="shared" si="0"/>
        <v>4.3666666666666663</v>
      </c>
    </row>
    <row r="20" spans="1:11" x14ac:dyDescent="0.3">
      <c r="A20" s="5" t="s">
        <v>58</v>
      </c>
      <c r="B20" s="4">
        <v>22</v>
      </c>
      <c r="C20" s="6">
        <v>6.94</v>
      </c>
      <c r="D20" s="11">
        <v>1.41E-14</v>
      </c>
      <c r="E20" s="3">
        <v>33</v>
      </c>
      <c r="F20" s="7">
        <v>2.15</v>
      </c>
      <c r="G20" s="10">
        <v>1.18E-21</v>
      </c>
      <c r="H20" s="2">
        <v>2</v>
      </c>
      <c r="I20" s="8">
        <v>3.88</v>
      </c>
      <c r="J20" s="9">
        <v>5.7E-24</v>
      </c>
      <c r="K20" s="12">
        <f t="shared" si="0"/>
        <v>4.3233333333333333</v>
      </c>
    </row>
    <row r="21" spans="1:11" x14ac:dyDescent="0.3">
      <c r="A21" s="5" t="s">
        <v>67</v>
      </c>
      <c r="B21" s="4">
        <v>27</v>
      </c>
      <c r="C21" s="6">
        <v>4.72</v>
      </c>
      <c r="D21" s="11">
        <v>2.03E-12</v>
      </c>
      <c r="E21" s="3">
        <v>38</v>
      </c>
      <c r="F21" s="7">
        <v>2.7</v>
      </c>
      <c r="G21" s="10">
        <v>1.27E-19</v>
      </c>
      <c r="H21" s="2">
        <v>18</v>
      </c>
      <c r="I21" s="8">
        <v>5.3</v>
      </c>
      <c r="J21" s="9">
        <v>5.1099999999999996E-7</v>
      </c>
      <c r="K21" s="12">
        <f t="shared" si="0"/>
        <v>4.2399999999999993</v>
      </c>
    </row>
    <row r="22" spans="1:11" x14ac:dyDescent="0.3">
      <c r="A22" s="5" t="s">
        <v>92</v>
      </c>
      <c r="B22" s="4">
        <v>40</v>
      </c>
      <c r="C22" s="6">
        <v>2.78</v>
      </c>
      <c r="D22" s="11">
        <v>4.8400000000000005E-7</v>
      </c>
      <c r="E22" s="3">
        <v>47</v>
      </c>
      <c r="F22" s="7">
        <v>2.79</v>
      </c>
      <c r="G22" s="10">
        <v>1.4999999999999999E-7</v>
      </c>
      <c r="H22" s="2">
        <v>23</v>
      </c>
      <c r="I22" s="8">
        <v>6.4</v>
      </c>
      <c r="J22" s="9">
        <v>9.8499999999999995E-5</v>
      </c>
      <c r="K22" s="12">
        <f t="shared" si="0"/>
        <v>3.99</v>
      </c>
    </row>
    <row r="23" spans="1:11" x14ac:dyDescent="0.3">
      <c r="A23" s="5" t="s">
        <v>40</v>
      </c>
      <c r="B23" s="4">
        <v>13</v>
      </c>
      <c r="C23" s="6">
        <v>6.71</v>
      </c>
      <c r="D23" s="11">
        <v>1.61E-26</v>
      </c>
      <c r="E23" s="3">
        <v>11</v>
      </c>
      <c r="F23" s="7">
        <v>3.29</v>
      </c>
      <c r="G23" s="10">
        <v>3.5599999999999999E-77</v>
      </c>
      <c r="H23" s="2">
        <v>13</v>
      </c>
      <c r="I23" s="8">
        <v>1.85</v>
      </c>
      <c r="J23" s="9">
        <v>1.36E-7</v>
      </c>
      <c r="K23" s="12">
        <f t="shared" si="0"/>
        <v>3.9499999999999997</v>
      </c>
    </row>
    <row r="24" spans="1:11" x14ac:dyDescent="0.3">
      <c r="A24" s="5" t="s">
        <v>44</v>
      </c>
      <c r="B24" s="4">
        <v>15</v>
      </c>
      <c r="C24" s="6">
        <v>6.99</v>
      </c>
      <c r="D24" s="11">
        <v>5.4800000000000006E-26</v>
      </c>
      <c r="E24" s="3">
        <v>16</v>
      </c>
      <c r="F24" s="7">
        <v>2.48</v>
      </c>
      <c r="G24" s="10">
        <v>1.2200000000000001E-57</v>
      </c>
      <c r="H24" s="2">
        <v>36</v>
      </c>
      <c r="I24" s="8">
        <v>2.0499999999999998</v>
      </c>
      <c r="J24" s="9">
        <v>0.16800000000000001</v>
      </c>
      <c r="K24" s="12">
        <f t="shared" si="0"/>
        <v>3.84</v>
      </c>
    </row>
    <row r="25" spans="1:11" x14ac:dyDescent="0.3">
      <c r="A25" s="5" t="s">
        <v>82</v>
      </c>
      <c r="B25" s="4">
        <v>35</v>
      </c>
      <c r="C25" s="6">
        <v>2.79</v>
      </c>
      <c r="D25" s="11">
        <v>1.67E-9</v>
      </c>
      <c r="E25" s="3">
        <v>37</v>
      </c>
      <c r="F25" s="7">
        <v>1.69</v>
      </c>
      <c r="G25" s="10">
        <v>1.1899999999999999E-20</v>
      </c>
      <c r="H25" s="2">
        <v>5</v>
      </c>
      <c r="I25" s="8">
        <v>6.57</v>
      </c>
      <c r="J25" s="9">
        <v>3.9600000000000003E-14</v>
      </c>
      <c r="K25" s="12">
        <f t="shared" si="0"/>
        <v>3.6833333333333336</v>
      </c>
    </row>
    <row r="26" spans="1:11" x14ac:dyDescent="0.3">
      <c r="A26" s="5" t="s">
        <v>28</v>
      </c>
      <c r="B26" s="4">
        <v>7</v>
      </c>
      <c r="C26" s="6">
        <v>5.47</v>
      </c>
      <c r="D26" s="11">
        <v>1.14E-29</v>
      </c>
      <c r="E26" s="3">
        <v>8</v>
      </c>
      <c r="F26" s="7">
        <v>2.17</v>
      </c>
      <c r="G26" s="10">
        <v>5.1300000000000002E-87</v>
      </c>
      <c r="H26" s="2">
        <v>8</v>
      </c>
      <c r="I26" s="8">
        <v>3.34</v>
      </c>
      <c r="J26" s="9">
        <v>5.4800000000000001E-12</v>
      </c>
      <c r="K26" s="12">
        <f t="shared" si="0"/>
        <v>3.66</v>
      </c>
    </row>
    <row r="27" spans="1:11" x14ac:dyDescent="0.3">
      <c r="A27" s="5" t="s">
        <v>24</v>
      </c>
      <c r="B27" s="4">
        <v>5</v>
      </c>
      <c r="C27" s="6">
        <v>4.84</v>
      </c>
      <c r="D27" s="11">
        <v>2.0199999999999999E-31</v>
      </c>
      <c r="E27" s="3">
        <v>17</v>
      </c>
      <c r="F27" s="7">
        <v>3.97</v>
      </c>
      <c r="G27" s="10">
        <v>1.22E-55</v>
      </c>
      <c r="H27" s="2">
        <v>15</v>
      </c>
      <c r="I27" s="8">
        <v>1.98</v>
      </c>
      <c r="J27" s="9">
        <v>1.79E-7</v>
      </c>
      <c r="K27" s="12">
        <f t="shared" si="0"/>
        <v>3.5966666666666671</v>
      </c>
    </row>
    <row r="28" spans="1:11" x14ac:dyDescent="0.3">
      <c r="A28" s="5" t="s">
        <v>88</v>
      </c>
      <c r="B28" s="4">
        <v>38</v>
      </c>
      <c r="C28" s="6">
        <v>5.41</v>
      </c>
      <c r="D28" s="11">
        <v>3.4900000000000001E-8</v>
      </c>
      <c r="E28" s="3">
        <v>28</v>
      </c>
      <c r="F28" s="7">
        <v>3.27</v>
      </c>
      <c r="G28" s="10">
        <v>2.6299999999999999E-29</v>
      </c>
      <c r="H28" s="2">
        <v>33</v>
      </c>
      <c r="I28" s="8">
        <v>2</v>
      </c>
      <c r="J28" s="9">
        <v>2.06E-2</v>
      </c>
      <c r="K28" s="12">
        <f t="shared" si="0"/>
        <v>3.56</v>
      </c>
    </row>
    <row r="29" spans="1:11" x14ac:dyDescent="0.3">
      <c r="A29" s="5" t="s">
        <v>133</v>
      </c>
      <c r="B29" s="4">
        <v>12</v>
      </c>
      <c r="C29" s="6">
        <v>5.13</v>
      </c>
      <c r="D29" s="11">
        <v>2.3500000000000002E-27</v>
      </c>
      <c r="E29" s="3">
        <v>22</v>
      </c>
      <c r="F29" s="7">
        <v>2.66</v>
      </c>
      <c r="G29" s="10">
        <v>2.2500000000000001E-43</v>
      </c>
      <c r="H29" s="2">
        <v>4</v>
      </c>
      <c r="I29" s="8">
        <v>2.81</v>
      </c>
      <c r="J29" s="9">
        <v>2.4300000000000001E-14</v>
      </c>
      <c r="K29" s="12">
        <f t="shared" si="0"/>
        <v>3.5333333333333332</v>
      </c>
    </row>
    <row r="30" spans="1:11" x14ac:dyDescent="0.3">
      <c r="A30" s="5" t="s">
        <v>73</v>
      </c>
      <c r="B30" s="4">
        <v>30</v>
      </c>
      <c r="C30" s="6">
        <v>3.25</v>
      </c>
      <c r="D30" s="11">
        <v>2.9E-11</v>
      </c>
      <c r="E30" s="3">
        <v>43</v>
      </c>
      <c r="F30" s="7">
        <v>6.03</v>
      </c>
      <c r="G30" s="10">
        <v>7.3600000000000003E-17</v>
      </c>
      <c r="H30" s="2">
        <v>45</v>
      </c>
      <c r="I30" s="8">
        <v>1.27</v>
      </c>
      <c r="J30" s="9">
        <v>4.6100000000000003</v>
      </c>
      <c r="K30" s="12">
        <f t="shared" si="0"/>
        <v>3.5166666666666671</v>
      </c>
    </row>
    <row r="31" spans="1:11" x14ac:dyDescent="0.3">
      <c r="A31" s="5" t="s">
        <v>106</v>
      </c>
      <c r="B31" s="4">
        <v>47</v>
      </c>
      <c r="C31" s="6">
        <v>2.1800000000000002</v>
      </c>
      <c r="D31" s="11">
        <v>1.74E-4</v>
      </c>
      <c r="E31" s="3">
        <v>44</v>
      </c>
      <c r="F31" s="7">
        <v>2.0299999999999998</v>
      </c>
      <c r="G31" s="10">
        <v>1.8500000000000001E-15</v>
      </c>
      <c r="H31" s="2">
        <v>16</v>
      </c>
      <c r="I31" s="8">
        <v>6.25</v>
      </c>
      <c r="J31" s="9">
        <v>2.11E-7</v>
      </c>
      <c r="K31" s="12">
        <f t="shared" si="0"/>
        <v>3.4866666666666668</v>
      </c>
    </row>
    <row r="32" spans="1:11" x14ac:dyDescent="0.3">
      <c r="A32" s="5" t="s">
        <v>42</v>
      </c>
      <c r="B32" s="4">
        <v>14</v>
      </c>
      <c r="C32" s="6">
        <v>4.5599999999999996</v>
      </c>
      <c r="D32" s="11">
        <v>5.4199999999999996E-26</v>
      </c>
      <c r="E32" s="3">
        <v>26</v>
      </c>
      <c r="F32" s="7">
        <v>3.76</v>
      </c>
      <c r="G32" s="10">
        <v>7.6699999999999997E-35</v>
      </c>
      <c r="H32" s="2">
        <v>28</v>
      </c>
      <c r="I32" s="8">
        <v>1.98</v>
      </c>
      <c r="J32" s="9">
        <v>5.4400000000000004E-3</v>
      </c>
      <c r="K32" s="12">
        <f t="shared" si="0"/>
        <v>3.4333333333333336</v>
      </c>
    </row>
    <row r="33" spans="1:11" x14ac:dyDescent="0.3">
      <c r="A33" s="5" t="s">
        <v>102</v>
      </c>
      <c r="B33" s="4">
        <v>45</v>
      </c>
      <c r="C33" s="6">
        <v>2.1800000000000002</v>
      </c>
      <c r="D33" s="11">
        <v>5.1499999999999998E-5</v>
      </c>
      <c r="E33" s="3">
        <v>49</v>
      </c>
      <c r="F33" s="7">
        <v>6.32</v>
      </c>
      <c r="G33" s="10">
        <v>6.5100000000000004E-6</v>
      </c>
      <c r="H33" s="2">
        <v>37</v>
      </c>
      <c r="I33" s="8">
        <v>1.34</v>
      </c>
      <c r="J33" s="9">
        <v>0.192</v>
      </c>
      <c r="K33" s="12">
        <f t="shared" si="0"/>
        <v>3.28</v>
      </c>
    </row>
    <row r="34" spans="1:11" x14ac:dyDescent="0.3">
      <c r="A34" s="5" t="s">
        <v>20</v>
      </c>
      <c r="B34" s="4">
        <v>3</v>
      </c>
      <c r="C34" s="6">
        <v>4.3099999999999996</v>
      </c>
      <c r="D34" s="11">
        <v>1.88E-34</v>
      </c>
      <c r="E34" s="3">
        <v>3</v>
      </c>
      <c r="F34" s="7">
        <v>3.82</v>
      </c>
      <c r="G34" s="10">
        <v>1.35E-126</v>
      </c>
      <c r="H34" s="2">
        <v>35</v>
      </c>
      <c r="I34" s="8">
        <v>1.6</v>
      </c>
      <c r="J34" s="9">
        <v>0.11799999999999999</v>
      </c>
      <c r="K34" s="12">
        <f t="shared" si="0"/>
        <v>3.2433333333333327</v>
      </c>
    </row>
    <row r="35" spans="1:11" x14ac:dyDescent="0.3">
      <c r="A35" s="5" t="s">
        <v>131</v>
      </c>
      <c r="B35" s="4">
        <v>33</v>
      </c>
      <c r="C35" s="6">
        <v>3.02</v>
      </c>
      <c r="D35" s="11">
        <v>4.3899999999999998E-10</v>
      </c>
      <c r="E35" s="3">
        <v>23</v>
      </c>
      <c r="F35" s="7">
        <v>2.15</v>
      </c>
      <c r="G35" s="10">
        <v>1.0500000000000001E-40</v>
      </c>
      <c r="H35" s="2">
        <v>1</v>
      </c>
      <c r="I35" s="8">
        <v>4.2699999999999996</v>
      </c>
      <c r="J35" s="9">
        <v>1.5799999999999999E-24</v>
      </c>
      <c r="K35" s="12">
        <f t="shared" si="0"/>
        <v>3.1466666666666665</v>
      </c>
    </row>
    <row r="36" spans="1:11" x14ac:dyDescent="0.3">
      <c r="A36" s="5" t="s">
        <v>77</v>
      </c>
      <c r="B36" s="4">
        <v>32</v>
      </c>
      <c r="C36" s="6">
        <v>5.08</v>
      </c>
      <c r="D36" s="11">
        <v>1E-10</v>
      </c>
      <c r="E36" s="3">
        <v>48</v>
      </c>
      <c r="F36" s="7">
        <v>2.41</v>
      </c>
      <c r="G36" s="10">
        <v>3.9199999999999997E-6</v>
      </c>
      <c r="H36" s="2">
        <v>30</v>
      </c>
      <c r="I36" s="8">
        <v>1.76</v>
      </c>
      <c r="J36" s="9">
        <v>1.6400000000000001E-2</v>
      </c>
      <c r="K36" s="12">
        <f t="shared" si="0"/>
        <v>3.0833333333333335</v>
      </c>
    </row>
    <row r="37" spans="1:11" x14ac:dyDescent="0.3">
      <c r="A37" s="5" t="s">
        <v>46</v>
      </c>
      <c r="B37" s="4">
        <v>16</v>
      </c>
      <c r="C37" s="6">
        <v>5.3</v>
      </c>
      <c r="D37" s="11">
        <v>3.0600000000000001E-25</v>
      </c>
      <c r="E37" s="3">
        <v>10</v>
      </c>
      <c r="F37" s="7">
        <v>2.2000000000000002</v>
      </c>
      <c r="G37" s="10">
        <v>6.1800000000000003E-83</v>
      </c>
      <c r="H37" s="2">
        <v>40</v>
      </c>
      <c r="I37" s="8">
        <v>1.22</v>
      </c>
      <c r="J37" s="9">
        <v>0.35599999999999998</v>
      </c>
      <c r="K37" s="12">
        <f t="shared" si="0"/>
        <v>2.9066666666666667</v>
      </c>
    </row>
    <row r="38" spans="1:11" x14ac:dyDescent="0.3">
      <c r="A38" s="5" t="s">
        <v>30</v>
      </c>
      <c r="B38" s="4">
        <v>8</v>
      </c>
      <c r="C38" s="6">
        <v>4.07</v>
      </c>
      <c r="D38" s="11">
        <v>1.3800000000000001E-29</v>
      </c>
      <c r="E38" s="3">
        <v>7</v>
      </c>
      <c r="F38" s="7">
        <v>2.3199999999999998</v>
      </c>
      <c r="G38" s="10">
        <v>8.0099999999999996E-90</v>
      </c>
      <c r="H38" s="2">
        <v>17</v>
      </c>
      <c r="I38" s="8">
        <v>1.71</v>
      </c>
      <c r="J38" s="9">
        <v>2.1199999999999999E-7</v>
      </c>
      <c r="K38" s="12">
        <f t="shared" si="0"/>
        <v>2.7000000000000006</v>
      </c>
    </row>
    <row r="39" spans="1:11" x14ac:dyDescent="0.3">
      <c r="A39" s="5" t="s">
        <v>32</v>
      </c>
      <c r="B39" s="4">
        <v>9</v>
      </c>
      <c r="C39" s="6">
        <v>3.81</v>
      </c>
      <c r="D39" s="11">
        <v>4.8799999999999998E-29</v>
      </c>
      <c r="E39" s="3">
        <v>9</v>
      </c>
      <c r="F39" s="7">
        <v>2.64</v>
      </c>
      <c r="G39" s="10">
        <v>5.7899999999999997E-83</v>
      </c>
      <c r="H39" s="2">
        <v>46</v>
      </c>
      <c r="I39" s="8">
        <v>1.08</v>
      </c>
      <c r="J39" s="9">
        <v>5.24</v>
      </c>
      <c r="K39" s="12">
        <f t="shared" si="0"/>
        <v>2.5100000000000002</v>
      </c>
    </row>
    <row r="40" spans="1:11" x14ac:dyDescent="0.3">
      <c r="A40" s="5" t="s">
        <v>90</v>
      </c>
      <c r="B40" s="4">
        <v>39</v>
      </c>
      <c r="C40" s="6">
        <v>2.2200000000000002</v>
      </c>
      <c r="D40" s="11">
        <v>2.9400000000000001E-7</v>
      </c>
      <c r="E40" s="3">
        <v>19</v>
      </c>
      <c r="F40" s="7">
        <v>2.5</v>
      </c>
      <c r="G40" s="10">
        <v>4.4700000000000001E-49</v>
      </c>
      <c r="H40" s="2">
        <v>32</v>
      </c>
      <c r="I40" s="8">
        <v>2.2999999999999998</v>
      </c>
      <c r="J40" s="9">
        <v>1.83E-2</v>
      </c>
      <c r="K40" s="12">
        <f t="shared" si="0"/>
        <v>2.3400000000000003</v>
      </c>
    </row>
    <row r="41" spans="1:11" x14ac:dyDescent="0.3">
      <c r="A41" s="5" t="s">
        <v>54</v>
      </c>
      <c r="B41" s="4">
        <v>20</v>
      </c>
      <c r="C41" s="6">
        <v>3</v>
      </c>
      <c r="D41" s="11">
        <v>8.3399999999999997E-17</v>
      </c>
      <c r="E41" s="3">
        <v>14</v>
      </c>
      <c r="F41" s="7">
        <v>2.06</v>
      </c>
      <c r="G41" s="10">
        <v>9.64E-64</v>
      </c>
      <c r="H41" s="2">
        <v>14</v>
      </c>
      <c r="I41" s="8">
        <v>1.88</v>
      </c>
      <c r="J41" s="9">
        <v>1.5200000000000001E-7</v>
      </c>
      <c r="K41" s="12">
        <f t="shared" si="0"/>
        <v>2.3133333333333335</v>
      </c>
    </row>
    <row r="42" spans="1:11" x14ac:dyDescent="0.3">
      <c r="A42" s="5" t="s">
        <v>104</v>
      </c>
      <c r="B42" s="4">
        <v>46</v>
      </c>
      <c r="C42" s="6">
        <v>2.09</v>
      </c>
      <c r="D42" s="11">
        <v>5.4500000000000003E-5</v>
      </c>
      <c r="E42" s="3">
        <v>25</v>
      </c>
      <c r="F42" s="7">
        <v>2.46</v>
      </c>
      <c r="G42" s="10">
        <v>3.05E-35</v>
      </c>
      <c r="H42" s="2">
        <v>7</v>
      </c>
      <c r="I42" s="8">
        <v>2.2599999999999998</v>
      </c>
      <c r="J42" s="9">
        <v>3.8700000000000003E-12</v>
      </c>
      <c r="K42" s="12">
        <f t="shared" si="0"/>
        <v>2.27</v>
      </c>
    </row>
    <row r="43" spans="1:11" x14ac:dyDescent="0.3">
      <c r="A43" s="5" t="s">
        <v>56</v>
      </c>
      <c r="B43" s="4">
        <v>21</v>
      </c>
      <c r="C43" s="6">
        <v>2.89</v>
      </c>
      <c r="D43" s="11">
        <v>1.0499999999999999E-14</v>
      </c>
      <c r="E43" s="3">
        <v>20</v>
      </c>
      <c r="F43" s="7">
        <v>2.19</v>
      </c>
      <c r="G43" s="10">
        <v>3.22E-46</v>
      </c>
      <c r="H43" s="2">
        <v>27</v>
      </c>
      <c r="I43" s="8">
        <v>1.47</v>
      </c>
      <c r="J43" s="9">
        <v>4.79E-3</v>
      </c>
      <c r="K43" s="12">
        <f t="shared" si="0"/>
        <v>2.1833333333333331</v>
      </c>
    </row>
    <row r="44" spans="1:11" x14ac:dyDescent="0.3">
      <c r="A44" s="5" t="s">
        <v>108</v>
      </c>
      <c r="B44" s="4">
        <v>48</v>
      </c>
      <c r="C44" s="6">
        <v>1.65</v>
      </c>
      <c r="D44" s="11">
        <v>1.32E-3</v>
      </c>
      <c r="E44" s="3">
        <v>30</v>
      </c>
      <c r="F44" s="7">
        <v>1.68</v>
      </c>
      <c r="G44" s="10">
        <v>3.41E-25</v>
      </c>
      <c r="H44" s="2">
        <v>29</v>
      </c>
      <c r="I44" s="8">
        <v>3.08</v>
      </c>
      <c r="J44" s="9">
        <v>9.8300000000000002E-3</v>
      </c>
      <c r="K44" s="12">
        <f t="shared" si="0"/>
        <v>2.1366666666666667</v>
      </c>
    </row>
    <row r="45" spans="1:11" x14ac:dyDescent="0.3">
      <c r="A45" s="5" t="s">
        <v>86</v>
      </c>
      <c r="B45" s="4">
        <v>37</v>
      </c>
      <c r="C45" s="6">
        <v>2.93</v>
      </c>
      <c r="D45" s="11">
        <v>7.0699999999999998E-9</v>
      </c>
      <c r="E45" s="3">
        <v>31</v>
      </c>
      <c r="F45" s="7">
        <v>1.78</v>
      </c>
      <c r="G45" s="10">
        <v>6.8299999999999999E-25</v>
      </c>
      <c r="H45" s="2">
        <v>43</v>
      </c>
      <c r="I45" s="8">
        <v>1.22</v>
      </c>
      <c r="J45" s="9">
        <v>1.65</v>
      </c>
      <c r="K45" s="12">
        <f t="shared" si="0"/>
        <v>1.9766666666666666</v>
      </c>
    </row>
    <row r="46" spans="1:11" x14ac:dyDescent="0.3">
      <c r="A46" s="5" t="s">
        <v>75</v>
      </c>
      <c r="B46" s="4">
        <v>31</v>
      </c>
      <c r="C46" s="6">
        <v>2.34</v>
      </c>
      <c r="D46" s="11">
        <v>8.17E-11</v>
      </c>
      <c r="E46" s="3">
        <v>27</v>
      </c>
      <c r="F46" s="7">
        <v>2.29</v>
      </c>
      <c r="G46" s="10">
        <v>1.3999999999999999E-30</v>
      </c>
      <c r="H46" s="2">
        <v>44</v>
      </c>
      <c r="I46" s="8">
        <v>1.17</v>
      </c>
      <c r="J46" s="9">
        <v>2.4700000000000002</v>
      </c>
      <c r="K46" s="12">
        <f t="shared" si="0"/>
        <v>1.9333333333333333</v>
      </c>
    </row>
    <row r="47" spans="1:11" x14ac:dyDescent="0.3">
      <c r="A47" s="5" t="s">
        <v>94</v>
      </c>
      <c r="B47" s="4">
        <v>41</v>
      </c>
      <c r="C47" s="6">
        <v>2.44</v>
      </c>
      <c r="D47" s="11">
        <v>1.11E-6</v>
      </c>
      <c r="E47" s="3">
        <v>52</v>
      </c>
      <c r="F47" s="7">
        <v>1.46</v>
      </c>
      <c r="G47" s="10">
        <v>1.35</v>
      </c>
      <c r="H47" s="2">
        <v>34</v>
      </c>
      <c r="I47" s="8">
        <v>1.82</v>
      </c>
      <c r="J47" s="9">
        <v>7.6200000000000004E-2</v>
      </c>
      <c r="K47" s="12">
        <f t="shared" si="0"/>
        <v>1.9066666666666665</v>
      </c>
    </row>
    <row r="48" spans="1:11" x14ac:dyDescent="0.3">
      <c r="A48" s="5" t="s">
        <v>118</v>
      </c>
      <c r="B48" s="4">
        <v>53</v>
      </c>
      <c r="C48" s="6">
        <v>1.34</v>
      </c>
      <c r="D48" s="11">
        <v>2.42</v>
      </c>
      <c r="E48" s="3">
        <v>45</v>
      </c>
      <c r="F48" s="7">
        <v>1.56</v>
      </c>
      <c r="G48" s="10">
        <v>7.8999999999999999E-11</v>
      </c>
      <c r="H48" s="2">
        <v>19</v>
      </c>
      <c r="I48" s="8">
        <v>2.46</v>
      </c>
      <c r="J48" s="9">
        <v>6.4099999999999998E-7</v>
      </c>
      <c r="K48" s="12">
        <f t="shared" si="0"/>
        <v>1.7866666666666668</v>
      </c>
    </row>
    <row r="49" spans="1:11" x14ac:dyDescent="0.3">
      <c r="A49" s="5" t="s">
        <v>120</v>
      </c>
      <c r="B49" s="4">
        <v>54</v>
      </c>
      <c r="C49" s="6">
        <v>1.24</v>
      </c>
      <c r="D49" s="11">
        <v>4.57</v>
      </c>
      <c r="E49" s="3">
        <v>36</v>
      </c>
      <c r="F49" s="7">
        <v>1.68</v>
      </c>
      <c r="G49" s="10">
        <v>5.0100000000000004E-21</v>
      </c>
      <c r="H49" s="2">
        <v>31</v>
      </c>
      <c r="I49" s="8">
        <v>1.27</v>
      </c>
      <c r="J49" s="9">
        <v>1.66E-2</v>
      </c>
      <c r="K49" s="12">
        <f t="shared" si="0"/>
        <v>1.3966666666666665</v>
      </c>
    </row>
  </sheetData>
  <sortState xmlns:xlrd2="http://schemas.microsoft.com/office/spreadsheetml/2017/richdata2" ref="A3:K49">
    <sortCondition descending="1" ref="K3:K4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656C2-0EE1-441A-ACA6-DE1E869631DF}">
  <dimension ref="A1:N57"/>
  <sheetViews>
    <sheetView topLeftCell="A15" workbookViewId="0">
      <selection activeCell="J38" sqref="J38"/>
    </sheetView>
  </sheetViews>
  <sheetFormatPr defaultRowHeight="14.4" x14ac:dyDescent="0.3"/>
  <cols>
    <col min="1" max="1" width="9.109375" bestFit="1" customWidth="1"/>
    <col min="2" max="2" width="11.109375" bestFit="1" customWidth="1"/>
    <col min="3" max="3" width="10.5546875" bestFit="1" customWidth="1"/>
    <col min="4" max="4" width="12" bestFit="1" customWidth="1"/>
    <col min="5" max="5" width="9.5546875" bestFit="1" customWidth="1"/>
    <col min="6" max="6" width="11.109375" bestFit="1" customWidth="1"/>
    <col min="7" max="7" width="10.5546875" bestFit="1" customWidth="1"/>
    <col min="8" max="8" width="11" bestFit="1" customWidth="1"/>
    <col min="9" max="9" width="9" bestFit="1" customWidth="1"/>
    <col min="10" max="10" width="11.109375" bestFit="1" customWidth="1"/>
    <col min="11" max="11" width="10.5546875" bestFit="1" customWidth="1"/>
    <col min="12" max="12" width="12" bestFit="1" customWidth="1"/>
    <col min="14" max="14" width="19.109375" bestFit="1" customWidth="1"/>
  </cols>
  <sheetData>
    <row r="1" spans="1:14" x14ac:dyDescent="0.3">
      <c r="A1" s="4" t="s">
        <v>123</v>
      </c>
      <c r="B1" s="4"/>
      <c r="C1" s="4"/>
      <c r="D1" s="4"/>
      <c r="E1" s="3" t="s">
        <v>124</v>
      </c>
      <c r="F1" s="3"/>
      <c r="G1" s="3"/>
      <c r="H1" s="3"/>
      <c r="I1" s="2" t="s">
        <v>125</v>
      </c>
      <c r="J1" s="2"/>
      <c r="K1" s="2"/>
      <c r="L1" s="2"/>
    </row>
    <row r="2" spans="1:14" x14ac:dyDescent="0.3">
      <c r="A2" s="4" t="s">
        <v>0</v>
      </c>
      <c r="B2" s="4" t="s">
        <v>2</v>
      </c>
      <c r="C2" s="4" t="s">
        <v>7</v>
      </c>
      <c r="D2" s="4" t="s">
        <v>11</v>
      </c>
      <c r="E2" s="3" t="s">
        <v>0</v>
      </c>
      <c r="F2" s="3" t="s">
        <v>2</v>
      </c>
      <c r="G2" s="3" t="s">
        <v>7</v>
      </c>
      <c r="H2" s="3" t="s">
        <v>11</v>
      </c>
      <c r="I2" s="2" t="s">
        <v>0</v>
      </c>
      <c r="J2" s="2" t="s">
        <v>2</v>
      </c>
      <c r="K2" s="2" t="s">
        <v>7</v>
      </c>
      <c r="L2" s="2" t="s">
        <v>11</v>
      </c>
      <c r="N2" s="2" t="s">
        <v>130</v>
      </c>
    </row>
    <row r="3" spans="1:14" x14ac:dyDescent="0.3">
      <c r="A3" s="4">
        <v>31</v>
      </c>
      <c r="B3" s="4" t="s">
        <v>75</v>
      </c>
      <c r="C3" s="4">
        <v>2.34</v>
      </c>
      <c r="D3" s="4">
        <v>8.17E-11</v>
      </c>
      <c r="E3" s="3">
        <v>27</v>
      </c>
      <c r="F3" s="3" t="s">
        <v>75</v>
      </c>
      <c r="G3" s="3">
        <v>2.29</v>
      </c>
      <c r="H3" s="3">
        <v>1.3999999999999999E-30</v>
      </c>
      <c r="I3" s="2">
        <v>44</v>
      </c>
      <c r="J3" s="2" t="s">
        <v>75</v>
      </c>
      <c r="K3" s="2">
        <v>1.17</v>
      </c>
      <c r="L3" s="2">
        <v>2.4700000000000002</v>
      </c>
      <c r="N3" t="b">
        <f>AND(IF(B3=F3,TRUE),IF(F3=J3,TRUE))</f>
        <v>1</v>
      </c>
    </row>
    <row r="4" spans="1:14" x14ac:dyDescent="0.3">
      <c r="A4" s="4">
        <v>11</v>
      </c>
      <c r="B4" s="4" t="s">
        <v>36</v>
      </c>
      <c r="C4" s="4">
        <v>16.100000000000001</v>
      </c>
      <c r="D4" s="4">
        <v>7.1899999999999998E-29</v>
      </c>
      <c r="E4" s="3">
        <v>4</v>
      </c>
      <c r="F4" s="3" t="s">
        <v>36</v>
      </c>
      <c r="G4" s="3">
        <v>3.33</v>
      </c>
      <c r="H4" s="3">
        <v>6.6600000000000005E-101</v>
      </c>
      <c r="I4" s="2">
        <v>24</v>
      </c>
      <c r="J4" s="2" t="s">
        <v>36</v>
      </c>
      <c r="K4" s="2">
        <v>1.55</v>
      </c>
      <c r="L4" s="2">
        <v>6.3000000000000003E-4</v>
      </c>
      <c r="N4" t="b">
        <f t="shared" ref="N4:N57" si="0">AND(IF(B4=F4,TRUE),IF(F4=J4,TRUE))</f>
        <v>1</v>
      </c>
    </row>
    <row r="5" spans="1:14" x14ac:dyDescent="0.3">
      <c r="A5" s="4">
        <v>36</v>
      </c>
      <c r="B5" s="4" t="s">
        <v>84</v>
      </c>
      <c r="C5" s="4">
        <v>3.66</v>
      </c>
      <c r="D5" s="4">
        <v>1.92E-9</v>
      </c>
      <c r="E5" s="3">
        <v>35</v>
      </c>
      <c r="F5" s="3" t="s">
        <v>84</v>
      </c>
      <c r="G5" s="3">
        <v>40.1</v>
      </c>
      <c r="H5" s="3">
        <v>3.53E-21</v>
      </c>
      <c r="I5" s="2">
        <v>9</v>
      </c>
      <c r="J5" s="2" t="s">
        <v>84</v>
      </c>
      <c r="K5" s="2">
        <v>3.32</v>
      </c>
      <c r="L5" s="2">
        <v>8.4799999999999994E-12</v>
      </c>
      <c r="N5" t="b">
        <f t="shared" si="0"/>
        <v>1</v>
      </c>
    </row>
    <row r="6" spans="1:14" x14ac:dyDescent="0.3">
      <c r="A6" s="4">
        <v>47</v>
      </c>
      <c r="B6" s="4" t="s">
        <v>106</v>
      </c>
      <c r="C6" s="4">
        <v>2.1800000000000002</v>
      </c>
      <c r="D6" s="4">
        <v>1.74E-4</v>
      </c>
      <c r="E6" s="3">
        <v>44</v>
      </c>
      <c r="F6" s="3" t="s">
        <v>106</v>
      </c>
      <c r="G6" s="3">
        <v>2.0299999999999998</v>
      </c>
      <c r="H6" s="3">
        <v>1.8500000000000001E-15</v>
      </c>
      <c r="I6" s="2">
        <v>16</v>
      </c>
      <c r="J6" s="2" t="s">
        <v>106</v>
      </c>
      <c r="K6" s="2">
        <v>6.25</v>
      </c>
      <c r="L6" s="2">
        <v>2.11E-7</v>
      </c>
      <c r="N6" t="b">
        <f t="shared" si="0"/>
        <v>1</v>
      </c>
    </row>
    <row r="7" spans="1:14" x14ac:dyDescent="0.3">
      <c r="A7" s="4">
        <v>32</v>
      </c>
      <c r="B7" s="4" t="s">
        <v>77</v>
      </c>
      <c r="C7" s="4">
        <v>5.08</v>
      </c>
      <c r="D7" s="4">
        <v>1E-10</v>
      </c>
      <c r="E7" s="3">
        <v>48</v>
      </c>
      <c r="F7" s="3" t="s">
        <v>77</v>
      </c>
      <c r="G7" s="3">
        <v>2.41</v>
      </c>
      <c r="H7" s="3">
        <v>3.9199999999999997E-6</v>
      </c>
      <c r="I7" s="2">
        <v>30</v>
      </c>
      <c r="J7" s="2" t="s">
        <v>77</v>
      </c>
      <c r="K7" s="2">
        <v>1.76</v>
      </c>
      <c r="L7" s="2">
        <v>1.6400000000000001E-2</v>
      </c>
      <c r="N7" t="b">
        <f t="shared" si="0"/>
        <v>1</v>
      </c>
    </row>
    <row r="8" spans="1:14" x14ac:dyDescent="0.3">
      <c r="A8" s="4">
        <v>10</v>
      </c>
      <c r="B8" s="4" t="s">
        <v>34</v>
      </c>
      <c r="C8" s="4">
        <v>5.39</v>
      </c>
      <c r="D8" s="4">
        <v>5.9700000000000002E-29</v>
      </c>
      <c r="E8" s="3">
        <v>40</v>
      </c>
      <c r="F8" s="3" t="s">
        <v>34</v>
      </c>
      <c r="G8" s="3">
        <v>6.41</v>
      </c>
      <c r="H8" s="3">
        <v>1.0300000000000001E-17</v>
      </c>
      <c r="I8" s="2">
        <v>25</v>
      </c>
      <c r="J8" s="2" t="s">
        <v>34</v>
      </c>
      <c r="K8" s="2">
        <v>2.2599999999999998</v>
      </c>
      <c r="L8" s="2">
        <v>1.1100000000000001E-3</v>
      </c>
      <c r="N8" t="b">
        <f t="shared" si="0"/>
        <v>1</v>
      </c>
    </row>
    <row r="9" spans="1:14" x14ac:dyDescent="0.3">
      <c r="A9" s="4">
        <v>34</v>
      </c>
      <c r="B9" s="4" t="s">
        <v>80</v>
      </c>
      <c r="C9" s="4">
        <v>14.5</v>
      </c>
      <c r="D9" s="4">
        <v>1.5199999999999999E-9</v>
      </c>
      <c r="E9" s="3">
        <v>51</v>
      </c>
      <c r="F9" s="3" t="s">
        <v>80</v>
      </c>
      <c r="G9" s="3">
        <v>1.35</v>
      </c>
      <c r="H9" s="3">
        <v>0.29599999999999999</v>
      </c>
      <c r="I9" s="2">
        <v>48</v>
      </c>
      <c r="J9" s="2" t="s">
        <v>80</v>
      </c>
      <c r="K9" s="2">
        <v>1.1499999999999999</v>
      </c>
      <c r="L9" s="2">
        <v>7.74</v>
      </c>
      <c r="N9" t="b">
        <f t="shared" si="0"/>
        <v>1</v>
      </c>
    </row>
    <row r="10" spans="1:14" x14ac:dyDescent="0.3">
      <c r="A10" s="4">
        <v>26</v>
      </c>
      <c r="B10" s="4" t="s">
        <v>65</v>
      </c>
      <c r="C10" s="4">
        <v>10.9</v>
      </c>
      <c r="D10" s="4">
        <v>5.4699999999999999E-13</v>
      </c>
      <c r="E10" s="3">
        <v>42</v>
      </c>
      <c r="F10" s="3" t="s">
        <v>65</v>
      </c>
      <c r="G10" s="3">
        <v>5.91</v>
      </c>
      <c r="H10" s="3">
        <v>2.5500000000000001E-17</v>
      </c>
      <c r="I10" s="2">
        <v>41</v>
      </c>
      <c r="J10" s="2" t="s">
        <v>65</v>
      </c>
      <c r="K10" s="2">
        <v>1.4</v>
      </c>
      <c r="L10" s="2">
        <v>0.71</v>
      </c>
      <c r="N10" t="b">
        <f t="shared" si="0"/>
        <v>1</v>
      </c>
    </row>
    <row r="11" spans="1:14" x14ac:dyDescent="0.3">
      <c r="E11" s="3">
        <v>53</v>
      </c>
      <c r="F11" s="3" t="s">
        <v>122</v>
      </c>
      <c r="G11" s="3">
        <v>1.35</v>
      </c>
      <c r="H11" s="3">
        <v>7.01</v>
      </c>
      <c r="N11" t="b">
        <f t="shared" si="0"/>
        <v>0</v>
      </c>
    </row>
    <row r="12" spans="1:14" x14ac:dyDescent="0.3">
      <c r="A12" s="4">
        <v>9</v>
      </c>
      <c r="B12" s="4" t="s">
        <v>32</v>
      </c>
      <c r="C12" s="4">
        <v>3.81</v>
      </c>
      <c r="D12" s="4">
        <v>4.8799999999999998E-29</v>
      </c>
      <c r="E12" s="3">
        <v>9</v>
      </c>
      <c r="F12" s="3" t="s">
        <v>32</v>
      </c>
      <c r="G12" s="3">
        <v>2.64</v>
      </c>
      <c r="H12" s="3">
        <v>5.7899999999999997E-83</v>
      </c>
      <c r="I12" s="2">
        <v>46</v>
      </c>
      <c r="J12" s="2" t="s">
        <v>32</v>
      </c>
      <c r="K12" s="2">
        <v>1.08</v>
      </c>
      <c r="L12" s="2">
        <v>5.24</v>
      </c>
      <c r="N12" t="b">
        <f t="shared" si="0"/>
        <v>1</v>
      </c>
    </row>
    <row r="13" spans="1:14" x14ac:dyDescent="0.3">
      <c r="A13" s="4">
        <v>22</v>
      </c>
      <c r="B13" s="4" t="s">
        <v>58</v>
      </c>
      <c r="C13" s="4">
        <v>6.94</v>
      </c>
      <c r="D13" s="4">
        <v>1.41E-14</v>
      </c>
      <c r="E13" s="3">
        <v>33</v>
      </c>
      <c r="F13" s="3" t="s">
        <v>58</v>
      </c>
      <c r="G13" s="3">
        <v>2.15</v>
      </c>
      <c r="H13" s="3">
        <v>1.18E-21</v>
      </c>
      <c r="I13" s="2">
        <v>2</v>
      </c>
      <c r="J13" s="2" t="s">
        <v>58</v>
      </c>
      <c r="K13" s="2">
        <v>3.88</v>
      </c>
      <c r="L13" s="2">
        <v>5.7E-24</v>
      </c>
      <c r="N13" t="b">
        <f t="shared" si="0"/>
        <v>1</v>
      </c>
    </row>
    <row r="14" spans="1:14" x14ac:dyDescent="0.3">
      <c r="A14" s="4">
        <v>29</v>
      </c>
      <c r="B14" s="4" t="s">
        <v>71</v>
      </c>
      <c r="C14" s="4">
        <v>7.04</v>
      </c>
      <c r="D14" s="4">
        <v>1.8199999999999999E-11</v>
      </c>
      <c r="E14" s="3">
        <v>21</v>
      </c>
      <c r="F14" s="3" t="s">
        <v>71</v>
      </c>
      <c r="G14" s="3">
        <v>5.69</v>
      </c>
      <c r="H14" s="3">
        <v>2.1E-45</v>
      </c>
      <c r="I14" s="2">
        <v>26</v>
      </c>
      <c r="J14" s="2" t="s">
        <v>71</v>
      </c>
      <c r="K14" s="2">
        <v>1.95</v>
      </c>
      <c r="L14" s="2">
        <v>1.14E-3</v>
      </c>
      <c r="N14" t="b">
        <f t="shared" si="0"/>
        <v>1</v>
      </c>
    </row>
    <row r="15" spans="1:14" x14ac:dyDescent="0.3">
      <c r="A15" s="4">
        <v>39</v>
      </c>
      <c r="B15" s="4" t="s">
        <v>90</v>
      </c>
      <c r="C15" s="4">
        <v>2.2200000000000002</v>
      </c>
      <c r="D15" s="4">
        <v>2.9400000000000001E-7</v>
      </c>
      <c r="E15" s="3">
        <v>19</v>
      </c>
      <c r="F15" s="3" t="s">
        <v>90</v>
      </c>
      <c r="G15" s="3">
        <v>2.5</v>
      </c>
      <c r="H15" s="3">
        <v>4.4700000000000001E-49</v>
      </c>
      <c r="I15" s="2">
        <v>32</v>
      </c>
      <c r="J15" s="2" t="s">
        <v>90</v>
      </c>
      <c r="K15" s="2">
        <v>2.2999999999999998</v>
      </c>
      <c r="L15" s="2">
        <v>1.83E-2</v>
      </c>
      <c r="N15" t="b">
        <f t="shared" si="0"/>
        <v>1</v>
      </c>
    </row>
    <row r="16" spans="1:14" x14ac:dyDescent="0.3">
      <c r="A16" s="4">
        <v>27</v>
      </c>
      <c r="B16" s="4" t="s">
        <v>67</v>
      </c>
      <c r="C16" s="4">
        <v>4.72</v>
      </c>
      <c r="D16" s="4">
        <v>2.03E-12</v>
      </c>
      <c r="E16" s="3">
        <v>38</v>
      </c>
      <c r="F16" s="3" t="s">
        <v>67</v>
      </c>
      <c r="G16" s="3">
        <v>2.7</v>
      </c>
      <c r="H16" s="3">
        <v>1.27E-19</v>
      </c>
      <c r="I16" s="2">
        <v>18</v>
      </c>
      <c r="J16" s="2" t="s">
        <v>67</v>
      </c>
      <c r="K16" s="2">
        <v>5.3</v>
      </c>
      <c r="L16" s="2">
        <v>5.1099999999999996E-7</v>
      </c>
      <c r="N16" t="b">
        <f t="shared" si="0"/>
        <v>1</v>
      </c>
    </row>
    <row r="17" spans="1:14" x14ac:dyDescent="0.3">
      <c r="A17" s="4">
        <v>41</v>
      </c>
      <c r="B17" s="4" t="s">
        <v>94</v>
      </c>
      <c r="C17" s="4">
        <v>2.44</v>
      </c>
      <c r="D17" s="4">
        <v>1.11E-6</v>
      </c>
      <c r="E17" s="3">
        <v>52</v>
      </c>
      <c r="F17" s="3" t="s">
        <v>94</v>
      </c>
      <c r="G17" s="3">
        <v>1.46</v>
      </c>
      <c r="H17" s="3">
        <v>1.35</v>
      </c>
      <c r="I17" s="2">
        <v>34</v>
      </c>
      <c r="J17" s="2" t="s">
        <v>94</v>
      </c>
      <c r="K17" s="2">
        <v>1.82</v>
      </c>
      <c r="L17" s="2">
        <v>7.6200000000000004E-2</v>
      </c>
      <c r="N17" t="b">
        <f t="shared" si="0"/>
        <v>1</v>
      </c>
    </row>
    <row r="18" spans="1:14" x14ac:dyDescent="0.3">
      <c r="A18" s="4">
        <v>44</v>
      </c>
      <c r="B18" s="4" t="s">
        <v>100</v>
      </c>
      <c r="C18" s="4">
        <v>4.66</v>
      </c>
      <c r="D18" s="4">
        <v>1.11E-5</v>
      </c>
      <c r="E18" s="3">
        <v>41</v>
      </c>
      <c r="F18" s="3" t="s">
        <v>100</v>
      </c>
      <c r="G18" s="3">
        <v>6.45</v>
      </c>
      <c r="H18" s="3">
        <v>2.14E-17</v>
      </c>
      <c r="I18" s="2">
        <v>6</v>
      </c>
      <c r="J18" s="2" t="s">
        <v>100</v>
      </c>
      <c r="K18" s="2">
        <v>9.7100000000000009</v>
      </c>
      <c r="L18" s="2">
        <v>1.1200000000000001E-12</v>
      </c>
      <c r="N18" t="b">
        <f t="shared" si="0"/>
        <v>1</v>
      </c>
    </row>
    <row r="19" spans="1:14" x14ac:dyDescent="0.3">
      <c r="A19" s="4">
        <v>48</v>
      </c>
      <c r="B19" s="4" t="s">
        <v>108</v>
      </c>
      <c r="C19" s="4">
        <v>1.65</v>
      </c>
      <c r="D19" s="4">
        <v>1.32E-3</v>
      </c>
      <c r="E19" s="3">
        <v>30</v>
      </c>
      <c r="F19" s="3" t="s">
        <v>108</v>
      </c>
      <c r="G19" s="3">
        <v>1.68</v>
      </c>
      <c r="H19" s="3">
        <v>3.41E-25</v>
      </c>
      <c r="I19" s="2">
        <v>29</v>
      </c>
      <c r="J19" s="2" t="s">
        <v>108</v>
      </c>
      <c r="K19" s="2">
        <v>3.08</v>
      </c>
      <c r="L19" s="2">
        <v>9.8300000000000002E-3</v>
      </c>
      <c r="N19" t="b">
        <f t="shared" si="0"/>
        <v>1</v>
      </c>
    </row>
    <row r="20" spans="1:14" x14ac:dyDescent="0.3">
      <c r="A20" s="4">
        <v>46</v>
      </c>
      <c r="B20" s="4" t="s">
        <v>104</v>
      </c>
      <c r="C20" s="4">
        <v>2.09</v>
      </c>
      <c r="D20" s="4">
        <v>5.4500000000000003E-5</v>
      </c>
      <c r="E20" s="3">
        <v>25</v>
      </c>
      <c r="F20" s="3" t="s">
        <v>104</v>
      </c>
      <c r="G20" s="3">
        <v>2.46</v>
      </c>
      <c r="H20" s="3">
        <v>3.05E-35</v>
      </c>
      <c r="I20" s="2">
        <v>7</v>
      </c>
      <c r="J20" s="2" t="s">
        <v>104</v>
      </c>
      <c r="K20" s="2">
        <v>2.2599999999999998</v>
      </c>
      <c r="L20" s="2">
        <v>3.8700000000000003E-12</v>
      </c>
      <c r="N20" t="b">
        <f t="shared" si="0"/>
        <v>1</v>
      </c>
    </row>
    <row r="21" spans="1:14" x14ac:dyDescent="0.3">
      <c r="A21" s="4">
        <v>50</v>
      </c>
      <c r="B21" s="4" t="s">
        <v>112</v>
      </c>
      <c r="C21" s="4">
        <v>10.9</v>
      </c>
      <c r="D21" s="4">
        <v>5.4399999999999997E-2</v>
      </c>
      <c r="E21" s="3">
        <v>39</v>
      </c>
      <c r="F21" s="3" t="s">
        <v>112</v>
      </c>
      <c r="G21" s="3">
        <v>6.43</v>
      </c>
      <c r="H21" s="3">
        <v>2.2800000000000001E-19</v>
      </c>
      <c r="I21" s="2">
        <v>20</v>
      </c>
      <c r="J21" s="2" t="s">
        <v>112</v>
      </c>
      <c r="K21" s="2">
        <v>26</v>
      </c>
      <c r="L21" s="2">
        <v>1.6899999999999999E-6</v>
      </c>
      <c r="N21" t="b">
        <f t="shared" si="0"/>
        <v>1</v>
      </c>
    </row>
    <row r="22" spans="1:14" x14ac:dyDescent="0.3">
      <c r="A22" s="4">
        <v>37</v>
      </c>
      <c r="B22" s="4" t="s">
        <v>86</v>
      </c>
      <c r="C22" s="4">
        <v>2.93</v>
      </c>
      <c r="D22" s="4">
        <v>7.0699999999999998E-9</v>
      </c>
      <c r="E22" s="3">
        <v>31</v>
      </c>
      <c r="F22" s="3" t="s">
        <v>86</v>
      </c>
      <c r="G22" s="3">
        <v>1.78</v>
      </c>
      <c r="H22" s="3">
        <v>6.8299999999999999E-25</v>
      </c>
      <c r="I22" s="2">
        <v>43</v>
      </c>
      <c r="J22" s="2" t="s">
        <v>86</v>
      </c>
      <c r="K22" s="2">
        <v>1.22</v>
      </c>
      <c r="L22" s="2">
        <v>1.65</v>
      </c>
      <c r="N22" t="b">
        <f t="shared" si="0"/>
        <v>1</v>
      </c>
    </row>
    <row r="23" spans="1:14" x14ac:dyDescent="0.3">
      <c r="A23" s="4">
        <v>45</v>
      </c>
      <c r="B23" s="4" t="s">
        <v>102</v>
      </c>
      <c r="C23" s="4">
        <v>2.1800000000000002</v>
      </c>
      <c r="D23" s="4">
        <v>5.1499999999999998E-5</v>
      </c>
      <c r="E23" s="3">
        <v>49</v>
      </c>
      <c r="F23" s="3" t="s">
        <v>102</v>
      </c>
      <c r="G23" s="3">
        <v>6.32</v>
      </c>
      <c r="H23" s="3">
        <v>6.5100000000000004E-6</v>
      </c>
      <c r="I23" s="2">
        <v>37</v>
      </c>
      <c r="J23" s="2" t="s">
        <v>102</v>
      </c>
      <c r="K23" s="2">
        <v>1.34</v>
      </c>
      <c r="L23" s="2">
        <v>0.192</v>
      </c>
      <c r="N23" t="b">
        <f t="shared" si="0"/>
        <v>1</v>
      </c>
    </row>
    <row r="24" spans="1:14" x14ac:dyDescent="0.3">
      <c r="A24" s="4">
        <v>53</v>
      </c>
      <c r="B24" s="4" t="s">
        <v>118</v>
      </c>
      <c r="C24" s="4">
        <v>1.34</v>
      </c>
      <c r="D24" s="4">
        <v>2.42</v>
      </c>
      <c r="E24" s="3">
        <v>45</v>
      </c>
      <c r="F24" s="3" t="s">
        <v>118</v>
      </c>
      <c r="G24" s="3">
        <v>1.56</v>
      </c>
      <c r="H24" s="3">
        <v>7.8999999999999999E-11</v>
      </c>
      <c r="I24" s="2">
        <v>19</v>
      </c>
      <c r="J24" s="2" t="s">
        <v>118</v>
      </c>
      <c r="K24" s="2">
        <v>2.46</v>
      </c>
      <c r="L24" s="2">
        <v>6.4099999999999998E-7</v>
      </c>
      <c r="N24" t="b">
        <f t="shared" si="0"/>
        <v>1</v>
      </c>
    </row>
    <row r="25" spans="1:14" x14ac:dyDescent="0.3">
      <c r="A25" s="4">
        <v>42</v>
      </c>
      <c r="B25" s="4" t="s">
        <v>96</v>
      </c>
      <c r="C25" s="4">
        <v>1.97</v>
      </c>
      <c r="D25" s="4">
        <v>1.55E-6</v>
      </c>
      <c r="E25" s="3">
        <v>46</v>
      </c>
      <c r="F25" s="3" t="s">
        <v>96</v>
      </c>
      <c r="G25" s="3">
        <v>1.57</v>
      </c>
      <c r="H25" s="3">
        <v>6.6499999999999998E-10</v>
      </c>
      <c r="N25" t="b">
        <f t="shared" si="0"/>
        <v>0</v>
      </c>
    </row>
    <row r="26" spans="1:14" x14ac:dyDescent="0.3">
      <c r="A26" s="4">
        <v>33</v>
      </c>
      <c r="B26" s="4" t="s">
        <v>131</v>
      </c>
      <c r="C26" s="4">
        <v>3.02</v>
      </c>
      <c r="D26" s="4">
        <v>4.3899999999999998E-10</v>
      </c>
      <c r="E26" s="3">
        <v>23</v>
      </c>
      <c r="F26" s="3" t="s">
        <v>131</v>
      </c>
      <c r="G26" s="3">
        <v>2.15</v>
      </c>
      <c r="H26" s="3">
        <v>1.0500000000000001E-40</v>
      </c>
      <c r="I26" s="2">
        <v>1</v>
      </c>
      <c r="J26" s="2" t="s">
        <v>131</v>
      </c>
      <c r="K26" s="2">
        <v>4.2699999999999996</v>
      </c>
      <c r="L26" s="2">
        <v>1.5799999999999999E-24</v>
      </c>
      <c r="N26" t="b">
        <f t="shared" si="0"/>
        <v>1</v>
      </c>
    </row>
    <row r="27" spans="1:14" x14ac:dyDescent="0.3">
      <c r="A27" s="4">
        <v>19</v>
      </c>
      <c r="B27" s="4" t="s">
        <v>52</v>
      </c>
      <c r="C27" s="4">
        <v>7.86</v>
      </c>
      <c r="D27" s="4">
        <v>5.6900000000000002E-19</v>
      </c>
      <c r="E27" s="3">
        <v>15</v>
      </c>
      <c r="F27" s="3" t="s">
        <v>52</v>
      </c>
      <c r="G27" s="3">
        <v>6.19</v>
      </c>
      <c r="H27" s="3">
        <v>3.4499999999999999E-59</v>
      </c>
      <c r="I27" s="2">
        <v>22</v>
      </c>
      <c r="J27" s="2" t="s">
        <v>52</v>
      </c>
      <c r="K27" s="2">
        <v>2.5099999999999998</v>
      </c>
      <c r="L27" s="2">
        <v>4.4499999999999997E-5</v>
      </c>
      <c r="N27" t="b">
        <f t="shared" si="0"/>
        <v>1</v>
      </c>
    </row>
    <row r="28" spans="1:14" x14ac:dyDescent="0.3">
      <c r="A28" s="4">
        <v>8</v>
      </c>
      <c r="B28" s="4" t="s">
        <v>30</v>
      </c>
      <c r="C28" s="4">
        <v>4.07</v>
      </c>
      <c r="D28" s="4">
        <v>1.3800000000000001E-29</v>
      </c>
      <c r="E28" s="3">
        <v>7</v>
      </c>
      <c r="F28" s="3" t="s">
        <v>30</v>
      </c>
      <c r="G28" s="3">
        <v>2.3199999999999998</v>
      </c>
      <c r="H28" s="3">
        <v>8.0099999999999996E-90</v>
      </c>
      <c r="I28" s="2">
        <v>17</v>
      </c>
      <c r="J28" s="2" t="s">
        <v>30</v>
      </c>
      <c r="K28" s="2">
        <v>1.71</v>
      </c>
      <c r="L28" s="2">
        <v>2.1199999999999999E-7</v>
      </c>
      <c r="N28" t="b">
        <f t="shared" si="0"/>
        <v>1</v>
      </c>
    </row>
    <row r="29" spans="1:14" x14ac:dyDescent="0.3">
      <c r="A29" s="4">
        <v>12</v>
      </c>
      <c r="B29" s="4" t="s">
        <v>133</v>
      </c>
      <c r="C29" s="4">
        <v>5.13</v>
      </c>
      <c r="D29" s="4">
        <v>2.3500000000000002E-27</v>
      </c>
      <c r="E29" s="3">
        <v>22</v>
      </c>
      <c r="F29" s="3" t="s">
        <v>133</v>
      </c>
      <c r="G29" s="3">
        <v>2.66</v>
      </c>
      <c r="H29" s="3">
        <v>2.2500000000000001E-43</v>
      </c>
      <c r="I29" s="2">
        <v>4</v>
      </c>
      <c r="J29" s="2" t="s">
        <v>133</v>
      </c>
      <c r="K29" s="2">
        <v>2.81</v>
      </c>
      <c r="L29" s="2">
        <v>2.4300000000000001E-14</v>
      </c>
      <c r="N29" t="b">
        <f t="shared" si="0"/>
        <v>1</v>
      </c>
    </row>
    <row r="30" spans="1:14" x14ac:dyDescent="0.3">
      <c r="A30" s="4">
        <v>35</v>
      </c>
      <c r="B30" s="4" t="s">
        <v>82</v>
      </c>
      <c r="C30" s="4">
        <v>2.79</v>
      </c>
      <c r="D30" s="4">
        <v>1.67E-9</v>
      </c>
      <c r="E30" s="3">
        <v>37</v>
      </c>
      <c r="F30" s="3" t="s">
        <v>82</v>
      </c>
      <c r="G30" s="3">
        <v>1.69</v>
      </c>
      <c r="H30" s="3">
        <v>1.1899999999999999E-20</v>
      </c>
      <c r="I30" s="2">
        <v>5</v>
      </c>
      <c r="J30" s="2" t="s">
        <v>82</v>
      </c>
      <c r="K30" s="2">
        <v>6.57</v>
      </c>
      <c r="L30" s="2">
        <v>3.9600000000000003E-14</v>
      </c>
      <c r="N30" t="b">
        <f t="shared" si="0"/>
        <v>1</v>
      </c>
    </row>
    <row r="31" spans="1:14" x14ac:dyDescent="0.3">
      <c r="A31" s="4">
        <v>15</v>
      </c>
      <c r="B31" s="4" t="s">
        <v>44</v>
      </c>
      <c r="C31" s="4">
        <v>6.99</v>
      </c>
      <c r="D31" s="4">
        <v>5.4800000000000006E-26</v>
      </c>
      <c r="E31" s="3">
        <v>16</v>
      </c>
      <c r="F31" s="3" t="s">
        <v>44</v>
      </c>
      <c r="G31" s="3">
        <v>2.48</v>
      </c>
      <c r="H31" s="3">
        <v>1.2200000000000001E-57</v>
      </c>
      <c r="I31" s="2">
        <v>36</v>
      </c>
      <c r="J31" s="2" t="s">
        <v>44</v>
      </c>
      <c r="K31" s="2">
        <v>2.0499999999999998</v>
      </c>
      <c r="L31" s="2">
        <v>0.16800000000000001</v>
      </c>
      <c r="N31" t="b">
        <f t="shared" si="0"/>
        <v>1</v>
      </c>
    </row>
    <row r="32" spans="1:14" x14ac:dyDescent="0.3">
      <c r="A32" s="4">
        <v>17</v>
      </c>
      <c r="B32" s="4" t="s">
        <v>48</v>
      </c>
      <c r="C32" s="4">
        <v>3.73</v>
      </c>
      <c r="D32" s="4">
        <v>9.1500000000000002E-24</v>
      </c>
      <c r="E32" s="3">
        <v>13</v>
      </c>
      <c r="F32" s="3" t="s">
        <v>48</v>
      </c>
      <c r="G32" s="3">
        <v>2.0499999999999998</v>
      </c>
      <c r="H32" s="3">
        <v>1.19E-64</v>
      </c>
      <c r="N32" t="b">
        <f t="shared" si="0"/>
        <v>0</v>
      </c>
    </row>
    <row r="33" spans="1:14" x14ac:dyDescent="0.3">
      <c r="A33" s="4">
        <v>13</v>
      </c>
      <c r="B33" s="4" t="s">
        <v>40</v>
      </c>
      <c r="C33" s="4">
        <v>6.71</v>
      </c>
      <c r="D33" s="4">
        <v>1.61E-26</v>
      </c>
      <c r="E33" s="3">
        <v>11</v>
      </c>
      <c r="F33" s="3" t="s">
        <v>40</v>
      </c>
      <c r="G33" s="3">
        <v>3.29</v>
      </c>
      <c r="H33" s="3">
        <v>3.5599999999999999E-77</v>
      </c>
      <c r="I33" s="2">
        <v>13</v>
      </c>
      <c r="J33" s="2" t="s">
        <v>40</v>
      </c>
      <c r="K33" s="2">
        <v>1.85</v>
      </c>
      <c r="L33" s="2">
        <v>1.36E-7</v>
      </c>
      <c r="N33" t="b">
        <f t="shared" si="0"/>
        <v>1</v>
      </c>
    </row>
    <row r="34" spans="1:14" x14ac:dyDescent="0.3">
      <c r="A34" s="4">
        <v>16</v>
      </c>
      <c r="B34" s="4" t="s">
        <v>46</v>
      </c>
      <c r="C34" s="4">
        <v>5.3</v>
      </c>
      <c r="D34" s="4">
        <v>3.0600000000000001E-25</v>
      </c>
      <c r="E34" s="3">
        <v>10</v>
      </c>
      <c r="F34" s="3" t="s">
        <v>46</v>
      </c>
      <c r="G34" s="3">
        <v>2.2000000000000002</v>
      </c>
      <c r="H34" s="3">
        <v>6.1800000000000003E-83</v>
      </c>
      <c r="I34" s="2">
        <v>40</v>
      </c>
      <c r="J34" s="2" t="s">
        <v>46</v>
      </c>
      <c r="K34" s="2">
        <v>1.22</v>
      </c>
      <c r="L34" s="2">
        <v>0.35599999999999998</v>
      </c>
      <c r="N34" t="b">
        <f t="shared" si="0"/>
        <v>1</v>
      </c>
    </row>
    <row r="35" spans="1:14" x14ac:dyDescent="0.3">
      <c r="A35" s="4">
        <v>5</v>
      </c>
      <c r="B35" s="4" t="s">
        <v>24</v>
      </c>
      <c r="C35" s="4">
        <v>4.84</v>
      </c>
      <c r="D35" s="4">
        <v>2.0199999999999999E-31</v>
      </c>
      <c r="E35" s="3">
        <v>17</v>
      </c>
      <c r="F35" s="3" t="s">
        <v>24</v>
      </c>
      <c r="G35" s="3">
        <v>3.97</v>
      </c>
      <c r="H35" s="3">
        <v>1.22E-55</v>
      </c>
      <c r="I35" s="2">
        <v>15</v>
      </c>
      <c r="J35" s="2" t="s">
        <v>24</v>
      </c>
      <c r="K35" s="2">
        <v>1.98</v>
      </c>
      <c r="L35" s="2">
        <v>1.79E-7</v>
      </c>
      <c r="N35" t="b">
        <f t="shared" si="0"/>
        <v>1</v>
      </c>
    </row>
    <row r="36" spans="1:14" x14ac:dyDescent="0.3">
      <c r="A36" s="4">
        <v>51</v>
      </c>
      <c r="B36" s="4" t="s">
        <v>114</v>
      </c>
      <c r="C36" s="4">
        <v>2.04</v>
      </c>
      <c r="D36" s="4">
        <v>0.34399999999999997</v>
      </c>
      <c r="I36" s="2">
        <v>38</v>
      </c>
      <c r="J36" s="2" t="s">
        <v>114</v>
      </c>
      <c r="K36" s="2">
        <v>1.46</v>
      </c>
      <c r="L36" s="2">
        <v>0.247</v>
      </c>
      <c r="N36" t="b">
        <f t="shared" si="0"/>
        <v>0</v>
      </c>
    </row>
    <row r="37" spans="1:14" x14ac:dyDescent="0.3">
      <c r="A37" s="4">
        <v>7</v>
      </c>
      <c r="B37" s="4" t="s">
        <v>28</v>
      </c>
      <c r="C37" s="4">
        <v>5.47</v>
      </c>
      <c r="D37" s="4">
        <v>1.14E-29</v>
      </c>
      <c r="E37" s="3">
        <v>8</v>
      </c>
      <c r="F37" s="3" t="s">
        <v>28</v>
      </c>
      <c r="G37" s="3">
        <v>2.17</v>
      </c>
      <c r="H37" s="3">
        <v>5.1300000000000002E-87</v>
      </c>
      <c r="I37" s="2">
        <v>8</v>
      </c>
      <c r="J37" s="2" t="s">
        <v>28</v>
      </c>
      <c r="K37" s="2">
        <v>3.34</v>
      </c>
      <c r="L37" s="2">
        <v>5.4800000000000001E-12</v>
      </c>
      <c r="N37" t="b">
        <f t="shared" si="0"/>
        <v>1</v>
      </c>
    </row>
    <row r="38" spans="1:14" x14ac:dyDescent="0.3">
      <c r="A38" s="4">
        <v>25</v>
      </c>
      <c r="B38" s="4" t="s">
        <v>132</v>
      </c>
      <c r="C38" s="4">
        <v>3.94</v>
      </c>
      <c r="D38" s="4">
        <v>1.9E-13</v>
      </c>
      <c r="E38" s="3">
        <v>29</v>
      </c>
      <c r="F38" s="3" t="s">
        <v>132</v>
      </c>
      <c r="G38" s="3">
        <v>8.25</v>
      </c>
      <c r="H38" s="3">
        <v>4.7299999999999997E-27</v>
      </c>
      <c r="I38" s="2">
        <v>10</v>
      </c>
      <c r="J38" s="2" t="s">
        <v>132</v>
      </c>
      <c r="K38" s="2">
        <v>3.74</v>
      </c>
      <c r="L38" s="2">
        <v>1.7599999999999999E-11</v>
      </c>
      <c r="N38" t="b">
        <f t="shared" si="0"/>
        <v>1</v>
      </c>
    </row>
    <row r="39" spans="1:14" x14ac:dyDescent="0.3">
      <c r="A39" s="4">
        <v>4</v>
      </c>
      <c r="B39" s="4" t="s">
        <v>22</v>
      </c>
      <c r="C39" s="4">
        <v>12.6</v>
      </c>
      <c r="D39" s="4">
        <v>1.44E-31</v>
      </c>
      <c r="E39" s="3">
        <v>2</v>
      </c>
      <c r="F39" s="3" t="s">
        <v>22</v>
      </c>
      <c r="G39" s="3">
        <v>3.62</v>
      </c>
      <c r="H39" s="3">
        <v>2.6500000000000002E-130</v>
      </c>
      <c r="I39" s="2">
        <v>12</v>
      </c>
      <c r="J39" s="2" t="s">
        <v>22</v>
      </c>
      <c r="K39" s="2">
        <v>1.68</v>
      </c>
      <c r="L39" s="2">
        <v>1.37E-8</v>
      </c>
      <c r="N39" t="b">
        <f t="shared" si="0"/>
        <v>1</v>
      </c>
    </row>
    <row r="40" spans="1:14" x14ac:dyDescent="0.3">
      <c r="A40" s="4">
        <v>18</v>
      </c>
      <c r="B40" s="4" t="s">
        <v>50</v>
      </c>
      <c r="C40" s="4">
        <v>3.6</v>
      </c>
      <c r="D40" s="4">
        <v>9.6400000000000007E-22</v>
      </c>
      <c r="E40" s="3">
        <v>6</v>
      </c>
      <c r="F40" s="3" t="s">
        <v>50</v>
      </c>
      <c r="G40" s="3">
        <v>3.79</v>
      </c>
      <c r="H40" s="3">
        <v>4.2699999999999999E-97</v>
      </c>
      <c r="N40" t="b">
        <f t="shared" si="0"/>
        <v>0</v>
      </c>
    </row>
    <row r="41" spans="1:14" x14ac:dyDescent="0.3">
      <c r="A41" s="4">
        <v>3</v>
      </c>
      <c r="B41" s="4" t="s">
        <v>20</v>
      </c>
      <c r="C41" s="4">
        <v>4.3099999999999996</v>
      </c>
      <c r="D41" s="4">
        <v>1.88E-34</v>
      </c>
      <c r="E41" s="3">
        <v>3</v>
      </c>
      <c r="F41" s="3" t="s">
        <v>20</v>
      </c>
      <c r="G41" s="3">
        <v>3.82</v>
      </c>
      <c r="H41" s="3">
        <v>1.35E-126</v>
      </c>
      <c r="I41" s="2">
        <v>35</v>
      </c>
      <c r="J41" s="2" t="s">
        <v>20</v>
      </c>
      <c r="K41" s="2">
        <v>1.6</v>
      </c>
      <c r="L41" s="2">
        <v>0.11799999999999999</v>
      </c>
      <c r="N41" t="b">
        <f t="shared" si="0"/>
        <v>1</v>
      </c>
    </row>
    <row r="42" spans="1:14" x14ac:dyDescent="0.3">
      <c r="A42" s="4">
        <v>23</v>
      </c>
      <c r="B42" s="4" t="s">
        <v>60</v>
      </c>
      <c r="C42" s="4">
        <v>4.5</v>
      </c>
      <c r="D42" s="4">
        <v>4.6900000000000001E-14</v>
      </c>
      <c r="E42" s="3">
        <v>24</v>
      </c>
      <c r="F42" s="3" t="s">
        <v>60</v>
      </c>
      <c r="G42" s="3">
        <v>2.36</v>
      </c>
      <c r="H42" s="3">
        <v>7.49E-40</v>
      </c>
      <c r="N42" t="b">
        <f t="shared" si="0"/>
        <v>0</v>
      </c>
    </row>
    <row r="43" spans="1:14" x14ac:dyDescent="0.3">
      <c r="A43" s="4">
        <v>6</v>
      </c>
      <c r="B43" s="4" t="s">
        <v>26</v>
      </c>
      <c r="C43" s="4">
        <v>7.25</v>
      </c>
      <c r="D43" s="4">
        <v>4.5999999999999997E-31</v>
      </c>
      <c r="E43" s="3">
        <v>18</v>
      </c>
      <c r="F43" s="3" t="s">
        <v>26</v>
      </c>
      <c r="G43" s="3">
        <v>2.35</v>
      </c>
      <c r="H43" s="3">
        <v>5.5899999999999998E-55</v>
      </c>
      <c r="I43" s="2">
        <v>11</v>
      </c>
      <c r="J43" s="2" t="s">
        <v>26</v>
      </c>
      <c r="K43" s="2">
        <v>3.5</v>
      </c>
      <c r="L43" s="2">
        <v>2.5899999999999998E-10</v>
      </c>
      <c r="N43" t="b">
        <f t="shared" si="0"/>
        <v>1</v>
      </c>
    </row>
    <row r="44" spans="1:14" x14ac:dyDescent="0.3">
      <c r="A44" s="4">
        <v>54</v>
      </c>
      <c r="B44" s="4" t="s">
        <v>120</v>
      </c>
      <c r="C44" s="4">
        <v>1.24</v>
      </c>
      <c r="D44" s="4">
        <v>4.57</v>
      </c>
      <c r="E44" s="3">
        <v>36</v>
      </c>
      <c r="F44" s="3" t="s">
        <v>120</v>
      </c>
      <c r="G44" s="3">
        <v>1.68</v>
      </c>
      <c r="H44" s="3">
        <v>5.0100000000000004E-21</v>
      </c>
      <c r="I44" s="2">
        <v>31</v>
      </c>
      <c r="J44" s="2" t="s">
        <v>120</v>
      </c>
      <c r="K44" s="2">
        <v>1.27</v>
      </c>
      <c r="L44" s="2">
        <v>1.66E-2</v>
      </c>
      <c r="N44" t="b">
        <f t="shared" si="0"/>
        <v>1</v>
      </c>
    </row>
    <row r="45" spans="1:14" x14ac:dyDescent="0.3">
      <c r="A45" s="4">
        <v>52</v>
      </c>
      <c r="B45" s="4" t="s">
        <v>116</v>
      </c>
      <c r="C45" s="4">
        <v>2.98</v>
      </c>
      <c r="D45" s="4">
        <v>0.85499999999999998</v>
      </c>
      <c r="E45" s="3">
        <v>12</v>
      </c>
      <c r="F45" s="3" t="s">
        <v>116</v>
      </c>
      <c r="G45" s="3">
        <v>368</v>
      </c>
      <c r="H45" s="3">
        <v>2.6900000000000002E-67</v>
      </c>
      <c r="I45" s="2">
        <v>47</v>
      </c>
      <c r="J45" s="2" t="s">
        <v>116</v>
      </c>
      <c r="K45" s="2">
        <v>2.25</v>
      </c>
      <c r="L45" s="2">
        <v>6.45</v>
      </c>
      <c r="N45" t="b">
        <f t="shared" si="0"/>
        <v>1</v>
      </c>
    </row>
    <row r="46" spans="1:14" x14ac:dyDescent="0.3">
      <c r="A46" s="4">
        <v>40</v>
      </c>
      <c r="B46" s="4" t="s">
        <v>92</v>
      </c>
      <c r="C46" s="4">
        <v>2.78</v>
      </c>
      <c r="D46" s="4">
        <v>4.8400000000000005E-7</v>
      </c>
      <c r="E46" s="3">
        <v>47</v>
      </c>
      <c r="F46" s="3" t="s">
        <v>92</v>
      </c>
      <c r="G46" s="3">
        <v>2.79</v>
      </c>
      <c r="H46" s="3">
        <v>1.4999999999999999E-7</v>
      </c>
      <c r="I46" s="2">
        <v>23</v>
      </c>
      <c r="J46" s="2" t="s">
        <v>92</v>
      </c>
      <c r="K46" s="2">
        <v>6.4</v>
      </c>
      <c r="L46" s="2">
        <v>9.8499999999999995E-5</v>
      </c>
      <c r="N46" t="b">
        <f t="shared" si="0"/>
        <v>1</v>
      </c>
    </row>
    <row r="47" spans="1:14" x14ac:dyDescent="0.3">
      <c r="A47" s="4">
        <v>21</v>
      </c>
      <c r="B47" s="4" t="s">
        <v>56</v>
      </c>
      <c r="C47" s="4">
        <v>2.89</v>
      </c>
      <c r="D47" s="4">
        <v>1.0499999999999999E-14</v>
      </c>
      <c r="E47" s="3">
        <v>20</v>
      </c>
      <c r="F47" s="3" t="s">
        <v>56</v>
      </c>
      <c r="G47" s="3">
        <v>2.19</v>
      </c>
      <c r="H47" s="3">
        <v>3.22E-46</v>
      </c>
      <c r="I47" s="2">
        <v>27</v>
      </c>
      <c r="J47" s="2" t="s">
        <v>56</v>
      </c>
      <c r="K47" s="2">
        <v>1.47</v>
      </c>
      <c r="L47" s="2">
        <v>4.79E-3</v>
      </c>
      <c r="N47" t="b">
        <f t="shared" si="0"/>
        <v>1</v>
      </c>
    </row>
    <row r="48" spans="1:14" x14ac:dyDescent="0.3">
      <c r="A48" s="4">
        <v>24</v>
      </c>
      <c r="B48" s="4" t="s">
        <v>62</v>
      </c>
      <c r="C48" s="4">
        <v>3.64</v>
      </c>
      <c r="D48" s="4">
        <v>5.81E-14</v>
      </c>
      <c r="E48" s="3">
        <v>32</v>
      </c>
      <c r="F48" s="3" t="s">
        <v>62</v>
      </c>
      <c r="G48" s="3">
        <v>10.8</v>
      </c>
      <c r="H48" s="3">
        <v>9.3599999999999999E-22</v>
      </c>
      <c r="I48" s="2">
        <v>39</v>
      </c>
      <c r="J48" s="2" t="s">
        <v>62</v>
      </c>
      <c r="K48" s="2">
        <v>1.6</v>
      </c>
      <c r="L48" s="2">
        <v>0.28699999999999998</v>
      </c>
      <c r="N48" t="b">
        <f t="shared" si="0"/>
        <v>1</v>
      </c>
    </row>
    <row r="49" spans="1:14" x14ac:dyDescent="0.3">
      <c r="A49" s="4">
        <v>28</v>
      </c>
      <c r="B49" s="4" t="s">
        <v>69</v>
      </c>
      <c r="C49" s="4">
        <v>5.88</v>
      </c>
      <c r="D49" s="4">
        <v>5.1599999999999998E-12</v>
      </c>
      <c r="E49" s="3">
        <v>50</v>
      </c>
      <c r="F49" s="3" t="s">
        <v>69</v>
      </c>
      <c r="G49" s="3">
        <v>1.81</v>
      </c>
      <c r="H49" s="3">
        <v>3.0599999999999998E-3</v>
      </c>
      <c r="N49" t="b">
        <f t="shared" si="0"/>
        <v>0</v>
      </c>
    </row>
    <row r="50" spans="1:14" x14ac:dyDescent="0.3">
      <c r="A50" s="4">
        <v>43</v>
      </c>
      <c r="B50" s="4" t="s">
        <v>98</v>
      </c>
      <c r="C50" s="4">
        <v>2.06</v>
      </c>
      <c r="D50" s="4">
        <v>1.0499999999999999E-5</v>
      </c>
      <c r="N50" t="b">
        <f t="shared" si="0"/>
        <v>0</v>
      </c>
    </row>
    <row r="51" spans="1:14" x14ac:dyDescent="0.3">
      <c r="A51" s="4">
        <v>14</v>
      </c>
      <c r="B51" s="4" t="s">
        <v>42</v>
      </c>
      <c r="C51" s="4">
        <v>4.5599999999999996</v>
      </c>
      <c r="D51" s="4">
        <v>5.4199999999999996E-26</v>
      </c>
      <c r="E51" s="3">
        <v>26</v>
      </c>
      <c r="F51" s="3" t="s">
        <v>42</v>
      </c>
      <c r="G51" s="3">
        <v>3.76</v>
      </c>
      <c r="H51" s="3">
        <v>7.6699999999999997E-35</v>
      </c>
      <c r="I51" s="2">
        <v>28</v>
      </c>
      <c r="J51" s="2" t="s">
        <v>42</v>
      </c>
      <c r="K51" s="2">
        <v>1.98</v>
      </c>
      <c r="L51" s="2">
        <v>5.4400000000000004E-3</v>
      </c>
      <c r="N51" t="b">
        <f t="shared" si="0"/>
        <v>1</v>
      </c>
    </row>
    <row r="52" spans="1:14" x14ac:dyDescent="0.3">
      <c r="A52" s="4">
        <v>49</v>
      </c>
      <c r="B52" s="4" t="s">
        <v>110</v>
      </c>
      <c r="C52" s="4">
        <v>12.9</v>
      </c>
      <c r="D52" s="4">
        <v>1.34E-2</v>
      </c>
      <c r="E52" s="3">
        <v>34</v>
      </c>
      <c r="F52" s="3" t="s">
        <v>110</v>
      </c>
      <c r="G52" s="3">
        <v>9.3800000000000008</v>
      </c>
      <c r="H52" s="3">
        <v>1.54E-21</v>
      </c>
      <c r="I52" s="2">
        <v>21</v>
      </c>
      <c r="J52" s="2" t="s">
        <v>110</v>
      </c>
      <c r="K52" s="2">
        <v>4.1399999999999997</v>
      </c>
      <c r="L52" s="2">
        <v>2.92E-6</v>
      </c>
      <c r="N52" t="b">
        <f t="shared" si="0"/>
        <v>1</v>
      </c>
    </row>
    <row r="53" spans="1:14" x14ac:dyDescent="0.3">
      <c r="A53" s="4">
        <v>30</v>
      </c>
      <c r="B53" s="4" t="s">
        <v>73</v>
      </c>
      <c r="C53" s="4">
        <v>3.25</v>
      </c>
      <c r="D53" s="4">
        <v>2.9E-11</v>
      </c>
      <c r="E53" s="3">
        <v>43</v>
      </c>
      <c r="F53" s="3" t="s">
        <v>73</v>
      </c>
      <c r="G53" s="3">
        <v>6.03</v>
      </c>
      <c r="H53" s="3">
        <v>7.3600000000000003E-17</v>
      </c>
      <c r="I53" s="2">
        <v>45</v>
      </c>
      <c r="J53" s="2" t="s">
        <v>73</v>
      </c>
      <c r="K53" s="2">
        <v>1.27</v>
      </c>
      <c r="L53" s="2">
        <v>4.6100000000000003</v>
      </c>
      <c r="N53" t="b">
        <f t="shared" si="0"/>
        <v>1</v>
      </c>
    </row>
    <row r="54" spans="1:14" x14ac:dyDescent="0.3">
      <c r="A54" s="4">
        <v>20</v>
      </c>
      <c r="B54" s="4" t="s">
        <v>54</v>
      </c>
      <c r="C54" s="4">
        <v>3</v>
      </c>
      <c r="D54" s="4">
        <v>8.3399999999999997E-17</v>
      </c>
      <c r="E54" s="3">
        <v>14</v>
      </c>
      <c r="F54" s="3" t="s">
        <v>54</v>
      </c>
      <c r="G54" s="3">
        <v>2.06</v>
      </c>
      <c r="H54" s="3">
        <v>9.64E-64</v>
      </c>
      <c r="I54" s="2">
        <v>14</v>
      </c>
      <c r="J54" s="2" t="s">
        <v>54</v>
      </c>
      <c r="K54" s="2">
        <v>1.88</v>
      </c>
      <c r="L54" s="2">
        <v>1.5200000000000001E-7</v>
      </c>
      <c r="N54" t="b">
        <f t="shared" si="0"/>
        <v>1</v>
      </c>
    </row>
    <row r="55" spans="1:14" x14ac:dyDescent="0.3">
      <c r="A55" s="4">
        <v>38</v>
      </c>
      <c r="B55" s="4" t="s">
        <v>88</v>
      </c>
      <c r="C55" s="4">
        <v>5.41</v>
      </c>
      <c r="D55" s="4">
        <v>3.4900000000000001E-8</v>
      </c>
      <c r="E55" s="3">
        <v>28</v>
      </c>
      <c r="F55" s="3" t="s">
        <v>88</v>
      </c>
      <c r="G55" s="3">
        <v>3.27</v>
      </c>
      <c r="H55" s="3">
        <v>2.6299999999999999E-29</v>
      </c>
      <c r="I55" s="2">
        <v>33</v>
      </c>
      <c r="J55" s="2" t="s">
        <v>88</v>
      </c>
      <c r="K55" s="2">
        <v>2</v>
      </c>
      <c r="L55" s="2">
        <v>2.06E-2</v>
      </c>
      <c r="N55" t="b">
        <f t="shared" si="0"/>
        <v>1</v>
      </c>
    </row>
    <row r="56" spans="1:14" x14ac:dyDescent="0.3">
      <c r="A56" s="4">
        <v>1</v>
      </c>
      <c r="B56" s="4" t="s">
        <v>16</v>
      </c>
      <c r="C56" s="4">
        <v>19</v>
      </c>
      <c r="D56" s="4">
        <v>3.0199999999999999E-44</v>
      </c>
      <c r="E56" s="3">
        <v>5</v>
      </c>
      <c r="F56" s="3" t="s">
        <v>16</v>
      </c>
      <c r="G56" s="3">
        <v>2.4500000000000002</v>
      </c>
      <c r="H56" s="3">
        <v>1.32E-97</v>
      </c>
      <c r="I56" s="2">
        <v>42</v>
      </c>
      <c r="J56" s="2" t="s">
        <v>16</v>
      </c>
      <c r="K56" s="2">
        <v>1.38</v>
      </c>
      <c r="L56" s="2">
        <v>1.1100000000000001</v>
      </c>
      <c r="N56" t="b">
        <f t="shared" si="0"/>
        <v>1</v>
      </c>
    </row>
    <row r="57" spans="1:14" x14ac:dyDescent="0.3">
      <c r="A57" s="4">
        <v>2</v>
      </c>
      <c r="B57" s="4" t="s">
        <v>18</v>
      </c>
      <c r="C57" s="4">
        <v>19.2</v>
      </c>
      <c r="D57" s="4">
        <v>2.8E-40</v>
      </c>
      <c r="E57" s="3">
        <v>1</v>
      </c>
      <c r="F57" s="3" t="s">
        <v>18</v>
      </c>
      <c r="G57" s="3">
        <v>5.0599999999999996</v>
      </c>
      <c r="H57" s="3">
        <v>3.55E-158</v>
      </c>
      <c r="I57" s="2">
        <v>3</v>
      </c>
      <c r="J57" s="2" t="s">
        <v>18</v>
      </c>
      <c r="K57" s="2">
        <v>4.9400000000000004</v>
      </c>
      <c r="L57" s="2">
        <v>6.0100000000000005E-22</v>
      </c>
      <c r="N57" t="b">
        <f t="shared" si="0"/>
        <v>1</v>
      </c>
    </row>
  </sheetData>
  <sortState xmlns:xlrd2="http://schemas.microsoft.com/office/spreadsheetml/2017/richdata2" ref="I3:L50">
    <sortCondition ref="J3:J50"/>
  </sortState>
  <conditionalFormatting sqref="N3:N57">
    <cfRule type="cellIs" dxfId="0" priority="1" operator="equal">
      <formula>TRUE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22D55-9CEE-466E-BEF0-CA422F8112A4}">
  <dimension ref="A1:O55"/>
  <sheetViews>
    <sheetView topLeftCell="A20" workbookViewId="0">
      <selection activeCell="C27" sqref="C27"/>
    </sheetView>
  </sheetViews>
  <sheetFormatPr defaultRowHeight="14.4" x14ac:dyDescent="0.3"/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3">
      <c r="A2">
        <v>1</v>
      </c>
      <c r="B2" t="s">
        <v>15</v>
      </c>
      <c r="C2" t="s">
        <v>16</v>
      </c>
      <c r="D2">
        <v>191</v>
      </c>
      <c r="E2">
        <v>38.590000000000003</v>
      </c>
      <c r="F2">
        <v>9</v>
      </c>
      <c r="G2">
        <v>1.83</v>
      </c>
      <c r="H2">
        <v>19</v>
      </c>
      <c r="I2">
        <v>5</v>
      </c>
      <c r="J2">
        <v>5.3000000000000002E-46</v>
      </c>
      <c r="K2">
        <v>-104.25</v>
      </c>
      <c r="L2">
        <v>3.0199999999999999E-44</v>
      </c>
      <c r="M2">
        <v>-100.21</v>
      </c>
      <c r="N2">
        <v>3.0199999999999999E-44</v>
      </c>
      <c r="O2">
        <v>-100.21</v>
      </c>
    </row>
    <row r="3" spans="1:15" x14ac:dyDescent="0.3">
      <c r="A3">
        <v>2</v>
      </c>
      <c r="B3" t="s">
        <v>17</v>
      </c>
      <c r="C3" t="s">
        <v>18</v>
      </c>
      <c r="D3">
        <v>173</v>
      </c>
      <c r="E3">
        <v>34.950000000000003</v>
      </c>
      <c r="F3">
        <v>8</v>
      </c>
      <c r="G3">
        <v>1.63</v>
      </c>
      <c r="H3">
        <v>19.2</v>
      </c>
      <c r="I3">
        <v>0.98</v>
      </c>
      <c r="J3">
        <v>4.9199999999999998E-42</v>
      </c>
      <c r="K3">
        <v>-95.12</v>
      </c>
      <c r="L3">
        <v>2.8E-40</v>
      </c>
      <c r="M3">
        <v>-91.07</v>
      </c>
      <c r="N3">
        <v>1.4E-40</v>
      </c>
      <c r="O3">
        <v>-91.77</v>
      </c>
    </row>
    <row r="4" spans="1:15" x14ac:dyDescent="0.3">
      <c r="A4">
        <v>3</v>
      </c>
      <c r="B4" t="s">
        <v>19</v>
      </c>
      <c r="C4" t="s">
        <v>20</v>
      </c>
      <c r="D4">
        <v>299</v>
      </c>
      <c r="E4">
        <v>60.4</v>
      </c>
      <c r="F4">
        <v>68</v>
      </c>
      <c r="G4">
        <v>13.85</v>
      </c>
      <c r="H4">
        <v>4.3099999999999996</v>
      </c>
      <c r="I4">
        <v>0.17</v>
      </c>
      <c r="J4">
        <v>3.2999999999999999E-36</v>
      </c>
      <c r="K4">
        <v>-81.7</v>
      </c>
      <c r="L4">
        <v>1.88E-34</v>
      </c>
      <c r="M4">
        <v>-77.66</v>
      </c>
      <c r="N4">
        <v>6.2699999999999998E-35</v>
      </c>
      <c r="O4">
        <v>-78.75</v>
      </c>
    </row>
    <row r="5" spans="1:15" x14ac:dyDescent="0.3">
      <c r="A5">
        <v>4</v>
      </c>
      <c r="B5" t="s">
        <v>21</v>
      </c>
      <c r="C5" t="s">
        <v>22</v>
      </c>
      <c r="D5">
        <v>152</v>
      </c>
      <c r="E5">
        <v>30.71</v>
      </c>
      <c r="F5">
        <v>11</v>
      </c>
      <c r="G5">
        <v>2.2400000000000002</v>
      </c>
      <c r="H5">
        <v>12.6</v>
      </c>
      <c r="I5">
        <v>6.6</v>
      </c>
      <c r="J5">
        <v>2.5200000000000001E-33</v>
      </c>
      <c r="K5">
        <v>-75.06</v>
      </c>
      <c r="L5">
        <v>1.44E-31</v>
      </c>
      <c r="M5">
        <v>-71.02</v>
      </c>
      <c r="N5">
        <v>3.5900000000000001E-32</v>
      </c>
      <c r="O5">
        <v>-72.400000000000006</v>
      </c>
    </row>
    <row r="6" spans="1:15" x14ac:dyDescent="0.3">
      <c r="A6">
        <v>5</v>
      </c>
      <c r="B6" t="s">
        <v>23</v>
      </c>
      <c r="C6" t="s">
        <v>24</v>
      </c>
      <c r="D6">
        <v>248</v>
      </c>
      <c r="E6">
        <v>50.1</v>
      </c>
      <c r="F6">
        <v>50</v>
      </c>
      <c r="G6">
        <v>10.18</v>
      </c>
      <c r="H6">
        <v>4.84</v>
      </c>
      <c r="I6">
        <v>0.12</v>
      </c>
      <c r="J6">
        <v>3.5399999999999998E-33</v>
      </c>
      <c r="K6">
        <v>-74.72</v>
      </c>
      <c r="L6">
        <v>2.0199999999999999E-31</v>
      </c>
      <c r="M6">
        <v>-70.680000000000007</v>
      </c>
      <c r="N6">
        <v>4.0400000000000001E-32</v>
      </c>
      <c r="O6">
        <v>-72.290000000000006</v>
      </c>
    </row>
    <row r="7" spans="1:15" x14ac:dyDescent="0.3">
      <c r="A7">
        <v>6</v>
      </c>
      <c r="B7" t="s">
        <v>25</v>
      </c>
      <c r="C7" t="s">
        <v>26</v>
      </c>
      <c r="D7">
        <v>189</v>
      </c>
      <c r="E7">
        <v>38.18</v>
      </c>
      <c r="F7">
        <v>25</v>
      </c>
      <c r="G7">
        <v>5.09</v>
      </c>
      <c r="H7">
        <v>7.25</v>
      </c>
      <c r="I7">
        <v>1.6</v>
      </c>
      <c r="J7">
        <v>8.0699999999999996E-33</v>
      </c>
      <c r="K7">
        <v>-73.900000000000006</v>
      </c>
      <c r="L7">
        <v>4.5999999999999997E-31</v>
      </c>
      <c r="M7">
        <v>-69.849999999999994</v>
      </c>
      <c r="N7">
        <v>7.6700000000000001E-32</v>
      </c>
      <c r="O7">
        <v>-71.650000000000006</v>
      </c>
    </row>
    <row r="8" spans="1:15" x14ac:dyDescent="0.3">
      <c r="A8">
        <v>7</v>
      </c>
      <c r="B8" t="s">
        <v>27</v>
      </c>
      <c r="C8" t="s">
        <v>28</v>
      </c>
      <c r="D8">
        <v>214</v>
      </c>
      <c r="E8">
        <v>43.23</v>
      </c>
      <c r="F8">
        <v>38</v>
      </c>
      <c r="G8">
        <v>7.74</v>
      </c>
      <c r="H8">
        <v>5.47</v>
      </c>
      <c r="I8">
        <v>1.4</v>
      </c>
      <c r="J8">
        <v>2.0000000000000002E-31</v>
      </c>
      <c r="K8">
        <v>-70.69</v>
      </c>
      <c r="L8">
        <v>1.14E-29</v>
      </c>
      <c r="M8">
        <v>-66.650000000000006</v>
      </c>
      <c r="N8">
        <v>1.6299999999999999E-30</v>
      </c>
      <c r="O8">
        <v>-68.59</v>
      </c>
    </row>
    <row r="9" spans="1:15" x14ac:dyDescent="0.3">
      <c r="A9">
        <v>8</v>
      </c>
      <c r="B9" t="s">
        <v>29</v>
      </c>
      <c r="C9" t="s">
        <v>30</v>
      </c>
      <c r="D9">
        <v>270</v>
      </c>
      <c r="E9">
        <v>54.55</v>
      </c>
      <c r="F9">
        <v>65</v>
      </c>
      <c r="G9">
        <v>13.24</v>
      </c>
      <c r="H9">
        <v>4.07</v>
      </c>
      <c r="I9">
        <v>0.47</v>
      </c>
      <c r="J9">
        <v>2.4200000000000001E-31</v>
      </c>
      <c r="K9">
        <v>-70.5</v>
      </c>
      <c r="L9">
        <v>1.3800000000000001E-29</v>
      </c>
      <c r="M9">
        <v>-66.45</v>
      </c>
      <c r="N9">
        <v>1.72E-30</v>
      </c>
      <c r="O9">
        <v>-68.53</v>
      </c>
    </row>
    <row r="10" spans="1:15" x14ac:dyDescent="0.3">
      <c r="A10">
        <v>9</v>
      </c>
      <c r="B10" t="s">
        <v>31</v>
      </c>
      <c r="C10" t="s">
        <v>32</v>
      </c>
      <c r="D10">
        <v>283</v>
      </c>
      <c r="E10">
        <v>57.17</v>
      </c>
      <c r="F10">
        <v>73</v>
      </c>
      <c r="G10">
        <v>14.87</v>
      </c>
      <c r="H10">
        <v>3.81</v>
      </c>
      <c r="I10">
        <v>5.8000000000000003E-2</v>
      </c>
      <c r="J10">
        <v>8.5600000000000006E-31</v>
      </c>
      <c r="K10">
        <v>-69.23</v>
      </c>
      <c r="L10">
        <v>4.8799999999999998E-29</v>
      </c>
      <c r="M10">
        <v>-65.19</v>
      </c>
      <c r="N10">
        <v>5.4200000000000003E-30</v>
      </c>
      <c r="O10">
        <v>-67.39</v>
      </c>
    </row>
    <row r="11" spans="1:15" x14ac:dyDescent="0.3">
      <c r="A11">
        <v>10</v>
      </c>
      <c r="B11" t="s">
        <v>33</v>
      </c>
      <c r="C11" t="s">
        <v>34</v>
      </c>
      <c r="D11">
        <v>211</v>
      </c>
      <c r="E11">
        <v>42.63</v>
      </c>
      <c r="F11">
        <v>38</v>
      </c>
      <c r="G11">
        <v>7.74</v>
      </c>
      <c r="H11">
        <v>5.39</v>
      </c>
      <c r="I11">
        <v>0.15</v>
      </c>
      <c r="J11">
        <v>1.0500000000000001E-30</v>
      </c>
      <c r="K11">
        <v>-69.03</v>
      </c>
      <c r="L11">
        <v>5.9700000000000002E-29</v>
      </c>
      <c r="M11">
        <v>-64.989999999999995</v>
      </c>
      <c r="N11">
        <v>5.9699999999999997E-30</v>
      </c>
      <c r="O11">
        <v>-67.290000000000006</v>
      </c>
    </row>
    <row r="12" spans="1:15" x14ac:dyDescent="0.3">
      <c r="A12">
        <v>11</v>
      </c>
      <c r="B12" t="s">
        <v>35</v>
      </c>
      <c r="C12" t="s">
        <v>36</v>
      </c>
      <c r="D12">
        <v>129</v>
      </c>
      <c r="E12">
        <v>26.06</v>
      </c>
      <c r="F12">
        <v>7</v>
      </c>
      <c r="G12">
        <v>1.43</v>
      </c>
      <c r="H12">
        <v>16.100000000000001</v>
      </c>
      <c r="I12">
        <v>4.4000000000000004</v>
      </c>
      <c r="J12">
        <v>1.26E-30</v>
      </c>
      <c r="K12">
        <v>-68.84</v>
      </c>
      <c r="L12">
        <v>7.1899999999999998E-29</v>
      </c>
      <c r="M12">
        <v>-64.8</v>
      </c>
      <c r="N12">
        <v>6.5400000000000003E-30</v>
      </c>
      <c r="O12">
        <v>-67.2</v>
      </c>
    </row>
    <row r="13" spans="1:15" x14ac:dyDescent="0.3">
      <c r="A13">
        <v>12</v>
      </c>
      <c r="B13" t="s">
        <v>37</v>
      </c>
      <c r="C13" t="s">
        <v>133</v>
      </c>
      <c r="D13">
        <v>206</v>
      </c>
      <c r="E13">
        <v>41.62</v>
      </c>
      <c r="F13">
        <v>39</v>
      </c>
      <c r="G13">
        <v>7.94</v>
      </c>
      <c r="H13">
        <v>5.13</v>
      </c>
      <c r="I13">
        <v>0.22</v>
      </c>
      <c r="J13">
        <v>4.1300000000000001E-29</v>
      </c>
      <c r="K13">
        <v>-65.36</v>
      </c>
      <c r="L13">
        <v>2.3500000000000002E-27</v>
      </c>
      <c r="M13">
        <v>-61.31</v>
      </c>
      <c r="N13">
        <v>1.9599999999999999E-28</v>
      </c>
      <c r="O13">
        <v>-63.8</v>
      </c>
    </row>
    <row r="14" spans="1:15" x14ac:dyDescent="0.3">
      <c r="A14">
        <v>13</v>
      </c>
      <c r="B14" t="s">
        <v>39</v>
      </c>
      <c r="C14" t="s">
        <v>40</v>
      </c>
      <c r="D14">
        <v>168</v>
      </c>
      <c r="E14">
        <v>33.94</v>
      </c>
      <c r="F14">
        <v>24</v>
      </c>
      <c r="G14">
        <v>4.8899999999999997</v>
      </c>
      <c r="H14">
        <v>6.71</v>
      </c>
      <c r="I14">
        <v>1.1000000000000001</v>
      </c>
      <c r="J14">
        <v>2.8200000000000001E-28</v>
      </c>
      <c r="K14">
        <v>-63.44</v>
      </c>
      <c r="L14">
        <v>1.61E-26</v>
      </c>
      <c r="M14">
        <v>-59.39</v>
      </c>
      <c r="N14">
        <v>1.2300000000000001E-27</v>
      </c>
      <c r="O14">
        <v>-61.96</v>
      </c>
    </row>
    <row r="15" spans="1:15" x14ac:dyDescent="0.3">
      <c r="A15">
        <v>14</v>
      </c>
      <c r="B15" t="s">
        <v>41</v>
      </c>
      <c r="C15" t="s">
        <v>42</v>
      </c>
      <c r="D15">
        <v>215</v>
      </c>
      <c r="E15">
        <v>43.43</v>
      </c>
      <c r="F15">
        <v>46</v>
      </c>
      <c r="G15">
        <v>9.3699999999999992</v>
      </c>
      <c r="H15">
        <v>4.5599999999999996</v>
      </c>
      <c r="I15">
        <v>0.1</v>
      </c>
      <c r="J15">
        <v>9.5E-28</v>
      </c>
      <c r="K15">
        <v>-62.22</v>
      </c>
      <c r="L15">
        <v>5.4199999999999996E-26</v>
      </c>
      <c r="M15">
        <v>-58.18</v>
      </c>
      <c r="N15">
        <v>3.6499999999999997E-27</v>
      </c>
      <c r="O15">
        <v>-60.87</v>
      </c>
    </row>
    <row r="16" spans="1:15" x14ac:dyDescent="0.3">
      <c r="A16">
        <v>15</v>
      </c>
      <c r="B16" t="s">
        <v>43</v>
      </c>
      <c r="C16" t="s">
        <v>44</v>
      </c>
      <c r="D16">
        <v>161</v>
      </c>
      <c r="E16">
        <v>32.53</v>
      </c>
      <c r="F16">
        <v>22</v>
      </c>
      <c r="G16">
        <v>4.4800000000000004</v>
      </c>
      <c r="H16">
        <v>6.99</v>
      </c>
      <c r="I16">
        <v>2.1</v>
      </c>
      <c r="J16">
        <v>9.6099999999999996E-28</v>
      </c>
      <c r="K16">
        <v>-62.21</v>
      </c>
      <c r="L16">
        <v>5.4800000000000006E-26</v>
      </c>
      <c r="M16">
        <v>-58.17</v>
      </c>
      <c r="N16">
        <v>3.6499999999999997E-27</v>
      </c>
      <c r="O16">
        <v>-60.87</v>
      </c>
    </row>
    <row r="17" spans="1:15" x14ac:dyDescent="0.3">
      <c r="A17">
        <v>16</v>
      </c>
      <c r="B17" t="s">
        <v>45</v>
      </c>
      <c r="C17" t="s">
        <v>46</v>
      </c>
      <c r="D17">
        <v>186</v>
      </c>
      <c r="E17">
        <v>37.58</v>
      </c>
      <c r="F17">
        <v>34</v>
      </c>
      <c r="G17">
        <v>6.92</v>
      </c>
      <c r="H17">
        <v>5.3</v>
      </c>
      <c r="I17">
        <v>3.7</v>
      </c>
      <c r="J17">
        <v>5.3600000000000002E-27</v>
      </c>
      <c r="K17">
        <v>-60.49</v>
      </c>
      <c r="L17">
        <v>3.0600000000000001E-25</v>
      </c>
      <c r="M17">
        <v>-56.45</v>
      </c>
      <c r="N17">
        <v>1.91E-26</v>
      </c>
      <c r="O17">
        <v>-59.22</v>
      </c>
    </row>
    <row r="18" spans="1:15" x14ac:dyDescent="0.3">
      <c r="A18">
        <v>17</v>
      </c>
      <c r="B18" t="s">
        <v>47</v>
      </c>
      <c r="C18" t="s">
        <v>48</v>
      </c>
      <c r="D18">
        <v>236</v>
      </c>
      <c r="E18">
        <v>47.68</v>
      </c>
      <c r="F18">
        <v>62</v>
      </c>
      <c r="G18">
        <v>12.63</v>
      </c>
      <c r="H18">
        <v>3.73</v>
      </c>
      <c r="I18">
        <v>3.7</v>
      </c>
      <c r="J18">
        <v>1.6000000000000001E-25</v>
      </c>
      <c r="K18">
        <v>-57.09</v>
      </c>
      <c r="L18">
        <v>9.1500000000000002E-24</v>
      </c>
      <c r="M18">
        <v>-53.05</v>
      </c>
      <c r="N18">
        <v>5.3800000000000004E-25</v>
      </c>
      <c r="O18">
        <v>-55.88</v>
      </c>
    </row>
    <row r="19" spans="1:15" x14ac:dyDescent="0.3">
      <c r="A19">
        <v>18</v>
      </c>
      <c r="B19" t="s">
        <v>49</v>
      </c>
      <c r="C19" t="s">
        <v>50</v>
      </c>
      <c r="D19">
        <v>224</v>
      </c>
      <c r="E19">
        <v>45.25</v>
      </c>
      <c r="F19">
        <v>61</v>
      </c>
      <c r="G19">
        <v>12.42</v>
      </c>
      <c r="H19">
        <v>3.6</v>
      </c>
      <c r="I19">
        <v>3.4</v>
      </c>
      <c r="J19">
        <v>1.69E-23</v>
      </c>
      <c r="K19">
        <v>-52.43</v>
      </c>
      <c r="L19">
        <v>9.6400000000000007E-22</v>
      </c>
      <c r="M19">
        <v>-48.39</v>
      </c>
      <c r="N19">
        <v>5.3599999999999995E-23</v>
      </c>
      <c r="O19">
        <v>-51.28</v>
      </c>
    </row>
    <row r="20" spans="1:15" x14ac:dyDescent="0.3">
      <c r="A20">
        <v>19</v>
      </c>
      <c r="B20" t="s">
        <v>51</v>
      </c>
      <c r="C20" t="s">
        <v>52</v>
      </c>
      <c r="D20">
        <v>110</v>
      </c>
      <c r="E20">
        <v>22.22</v>
      </c>
      <c r="F20">
        <v>13</v>
      </c>
      <c r="G20">
        <v>2.65</v>
      </c>
      <c r="H20">
        <v>7.86</v>
      </c>
      <c r="I20">
        <v>0.2</v>
      </c>
      <c r="J20">
        <v>9.9799999999999997E-21</v>
      </c>
      <c r="K20">
        <v>-46.05</v>
      </c>
      <c r="L20">
        <v>5.6900000000000002E-19</v>
      </c>
      <c r="M20">
        <v>-42.01</v>
      </c>
      <c r="N20">
        <v>2.99E-20</v>
      </c>
      <c r="O20">
        <v>-44.96</v>
      </c>
    </row>
    <row r="21" spans="1:15" x14ac:dyDescent="0.3">
      <c r="A21">
        <v>20</v>
      </c>
      <c r="B21" t="s">
        <v>53</v>
      </c>
      <c r="C21" t="s">
        <v>54</v>
      </c>
      <c r="D21">
        <v>214</v>
      </c>
      <c r="E21">
        <v>43.23</v>
      </c>
      <c r="F21">
        <v>70</v>
      </c>
      <c r="G21">
        <v>14.26</v>
      </c>
      <c r="H21">
        <v>3</v>
      </c>
      <c r="I21">
        <v>3.6</v>
      </c>
      <c r="J21">
        <v>1.4599999999999999E-18</v>
      </c>
      <c r="K21">
        <v>-41.07</v>
      </c>
      <c r="L21">
        <v>8.3399999999999997E-17</v>
      </c>
      <c r="M21">
        <v>-37.020000000000003</v>
      </c>
      <c r="N21">
        <v>4.1700000000000002E-18</v>
      </c>
      <c r="O21">
        <v>-40.020000000000003</v>
      </c>
    </row>
    <row r="22" spans="1:15" x14ac:dyDescent="0.3">
      <c r="A22">
        <v>21</v>
      </c>
      <c r="B22" t="s">
        <v>55</v>
      </c>
      <c r="C22" t="s">
        <v>56</v>
      </c>
      <c r="D22">
        <v>197</v>
      </c>
      <c r="E22">
        <v>39.799999999999997</v>
      </c>
      <c r="F22">
        <v>67</v>
      </c>
      <c r="G22">
        <v>13.65</v>
      </c>
      <c r="H22">
        <v>2.89</v>
      </c>
      <c r="I22">
        <v>0.71</v>
      </c>
      <c r="J22">
        <v>1.85E-16</v>
      </c>
      <c r="K22">
        <v>-36.229999999999997</v>
      </c>
      <c r="L22">
        <v>1.0499999999999999E-14</v>
      </c>
      <c r="M22">
        <v>-32.18</v>
      </c>
      <c r="N22">
        <v>5.0199999999999997E-16</v>
      </c>
      <c r="O22">
        <v>-35.229999999999997</v>
      </c>
    </row>
    <row r="23" spans="1:15" x14ac:dyDescent="0.3">
      <c r="A23">
        <v>22</v>
      </c>
      <c r="B23" t="s">
        <v>57</v>
      </c>
      <c r="C23" t="s">
        <v>58</v>
      </c>
      <c r="D23">
        <v>90</v>
      </c>
      <c r="E23">
        <v>18.18</v>
      </c>
      <c r="F23">
        <v>12</v>
      </c>
      <c r="G23">
        <v>2.44</v>
      </c>
      <c r="H23">
        <v>6.94</v>
      </c>
      <c r="I23">
        <v>1.1000000000000001</v>
      </c>
      <c r="J23">
        <v>2.4700000000000002E-16</v>
      </c>
      <c r="K23">
        <v>-35.94</v>
      </c>
      <c r="L23">
        <v>1.41E-14</v>
      </c>
      <c r="M23">
        <v>-31.9</v>
      </c>
      <c r="N23">
        <v>6.3900000000000003E-16</v>
      </c>
      <c r="O23">
        <v>-34.99</v>
      </c>
    </row>
    <row r="24" spans="1:15" x14ac:dyDescent="0.3">
      <c r="A24">
        <v>23</v>
      </c>
      <c r="B24" t="s">
        <v>59</v>
      </c>
      <c r="C24" t="s">
        <v>60</v>
      </c>
      <c r="D24">
        <v>117</v>
      </c>
      <c r="E24">
        <v>23.64</v>
      </c>
      <c r="F24">
        <v>25</v>
      </c>
      <c r="G24">
        <v>5.09</v>
      </c>
      <c r="H24">
        <v>4.5</v>
      </c>
      <c r="I24">
        <v>4.5</v>
      </c>
      <c r="J24">
        <v>8.2299999999999996E-16</v>
      </c>
      <c r="K24">
        <v>-34.729999999999997</v>
      </c>
      <c r="L24">
        <v>4.6900000000000001E-14</v>
      </c>
      <c r="M24">
        <v>-30.69</v>
      </c>
      <c r="N24">
        <v>2.04E-15</v>
      </c>
      <c r="O24">
        <v>-33.83</v>
      </c>
    </row>
    <row r="25" spans="1:15" x14ac:dyDescent="0.3">
      <c r="A25">
        <v>24</v>
      </c>
      <c r="B25" t="s">
        <v>61</v>
      </c>
      <c r="C25" t="s">
        <v>62</v>
      </c>
      <c r="D25">
        <v>142</v>
      </c>
      <c r="E25">
        <v>28.69</v>
      </c>
      <c r="F25">
        <v>38</v>
      </c>
      <c r="G25">
        <v>7.74</v>
      </c>
      <c r="H25">
        <v>3.64</v>
      </c>
      <c r="I25">
        <v>0.19</v>
      </c>
      <c r="J25">
        <v>1.02E-15</v>
      </c>
      <c r="K25">
        <v>-34.520000000000003</v>
      </c>
      <c r="L25">
        <v>5.81E-14</v>
      </c>
      <c r="M25">
        <v>-30.48</v>
      </c>
      <c r="N25">
        <v>2.4199999999999999E-15</v>
      </c>
      <c r="O25">
        <v>-33.65</v>
      </c>
    </row>
    <row r="26" spans="1:15" x14ac:dyDescent="0.3">
      <c r="A26">
        <v>25</v>
      </c>
      <c r="B26" t="s">
        <v>63</v>
      </c>
      <c r="C26" t="s">
        <v>132</v>
      </c>
      <c r="D26">
        <v>126</v>
      </c>
      <c r="E26">
        <v>25.45</v>
      </c>
      <c r="F26">
        <v>31</v>
      </c>
      <c r="G26">
        <v>6.31</v>
      </c>
      <c r="H26">
        <v>3.94</v>
      </c>
      <c r="I26">
        <v>1.4999999999999999E-2</v>
      </c>
      <c r="J26">
        <v>3.3300000000000001E-15</v>
      </c>
      <c r="K26">
        <v>-33.340000000000003</v>
      </c>
      <c r="L26">
        <v>1.9E-13</v>
      </c>
      <c r="M26">
        <v>-29.29</v>
      </c>
      <c r="N26">
        <v>7.5900000000000007E-15</v>
      </c>
      <c r="O26">
        <v>-32.51</v>
      </c>
    </row>
    <row r="27" spans="1:15" x14ac:dyDescent="0.3">
      <c r="A27">
        <v>26</v>
      </c>
      <c r="B27" t="s">
        <v>64</v>
      </c>
      <c r="C27" t="s">
        <v>65</v>
      </c>
      <c r="D27">
        <v>65</v>
      </c>
      <c r="E27">
        <v>13.13</v>
      </c>
      <c r="F27">
        <v>5</v>
      </c>
      <c r="G27">
        <v>1.02</v>
      </c>
      <c r="H27">
        <v>10.9</v>
      </c>
      <c r="I27">
        <v>4.2</v>
      </c>
      <c r="J27">
        <v>9.5999999999999998E-15</v>
      </c>
      <c r="K27">
        <v>-32.28</v>
      </c>
      <c r="L27">
        <v>5.4699999999999999E-13</v>
      </c>
      <c r="M27">
        <v>-28.23</v>
      </c>
      <c r="N27">
        <v>2.0999999999999999E-14</v>
      </c>
      <c r="O27">
        <v>-31.49</v>
      </c>
    </row>
    <row r="28" spans="1:15" x14ac:dyDescent="0.3">
      <c r="A28">
        <v>27</v>
      </c>
      <c r="B28" t="s">
        <v>66</v>
      </c>
      <c r="C28" t="s">
        <v>67</v>
      </c>
      <c r="D28">
        <v>99</v>
      </c>
      <c r="E28">
        <v>20</v>
      </c>
      <c r="F28">
        <v>20</v>
      </c>
      <c r="G28">
        <v>4.07</v>
      </c>
      <c r="H28">
        <v>4.72</v>
      </c>
      <c r="I28">
        <v>5.7000000000000002E-2</v>
      </c>
      <c r="J28">
        <v>3.5600000000000001E-14</v>
      </c>
      <c r="K28">
        <v>-30.97</v>
      </c>
      <c r="L28">
        <v>2.03E-12</v>
      </c>
      <c r="M28">
        <v>-26.92</v>
      </c>
      <c r="N28">
        <v>7.5300000000000005E-14</v>
      </c>
      <c r="O28">
        <v>-30.22</v>
      </c>
    </row>
    <row r="29" spans="1:15" x14ac:dyDescent="0.3">
      <c r="A29">
        <v>28</v>
      </c>
      <c r="B29" t="s">
        <v>68</v>
      </c>
      <c r="C29" t="s">
        <v>69</v>
      </c>
      <c r="D29">
        <v>82</v>
      </c>
      <c r="E29">
        <v>16.57</v>
      </c>
      <c r="F29">
        <v>13</v>
      </c>
      <c r="G29">
        <v>2.65</v>
      </c>
      <c r="H29">
        <v>5.88</v>
      </c>
      <c r="I29">
        <v>5.4</v>
      </c>
      <c r="J29">
        <v>9.0500000000000006E-14</v>
      </c>
      <c r="K29">
        <v>-30.03</v>
      </c>
      <c r="L29">
        <v>5.1599999999999998E-12</v>
      </c>
      <c r="M29">
        <v>-25.99</v>
      </c>
      <c r="N29">
        <v>1.84E-13</v>
      </c>
      <c r="O29">
        <v>-29.32</v>
      </c>
    </row>
    <row r="30" spans="1:15" x14ac:dyDescent="0.3">
      <c r="A30">
        <v>29</v>
      </c>
      <c r="B30" t="s">
        <v>70</v>
      </c>
      <c r="C30" t="s">
        <v>71</v>
      </c>
      <c r="D30">
        <v>70</v>
      </c>
      <c r="E30">
        <v>14.14</v>
      </c>
      <c r="F30">
        <v>9</v>
      </c>
      <c r="G30">
        <v>1.83</v>
      </c>
      <c r="H30">
        <v>7.04</v>
      </c>
      <c r="I30">
        <v>0.8</v>
      </c>
      <c r="J30">
        <v>3.19E-13</v>
      </c>
      <c r="K30">
        <v>-28.77</v>
      </c>
      <c r="L30">
        <v>1.8199999999999999E-11</v>
      </c>
      <c r="M30">
        <v>-24.73</v>
      </c>
      <c r="N30">
        <v>6.2800000000000005E-13</v>
      </c>
      <c r="O30">
        <v>-28.1</v>
      </c>
    </row>
    <row r="31" spans="1:15" x14ac:dyDescent="0.3">
      <c r="A31">
        <v>30</v>
      </c>
      <c r="B31" t="s">
        <v>72</v>
      </c>
      <c r="C31" t="s">
        <v>73</v>
      </c>
      <c r="D31">
        <v>130</v>
      </c>
      <c r="E31">
        <v>26.26</v>
      </c>
      <c r="F31">
        <v>39</v>
      </c>
      <c r="G31">
        <v>7.94</v>
      </c>
      <c r="H31">
        <v>3.25</v>
      </c>
      <c r="I31">
        <v>5.2999999999999999E-2</v>
      </c>
      <c r="J31">
        <v>5.0799999999999996E-13</v>
      </c>
      <c r="K31">
        <v>-28.31</v>
      </c>
      <c r="L31">
        <v>2.9E-11</v>
      </c>
      <c r="M31">
        <v>-24.26</v>
      </c>
      <c r="N31">
        <v>9.6599999999999992E-13</v>
      </c>
      <c r="O31">
        <v>-27.67</v>
      </c>
    </row>
    <row r="32" spans="1:15" x14ac:dyDescent="0.3">
      <c r="A32">
        <v>31</v>
      </c>
      <c r="B32" t="s">
        <v>74</v>
      </c>
      <c r="C32" t="s">
        <v>75</v>
      </c>
      <c r="D32">
        <v>202</v>
      </c>
      <c r="E32">
        <v>40.81</v>
      </c>
      <c r="F32">
        <v>85</v>
      </c>
      <c r="G32">
        <v>17.309999999999999</v>
      </c>
      <c r="H32">
        <v>2.34</v>
      </c>
      <c r="I32">
        <v>0.11</v>
      </c>
      <c r="J32">
        <v>1.43E-12</v>
      </c>
      <c r="K32">
        <v>-27.27</v>
      </c>
      <c r="L32">
        <v>8.17E-11</v>
      </c>
      <c r="M32">
        <v>-23.23</v>
      </c>
      <c r="N32">
        <v>2.6400000000000001E-12</v>
      </c>
      <c r="O32">
        <v>-26.66</v>
      </c>
    </row>
    <row r="33" spans="1:15" x14ac:dyDescent="0.3">
      <c r="A33">
        <v>32</v>
      </c>
      <c r="B33" t="s">
        <v>76</v>
      </c>
      <c r="C33" t="s">
        <v>77</v>
      </c>
      <c r="D33">
        <v>81</v>
      </c>
      <c r="E33">
        <v>16.36</v>
      </c>
      <c r="F33">
        <v>15</v>
      </c>
      <c r="G33">
        <v>3.05</v>
      </c>
      <c r="H33">
        <v>5.08</v>
      </c>
      <c r="I33">
        <v>4.8</v>
      </c>
      <c r="J33">
        <v>1.76E-12</v>
      </c>
      <c r="K33">
        <v>-27.07</v>
      </c>
      <c r="L33">
        <v>1E-10</v>
      </c>
      <c r="M33">
        <v>-23.02</v>
      </c>
      <c r="N33">
        <v>3.1300000000000002E-12</v>
      </c>
      <c r="O33">
        <v>-26.49</v>
      </c>
    </row>
    <row r="34" spans="1:15" x14ac:dyDescent="0.3">
      <c r="A34">
        <v>33</v>
      </c>
      <c r="B34" t="s">
        <v>78</v>
      </c>
      <c r="C34" t="s">
        <v>131</v>
      </c>
      <c r="D34">
        <v>127</v>
      </c>
      <c r="E34">
        <v>25.66</v>
      </c>
      <c r="F34">
        <v>41</v>
      </c>
      <c r="G34">
        <v>8.35</v>
      </c>
      <c r="H34">
        <v>3.02</v>
      </c>
      <c r="I34">
        <v>1.5</v>
      </c>
      <c r="J34">
        <v>7.6899999999999997E-12</v>
      </c>
      <c r="K34">
        <v>-25.59</v>
      </c>
      <c r="L34">
        <v>4.3899999999999998E-10</v>
      </c>
      <c r="M34">
        <v>-21.55</v>
      </c>
      <c r="N34">
        <v>1.33E-11</v>
      </c>
      <c r="O34">
        <v>-25.04</v>
      </c>
    </row>
    <row r="35" spans="1:15" x14ac:dyDescent="0.3">
      <c r="A35">
        <v>34</v>
      </c>
      <c r="B35" t="s">
        <v>79</v>
      </c>
      <c r="C35" t="s">
        <v>80</v>
      </c>
      <c r="D35">
        <v>43</v>
      </c>
      <c r="E35">
        <v>8.69</v>
      </c>
      <c r="F35">
        <v>2</v>
      </c>
      <c r="G35">
        <v>0.41</v>
      </c>
      <c r="H35">
        <v>14.5</v>
      </c>
      <c r="I35">
        <v>6.3</v>
      </c>
      <c r="J35">
        <v>2.6699999999999999E-11</v>
      </c>
      <c r="K35">
        <v>-24.35</v>
      </c>
      <c r="L35">
        <v>1.5199999999999999E-9</v>
      </c>
      <c r="M35">
        <v>-20.3</v>
      </c>
      <c r="N35">
        <v>4.4800000000000003E-11</v>
      </c>
      <c r="O35">
        <v>-23.83</v>
      </c>
    </row>
    <row r="36" spans="1:15" x14ac:dyDescent="0.3">
      <c r="A36">
        <v>35</v>
      </c>
      <c r="B36" t="s">
        <v>81</v>
      </c>
      <c r="C36" t="s">
        <v>82</v>
      </c>
      <c r="D36">
        <v>134</v>
      </c>
      <c r="E36">
        <v>27.07</v>
      </c>
      <c r="F36">
        <v>47</v>
      </c>
      <c r="G36">
        <v>9.57</v>
      </c>
      <c r="H36">
        <v>2.79</v>
      </c>
      <c r="I36">
        <v>3.6</v>
      </c>
      <c r="J36">
        <v>2.9299999999999998E-11</v>
      </c>
      <c r="K36">
        <v>-24.25</v>
      </c>
      <c r="L36">
        <v>1.67E-9</v>
      </c>
      <c r="M36">
        <v>-20.21</v>
      </c>
      <c r="N36">
        <v>4.7700000000000001E-11</v>
      </c>
      <c r="O36">
        <v>-23.77</v>
      </c>
    </row>
    <row r="37" spans="1:15" x14ac:dyDescent="0.3">
      <c r="A37">
        <v>36</v>
      </c>
      <c r="B37" t="s">
        <v>83</v>
      </c>
      <c r="C37" t="s">
        <v>84</v>
      </c>
      <c r="D37">
        <v>95</v>
      </c>
      <c r="E37">
        <v>19.190000000000001</v>
      </c>
      <c r="F37">
        <v>25</v>
      </c>
      <c r="G37">
        <v>5.09</v>
      </c>
      <c r="H37">
        <v>3.66</v>
      </c>
      <c r="I37">
        <v>0.35</v>
      </c>
      <c r="J37">
        <v>3.3599999999999999E-11</v>
      </c>
      <c r="K37">
        <v>-24.12</v>
      </c>
      <c r="L37">
        <v>1.92E-9</v>
      </c>
      <c r="M37">
        <v>-20.07</v>
      </c>
      <c r="N37">
        <v>5.3299999999999999E-11</v>
      </c>
      <c r="O37">
        <v>-23.66</v>
      </c>
    </row>
    <row r="38" spans="1:15" x14ac:dyDescent="0.3">
      <c r="A38">
        <v>37</v>
      </c>
      <c r="B38" t="s">
        <v>85</v>
      </c>
      <c r="C38" t="s">
        <v>86</v>
      </c>
      <c r="D38">
        <v>117</v>
      </c>
      <c r="E38">
        <v>23.64</v>
      </c>
      <c r="F38">
        <v>39</v>
      </c>
      <c r="G38">
        <v>7.94</v>
      </c>
      <c r="H38">
        <v>2.93</v>
      </c>
      <c r="I38">
        <v>1.4</v>
      </c>
      <c r="J38">
        <v>1.2400000000000001E-10</v>
      </c>
      <c r="K38">
        <v>-22.81</v>
      </c>
      <c r="L38">
        <v>7.0699999999999998E-9</v>
      </c>
      <c r="M38">
        <v>-18.77</v>
      </c>
      <c r="N38">
        <v>1.9100000000000001E-10</v>
      </c>
      <c r="O38">
        <v>-22.38</v>
      </c>
    </row>
    <row r="39" spans="1:15" x14ac:dyDescent="0.3">
      <c r="A39">
        <v>38</v>
      </c>
      <c r="B39" t="s">
        <v>87</v>
      </c>
      <c r="C39" t="s">
        <v>88</v>
      </c>
      <c r="D39">
        <v>59</v>
      </c>
      <c r="E39">
        <v>11.92</v>
      </c>
      <c r="F39">
        <v>10</v>
      </c>
      <c r="G39">
        <v>2.04</v>
      </c>
      <c r="H39">
        <v>5.41</v>
      </c>
      <c r="I39">
        <v>3.6</v>
      </c>
      <c r="J39">
        <v>6.1199999999999995E-10</v>
      </c>
      <c r="K39">
        <v>-21.21</v>
      </c>
      <c r="L39">
        <v>3.4900000000000001E-8</v>
      </c>
      <c r="M39">
        <v>-17.170000000000002</v>
      </c>
      <c r="N39">
        <v>9.1800000000000004E-10</v>
      </c>
      <c r="O39">
        <v>-20.81</v>
      </c>
    </row>
    <row r="40" spans="1:15" x14ac:dyDescent="0.3">
      <c r="A40">
        <v>39</v>
      </c>
      <c r="B40" t="s">
        <v>89</v>
      </c>
      <c r="C40" t="s">
        <v>90</v>
      </c>
      <c r="D40">
        <v>151</v>
      </c>
      <c r="E40">
        <v>30.51</v>
      </c>
      <c r="F40">
        <v>67</v>
      </c>
      <c r="G40">
        <v>13.65</v>
      </c>
      <c r="H40">
        <v>2.2200000000000002</v>
      </c>
      <c r="I40">
        <v>0.81</v>
      </c>
      <c r="J40">
        <v>5.1499999999999998E-9</v>
      </c>
      <c r="K40">
        <v>-19.079999999999998</v>
      </c>
      <c r="L40">
        <v>2.9400000000000001E-7</v>
      </c>
      <c r="M40">
        <v>-15.04</v>
      </c>
      <c r="N40">
        <v>7.5300000000000003E-9</v>
      </c>
      <c r="O40">
        <v>-18.7</v>
      </c>
    </row>
    <row r="41" spans="1:15" x14ac:dyDescent="0.3">
      <c r="A41">
        <v>40</v>
      </c>
      <c r="B41" t="s">
        <v>91</v>
      </c>
      <c r="C41" t="s">
        <v>92</v>
      </c>
      <c r="D41">
        <v>100</v>
      </c>
      <c r="E41">
        <v>20.2</v>
      </c>
      <c r="F41">
        <v>35</v>
      </c>
      <c r="G41">
        <v>7.13</v>
      </c>
      <c r="H41">
        <v>2.78</v>
      </c>
      <c r="I41">
        <v>0.91</v>
      </c>
      <c r="J41">
        <v>8.4900000000000003E-9</v>
      </c>
      <c r="K41">
        <v>-18.579999999999998</v>
      </c>
      <c r="L41">
        <v>4.8400000000000005E-7</v>
      </c>
      <c r="M41">
        <v>-14.54</v>
      </c>
      <c r="N41">
        <v>1.2100000000000001E-8</v>
      </c>
      <c r="O41">
        <v>-18.23</v>
      </c>
    </row>
    <row r="42" spans="1:15" x14ac:dyDescent="0.3">
      <c r="A42">
        <v>41</v>
      </c>
      <c r="B42" t="s">
        <v>93</v>
      </c>
      <c r="C42" t="s">
        <v>94</v>
      </c>
      <c r="D42">
        <v>117</v>
      </c>
      <c r="E42">
        <v>23.64</v>
      </c>
      <c r="F42">
        <v>47</v>
      </c>
      <c r="G42">
        <v>9.57</v>
      </c>
      <c r="H42">
        <v>2.44</v>
      </c>
      <c r="I42">
        <v>0.45</v>
      </c>
      <c r="J42">
        <v>1.9499999999999999E-8</v>
      </c>
      <c r="K42">
        <v>-17.760000000000002</v>
      </c>
      <c r="L42">
        <v>1.11E-6</v>
      </c>
      <c r="M42">
        <v>-13.71</v>
      </c>
      <c r="N42">
        <v>2.7E-8</v>
      </c>
      <c r="O42">
        <v>-17.43</v>
      </c>
    </row>
    <row r="43" spans="1:15" x14ac:dyDescent="0.3">
      <c r="A43">
        <v>42</v>
      </c>
      <c r="B43" t="s">
        <v>95</v>
      </c>
      <c r="C43" t="s">
        <v>96</v>
      </c>
      <c r="D43">
        <v>176</v>
      </c>
      <c r="E43">
        <v>35.56</v>
      </c>
      <c r="F43">
        <v>88</v>
      </c>
      <c r="G43">
        <v>17.920000000000002</v>
      </c>
      <c r="H43">
        <v>1.97</v>
      </c>
      <c r="I43">
        <v>0.55000000000000004</v>
      </c>
      <c r="J43">
        <v>2.73E-8</v>
      </c>
      <c r="K43">
        <v>-17.420000000000002</v>
      </c>
      <c r="L43">
        <v>1.55E-6</v>
      </c>
      <c r="M43">
        <v>-13.37</v>
      </c>
      <c r="N43">
        <v>3.7E-8</v>
      </c>
      <c r="O43">
        <v>-17.11</v>
      </c>
    </row>
    <row r="44" spans="1:15" x14ac:dyDescent="0.3">
      <c r="A44">
        <v>43</v>
      </c>
      <c r="B44" t="s">
        <v>97</v>
      </c>
      <c r="C44" t="s">
        <v>98</v>
      </c>
      <c r="D44">
        <v>140</v>
      </c>
      <c r="E44">
        <v>28.28</v>
      </c>
      <c r="F44">
        <v>67</v>
      </c>
      <c r="G44">
        <v>13.65</v>
      </c>
      <c r="H44">
        <v>2.06</v>
      </c>
      <c r="I44">
        <v>0.19</v>
      </c>
      <c r="J44">
        <v>1.85E-7</v>
      </c>
      <c r="K44">
        <v>-15.5</v>
      </c>
      <c r="L44">
        <v>1.0499999999999999E-5</v>
      </c>
      <c r="M44">
        <v>-11.46</v>
      </c>
      <c r="N44">
        <v>2.4499999999999998E-7</v>
      </c>
      <c r="O44">
        <v>-15.22</v>
      </c>
    </row>
    <row r="45" spans="1:15" x14ac:dyDescent="0.3">
      <c r="A45">
        <v>44</v>
      </c>
      <c r="B45" t="s">
        <v>99</v>
      </c>
      <c r="C45" t="s">
        <v>100</v>
      </c>
      <c r="D45">
        <v>46</v>
      </c>
      <c r="E45">
        <v>9.2899999999999991</v>
      </c>
      <c r="F45">
        <v>9</v>
      </c>
      <c r="G45">
        <v>1.83</v>
      </c>
      <c r="H45">
        <v>4.66</v>
      </c>
      <c r="I45">
        <v>1.5</v>
      </c>
      <c r="J45">
        <v>1.9500000000000001E-7</v>
      </c>
      <c r="K45">
        <v>-15.45</v>
      </c>
      <c r="L45">
        <v>1.11E-5</v>
      </c>
      <c r="M45">
        <v>-11.4</v>
      </c>
      <c r="N45">
        <v>2.53E-7</v>
      </c>
      <c r="O45">
        <v>-15.19</v>
      </c>
    </row>
    <row r="46" spans="1:15" x14ac:dyDescent="0.3">
      <c r="A46">
        <v>45</v>
      </c>
      <c r="B46" t="s">
        <v>101</v>
      </c>
      <c r="C46" t="s">
        <v>102</v>
      </c>
      <c r="D46">
        <v>109</v>
      </c>
      <c r="E46">
        <v>22.02</v>
      </c>
      <c r="F46">
        <v>49</v>
      </c>
      <c r="G46">
        <v>9.98</v>
      </c>
      <c r="H46">
        <v>2.1800000000000002</v>
      </c>
      <c r="I46">
        <v>5.8000000000000003E-2</v>
      </c>
      <c r="J46">
        <v>9.0299999999999997E-7</v>
      </c>
      <c r="K46">
        <v>-13.92</v>
      </c>
      <c r="L46">
        <v>5.1499999999999998E-5</v>
      </c>
      <c r="M46">
        <v>-9.8699999999999992</v>
      </c>
      <c r="N46">
        <v>1.1400000000000001E-6</v>
      </c>
      <c r="O46">
        <v>-13.68</v>
      </c>
    </row>
    <row r="47" spans="1:15" x14ac:dyDescent="0.3">
      <c r="A47">
        <v>46</v>
      </c>
      <c r="B47" t="s">
        <v>103</v>
      </c>
      <c r="C47" t="s">
        <v>104</v>
      </c>
      <c r="D47">
        <v>119</v>
      </c>
      <c r="E47">
        <v>24.04</v>
      </c>
      <c r="F47">
        <v>56</v>
      </c>
      <c r="G47">
        <v>11.41</v>
      </c>
      <c r="H47">
        <v>2.09</v>
      </c>
      <c r="I47">
        <v>4.0999999999999996</v>
      </c>
      <c r="J47">
        <v>9.569999999999999E-7</v>
      </c>
      <c r="K47">
        <v>-13.86</v>
      </c>
      <c r="L47">
        <v>5.4500000000000003E-5</v>
      </c>
      <c r="M47">
        <v>-9.82</v>
      </c>
      <c r="N47">
        <v>1.19E-6</v>
      </c>
      <c r="O47">
        <v>-13.65</v>
      </c>
    </row>
    <row r="48" spans="1:15" x14ac:dyDescent="0.3">
      <c r="A48">
        <v>47</v>
      </c>
      <c r="B48" t="s">
        <v>105</v>
      </c>
      <c r="C48" t="s">
        <v>106</v>
      </c>
      <c r="D48">
        <v>98</v>
      </c>
      <c r="E48">
        <v>19.8</v>
      </c>
      <c r="F48">
        <v>44</v>
      </c>
      <c r="G48">
        <v>8.9600000000000009</v>
      </c>
      <c r="H48">
        <v>2.1800000000000002</v>
      </c>
      <c r="I48">
        <v>3.2</v>
      </c>
      <c r="J48">
        <v>3.0400000000000001E-6</v>
      </c>
      <c r="K48">
        <v>-12.7</v>
      </c>
      <c r="L48">
        <v>1.74E-4</v>
      </c>
      <c r="M48">
        <v>-8.66</v>
      </c>
      <c r="N48">
        <v>3.6899999999999998E-6</v>
      </c>
      <c r="O48">
        <v>-12.51</v>
      </c>
    </row>
    <row r="49" spans="1:15" x14ac:dyDescent="0.3">
      <c r="A49">
        <v>48</v>
      </c>
      <c r="B49" t="s">
        <v>107</v>
      </c>
      <c r="C49" t="s">
        <v>108</v>
      </c>
      <c r="D49">
        <v>164</v>
      </c>
      <c r="E49">
        <v>33.130000000000003</v>
      </c>
      <c r="F49">
        <v>98</v>
      </c>
      <c r="G49">
        <v>19.96</v>
      </c>
      <c r="H49">
        <v>1.65</v>
      </c>
      <c r="I49">
        <v>8.3000000000000004E-2</v>
      </c>
      <c r="J49">
        <v>2.3099999999999999E-5</v>
      </c>
      <c r="K49">
        <v>-10.67</v>
      </c>
      <c r="L49">
        <v>1.32E-3</v>
      </c>
      <c r="M49">
        <v>-6.63</v>
      </c>
      <c r="N49">
        <v>2.7500000000000001E-5</v>
      </c>
      <c r="O49">
        <v>-10.5</v>
      </c>
    </row>
    <row r="50" spans="1:15" x14ac:dyDescent="0.3">
      <c r="A50">
        <v>49</v>
      </c>
      <c r="B50" t="s">
        <v>109</v>
      </c>
      <c r="C50" t="s">
        <v>110</v>
      </c>
      <c r="D50">
        <v>12</v>
      </c>
      <c r="E50">
        <v>2.42</v>
      </c>
      <c r="F50">
        <v>0</v>
      </c>
      <c r="G50">
        <v>0</v>
      </c>
      <c r="H50">
        <v>12.9</v>
      </c>
      <c r="I50">
        <v>11</v>
      </c>
      <c r="J50">
        <v>2.3499999999999999E-4</v>
      </c>
      <c r="K50">
        <v>-8.36</v>
      </c>
      <c r="L50">
        <v>1.34E-2</v>
      </c>
      <c r="M50">
        <v>-4.3099999999999996</v>
      </c>
      <c r="N50">
        <v>2.7300000000000002E-4</v>
      </c>
      <c r="O50">
        <v>-8.2100000000000009</v>
      </c>
    </row>
    <row r="51" spans="1:15" x14ac:dyDescent="0.3">
      <c r="A51">
        <v>50</v>
      </c>
      <c r="B51" t="s">
        <v>111</v>
      </c>
      <c r="C51" t="s">
        <v>112</v>
      </c>
      <c r="D51">
        <v>10</v>
      </c>
      <c r="E51">
        <v>2.02</v>
      </c>
      <c r="F51">
        <v>0</v>
      </c>
      <c r="G51">
        <v>0</v>
      </c>
      <c r="H51">
        <v>10.9</v>
      </c>
      <c r="I51">
        <v>18</v>
      </c>
      <c r="J51">
        <v>9.5399999999999999E-4</v>
      </c>
      <c r="K51">
        <v>-6.96</v>
      </c>
      <c r="L51">
        <v>5.4399999999999997E-2</v>
      </c>
      <c r="M51">
        <v>-2.91</v>
      </c>
      <c r="N51">
        <v>1.09E-3</v>
      </c>
      <c r="O51">
        <v>-6.82</v>
      </c>
    </row>
    <row r="52" spans="1:15" x14ac:dyDescent="0.3">
      <c r="A52">
        <v>51</v>
      </c>
      <c r="B52" t="s">
        <v>113</v>
      </c>
      <c r="C52" t="s">
        <v>114</v>
      </c>
      <c r="D52">
        <v>36</v>
      </c>
      <c r="E52">
        <v>7.27</v>
      </c>
      <c r="F52">
        <v>17</v>
      </c>
      <c r="G52">
        <v>3.46</v>
      </c>
      <c r="H52">
        <v>2.04</v>
      </c>
      <c r="I52">
        <v>2.8</v>
      </c>
      <c r="J52">
        <v>6.0299999999999998E-3</v>
      </c>
      <c r="K52">
        <v>-5.1100000000000003</v>
      </c>
      <c r="L52">
        <v>0.34399999999999997</v>
      </c>
      <c r="M52">
        <v>-1.07</v>
      </c>
      <c r="N52">
        <v>6.7400000000000003E-3</v>
      </c>
      <c r="O52">
        <v>-5</v>
      </c>
    </row>
    <row r="53" spans="1:15" x14ac:dyDescent="0.3">
      <c r="A53">
        <v>52</v>
      </c>
      <c r="B53" t="s">
        <v>115</v>
      </c>
      <c r="C53" t="s">
        <v>116</v>
      </c>
      <c r="D53">
        <v>14</v>
      </c>
      <c r="E53">
        <v>2.83</v>
      </c>
      <c r="F53">
        <v>4</v>
      </c>
      <c r="G53">
        <v>0.81</v>
      </c>
      <c r="H53">
        <v>2.98</v>
      </c>
      <c r="I53">
        <v>4.3</v>
      </c>
      <c r="J53">
        <v>1.4999999999999999E-2</v>
      </c>
      <c r="K53">
        <v>-4.2</v>
      </c>
      <c r="L53">
        <v>0.85499999999999998</v>
      </c>
      <c r="M53">
        <v>-0.16</v>
      </c>
      <c r="N53">
        <v>1.6400000000000001E-2</v>
      </c>
      <c r="O53">
        <v>-4.1100000000000003</v>
      </c>
    </row>
    <row r="54" spans="1:15" x14ac:dyDescent="0.3">
      <c r="A54">
        <v>53</v>
      </c>
      <c r="B54" t="s">
        <v>117</v>
      </c>
      <c r="C54" t="s">
        <v>118</v>
      </c>
      <c r="D54">
        <v>80</v>
      </c>
      <c r="E54">
        <v>16.16</v>
      </c>
      <c r="F54">
        <v>59</v>
      </c>
      <c r="G54">
        <v>12.02</v>
      </c>
      <c r="H54">
        <v>1.34</v>
      </c>
      <c r="I54">
        <v>3.7</v>
      </c>
      <c r="J54">
        <v>4.2500000000000003E-2</v>
      </c>
      <c r="K54">
        <v>-3.16</v>
      </c>
      <c r="L54">
        <v>2.42</v>
      </c>
      <c r="M54">
        <v>0.89</v>
      </c>
      <c r="N54">
        <v>4.5699999999999998E-2</v>
      </c>
      <c r="O54">
        <v>-3.09</v>
      </c>
    </row>
    <row r="55" spans="1:15" x14ac:dyDescent="0.3">
      <c r="A55">
        <v>54</v>
      </c>
      <c r="B55" t="s">
        <v>119</v>
      </c>
      <c r="C55" t="s">
        <v>120</v>
      </c>
      <c r="D55">
        <v>95</v>
      </c>
      <c r="E55">
        <v>19.190000000000001</v>
      </c>
      <c r="F55">
        <v>76</v>
      </c>
      <c r="G55">
        <v>15.48</v>
      </c>
      <c r="H55">
        <v>1.24</v>
      </c>
      <c r="I55">
        <v>2.5</v>
      </c>
      <c r="J55">
        <v>8.0199999999999994E-2</v>
      </c>
      <c r="K55">
        <v>-2.52</v>
      </c>
      <c r="L55">
        <v>4.57</v>
      </c>
      <c r="M55">
        <v>1.52</v>
      </c>
      <c r="N55">
        <v>8.4699999999999998E-2</v>
      </c>
      <c r="O55">
        <v>-2.4700000000000002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E05C3-EE12-45C6-A039-4D376223CC29}">
  <dimension ref="A1:O54"/>
  <sheetViews>
    <sheetView topLeftCell="A16" workbookViewId="0">
      <selection activeCell="C30" sqref="C30"/>
    </sheetView>
  </sheetViews>
  <sheetFormatPr defaultRowHeight="14.4" x14ac:dyDescent="0.3"/>
  <cols>
    <col min="1" max="1" width="11.88671875" customWidth="1"/>
    <col min="3" max="3" width="11.88671875" customWidth="1"/>
    <col min="8" max="8" width="11.88671875" customWidth="1"/>
    <col min="10" max="10" width="12.33203125" customWidth="1"/>
    <col min="12" max="12" width="11.88671875" customWidth="1"/>
    <col min="14" max="14" width="12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3">
      <c r="A2">
        <v>1</v>
      </c>
      <c r="B2" t="s">
        <v>17</v>
      </c>
      <c r="C2" t="s">
        <v>18</v>
      </c>
      <c r="D2">
        <v>487</v>
      </c>
      <c r="E2">
        <v>27.53</v>
      </c>
      <c r="F2">
        <v>1934</v>
      </c>
      <c r="G2">
        <v>5.45</v>
      </c>
      <c r="H2">
        <v>5.0599999999999996</v>
      </c>
      <c r="I2">
        <v>0.42</v>
      </c>
      <c r="J2" s="1">
        <v>6.2399999999999996E-160</v>
      </c>
      <c r="K2">
        <v>-366.58</v>
      </c>
      <c r="L2" s="1">
        <v>3.55E-158</v>
      </c>
      <c r="M2">
        <v>-362.54</v>
      </c>
      <c r="N2" s="1">
        <v>3.55E-158</v>
      </c>
      <c r="O2">
        <v>-362.54</v>
      </c>
    </row>
    <row r="3" spans="1:15" x14ac:dyDescent="0.3">
      <c r="A3">
        <v>2</v>
      </c>
      <c r="B3" t="s">
        <v>21</v>
      </c>
      <c r="C3" t="s">
        <v>22</v>
      </c>
      <c r="D3">
        <v>576</v>
      </c>
      <c r="E3">
        <v>32.56</v>
      </c>
      <c r="F3">
        <v>3197</v>
      </c>
      <c r="G3">
        <v>9</v>
      </c>
      <c r="H3">
        <v>3.62</v>
      </c>
      <c r="I3">
        <v>1.2</v>
      </c>
      <c r="J3" s="1">
        <v>4.6499999999999998E-132</v>
      </c>
      <c r="K3">
        <v>-302.41000000000003</v>
      </c>
      <c r="L3" s="1">
        <v>2.6500000000000002E-130</v>
      </c>
      <c r="M3">
        <v>-298.36</v>
      </c>
      <c r="N3" s="1">
        <v>1.3200000000000001E-130</v>
      </c>
      <c r="O3">
        <v>-299.06</v>
      </c>
    </row>
    <row r="4" spans="1:15" x14ac:dyDescent="0.3">
      <c r="A4">
        <v>3</v>
      </c>
      <c r="B4" t="s">
        <v>19</v>
      </c>
      <c r="C4" t="s">
        <v>20</v>
      </c>
      <c r="D4">
        <v>524</v>
      </c>
      <c r="E4">
        <v>29.62</v>
      </c>
      <c r="F4">
        <v>2756</v>
      </c>
      <c r="G4">
        <v>7.76</v>
      </c>
      <c r="H4">
        <v>3.82</v>
      </c>
      <c r="I4">
        <v>1.2</v>
      </c>
      <c r="J4" s="1">
        <v>2.3699999999999997E-128</v>
      </c>
      <c r="K4">
        <v>-293.87</v>
      </c>
      <c r="L4" s="1">
        <v>1.35E-126</v>
      </c>
      <c r="M4">
        <v>-289.83</v>
      </c>
      <c r="N4" s="1">
        <v>4.4999999999999999E-127</v>
      </c>
      <c r="O4">
        <v>-290.92</v>
      </c>
    </row>
    <row r="5" spans="1:15" x14ac:dyDescent="0.3">
      <c r="A5">
        <v>4</v>
      </c>
      <c r="B5" t="s">
        <v>35</v>
      </c>
      <c r="C5" t="s">
        <v>36</v>
      </c>
      <c r="D5">
        <v>497</v>
      </c>
      <c r="E5">
        <v>28.09</v>
      </c>
      <c r="F5">
        <v>2999</v>
      </c>
      <c r="G5">
        <v>8.4499999999999993</v>
      </c>
      <c r="H5">
        <v>3.33</v>
      </c>
      <c r="I5">
        <v>3.4</v>
      </c>
      <c r="J5" s="1">
        <v>1.17E-102</v>
      </c>
      <c r="K5">
        <v>-234.71</v>
      </c>
      <c r="L5" s="1">
        <v>6.6600000000000005E-101</v>
      </c>
      <c r="M5">
        <v>-230.67</v>
      </c>
      <c r="N5" s="1">
        <v>1.6600000000000001E-101</v>
      </c>
      <c r="O5">
        <v>-232.05</v>
      </c>
    </row>
    <row r="6" spans="1:15" x14ac:dyDescent="0.3">
      <c r="A6">
        <v>5</v>
      </c>
      <c r="B6" t="s">
        <v>15</v>
      </c>
      <c r="C6" t="s">
        <v>16</v>
      </c>
      <c r="D6">
        <v>790</v>
      </c>
      <c r="E6">
        <v>44.66</v>
      </c>
      <c r="F6">
        <v>6488</v>
      </c>
      <c r="G6">
        <v>18.27</v>
      </c>
      <c r="H6">
        <v>2.4500000000000002</v>
      </c>
      <c r="I6">
        <v>3</v>
      </c>
      <c r="J6" s="1">
        <v>2.3199999999999998E-99</v>
      </c>
      <c r="K6">
        <v>-227.11</v>
      </c>
      <c r="L6" s="1">
        <v>1.32E-97</v>
      </c>
      <c r="M6">
        <v>-223.07</v>
      </c>
      <c r="N6" s="1">
        <v>2.6500000000000002E-98</v>
      </c>
      <c r="O6">
        <v>-224.68</v>
      </c>
    </row>
    <row r="7" spans="1:15" x14ac:dyDescent="0.3">
      <c r="A7">
        <v>6</v>
      </c>
      <c r="B7" t="s">
        <v>49</v>
      </c>
      <c r="C7" t="s">
        <v>50</v>
      </c>
      <c r="D7">
        <v>406</v>
      </c>
      <c r="E7">
        <v>22.95</v>
      </c>
      <c r="F7">
        <v>2155</v>
      </c>
      <c r="G7">
        <v>6.07</v>
      </c>
      <c r="H7">
        <v>3.79</v>
      </c>
      <c r="I7">
        <v>4</v>
      </c>
      <c r="J7" s="1">
        <v>7.4899999999999994E-99</v>
      </c>
      <c r="K7">
        <v>-225.94</v>
      </c>
      <c r="L7" s="1">
        <v>4.2699999999999999E-97</v>
      </c>
      <c r="M7">
        <v>-221.9</v>
      </c>
      <c r="N7" s="1">
        <v>7.1199999999999997E-98</v>
      </c>
      <c r="O7">
        <v>-223.69</v>
      </c>
    </row>
    <row r="8" spans="1:15" x14ac:dyDescent="0.3">
      <c r="A8">
        <v>7</v>
      </c>
      <c r="B8" t="s">
        <v>29</v>
      </c>
      <c r="C8" t="s">
        <v>30</v>
      </c>
      <c r="D8">
        <v>810</v>
      </c>
      <c r="E8">
        <v>45.79</v>
      </c>
      <c r="F8">
        <v>7024</v>
      </c>
      <c r="G8">
        <v>19.78</v>
      </c>
      <c r="H8">
        <v>2.3199999999999998</v>
      </c>
      <c r="I8">
        <v>0.18</v>
      </c>
      <c r="J8" s="1">
        <v>1.4099999999999999E-91</v>
      </c>
      <c r="K8">
        <v>-209.19</v>
      </c>
      <c r="L8" s="1">
        <v>8.0099999999999996E-90</v>
      </c>
      <c r="M8">
        <v>-205.15</v>
      </c>
      <c r="N8" s="1">
        <v>1.14E-90</v>
      </c>
      <c r="O8">
        <v>-207.1</v>
      </c>
    </row>
    <row r="9" spans="1:15" x14ac:dyDescent="0.3">
      <c r="A9">
        <v>8</v>
      </c>
      <c r="B9" t="s">
        <v>27</v>
      </c>
      <c r="C9" t="s">
        <v>28</v>
      </c>
      <c r="D9">
        <v>902</v>
      </c>
      <c r="E9">
        <v>50.99</v>
      </c>
      <c r="F9">
        <v>8343</v>
      </c>
      <c r="G9">
        <v>23.5</v>
      </c>
      <c r="H9">
        <v>2.17</v>
      </c>
      <c r="I9">
        <v>0.21</v>
      </c>
      <c r="J9" s="1">
        <v>8.9999999999999998E-89</v>
      </c>
      <c r="K9">
        <v>-202.73</v>
      </c>
      <c r="L9" s="1">
        <v>5.1300000000000002E-87</v>
      </c>
      <c r="M9">
        <v>-198.69</v>
      </c>
      <c r="N9" s="1">
        <v>6.41E-88</v>
      </c>
      <c r="O9">
        <v>-200.77</v>
      </c>
    </row>
    <row r="10" spans="1:15" x14ac:dyDescent="0.3">
      <c r="A10">
        <v>9</v>
      </c>
      <c r="B10" t="s">
        <v>31</v>
      </c>
      <c r="C10" t="s">
        <v>32</v>
      </c>
      <c r="D10">
        <v>585</v>
      </c>
      <c r="E10">
        <v>33.07</v>
      </c>
      <c r="F10">
        <v>4458</v>
      </c>
      <c r="G10">
        <v>12.56</v>
      </c>
      <c r="H10">
        <v>2.64</v>
      </c>
      <c r="I10">
        <v>3.9</v>
      </c>
      <c r="J10" s="1">
        <v>1.02E-84</v>
      </c>
      <c r="K10">
        <v>-193.4</v>
      </c>
      <c r="L10" s="1">
        <v>5.7899999999999997E-83</v>
      </c>
      <c r="M10">
        <v>-189.36</v>
      </c>
      <c r="N10" s="1">
        <v>6.1800000000000001E-84</v>
      </c>
      <c r="O10">
        <v>-191.6</v>
      </c>
    </row>
    <row r="11" spans="1:15" x14ac:dyDescent="0.3">
      <c r="A11">
        <v>10</v>
      </c>
      <c r="B11" t="s">
        <v>45</v>
      </c>
      <c r="C11" t="s">
        <v>46</v>
      </c>
      <c r="D11">
        <v>834</v>
      </c>
      <c r="E11">
        <v>47.15</v>
      </c>
      <c r="F11">
        <v>7611</v>
      </c>
      <c r="G11">
        <v>21.44</v>
      </c>
      <c r="H11">
        <v>2.2000000000000002</v>
      </c>
      <c r="I11">
        <v>3.1</v>
      </c>
      <c r="J11" s="1">
        <v>1.0800000000000001E-84</v>
      </c>
      <c r="K11">
        <v>-193.34</v>
      </c>
      <c r="L11" s="1">
        <v>6.1800000000000003E-83</v>
      </c>
      <c r="M11">
        <v>-189.29</v>
      </c>
      <c r="N11" s="1">
        <v>6.1800000000000001E-84</v>
      </c>
      <c r="O11">
        <v>-191.6</v>
      </c>
    </row>
    <row r="12" spans="1:15" x14ac:dyDescent="0.3">
      <c r="A12">
        <v>11</v>
      </c>
      <c r="B12" t="s">
        <v>39</v>
      </c>
      <c r="C12" t="s">
        <v>40</v>
      </c>
      <c r="D12">
        <v>386</v>
      </c>
      <c r="E12">
        <v>21.82</v>
      </c>
      <c r="F12">
        <v>2357</v>
      </c>
      <c r="G12">
        <v>6.64</v>
      </c>
      <c r="H12">
        <v>3.29</v>
      </c>
      <c r="I12">
        <v>3.5</v>
      </c>
      <c r="J12" s="1">
        <v>6.2399999999999996E-79</v>
      </c>
      <c r="K12">
        <v>-180.07</v>
      </c>
      <c r="L12" s="1">
        <v>3.5599999999999999E-77</v>
      </c>
      <c r="M12">
        <v>-176.03</v>
      </c>
      <c r="N12" s="1">
        <v>3.2299999999999998E-78</v>
      </c>
      <c r="O12">
        <v>-178.43</v>
      </c>
    </row>
    <row r="13" spans="1:15" x14ac:dyDescent="0.3">
      <c r="A13">
        <v>12</v>
      </c>
      <c r="B13" t="s">
        <v>115</v>
      </c>
      <c r="C13" t="s">
        <v>116</v>
      </c>
      <c r="D13">
        <v>54</v>
      </c>
      <c r="E13">
        <v>3.05</v>
      </c>
      <c r="F13">
        <v>2</v>
      </c>
      <c r="G13">
        <v>0.01</v>
      </c>
      <c r="H13">
        <v>368</v>
      </c>
      <c r="I13">
        <v>14</v>
      </c>
      <c r="J13" s="1">
        <v>4.7200000000000004E-69</v>
      </c>
      <c r="K13">
        <v>-157.33000000000001</v>
      </c>
      <c r="L13" s="1">
        <v>2.6900000000000002E-67</v>
      </c>
      <c r="M13">
        <v>-153.28</v>
      </c>
      <c r="N13" s="1">
        <v>2.2399999999999998E-68</v>
      </c>
      <c r="O13">
        <v>-155.77000000000001</v>
      </c>
    </row>
    <row r="14" spans="1:15" x14ac:dyDescent="0.3">
      <c r="A14">
        <v>13</v>
      </c>
      <c r="B14" t="s">
        <v>47</v>
      </c>
      <c r="C14" t="s">
        <v>48</v>
      </c>
      <c r="D14">
        <v>769</v>
      </c>
      <c r="E14">
        <v>43.47</v>
      </c>
      <c r="F14">
        <v>7543</v>
      </c>
      <c r="G14">
        <v>21.24</v>
      </c>
      <c r="H14">
        <v>2.0499999999999998</v>
      </c>
      <c r="I14">
        <v>3</v>
      </c>
      <c r="J14" s="1">
        <v>2.0799999999999999E-66</v>
      </c>
      <c r="K14">
        <v>-151.24</v>
      </c>
      <c r="L14" s="1">
        <v>1.19E-64</v>
      </c>
      <c r="M14">
        <v>-147.19</v>
      </c>
      <c r="N14" s="1">
        <v>9.1400000000000004E-66</v>
      </c>
      <c r="O14">
        <v>-149.76</v>
      </c>
    </row>
    <row r="15" spans="1:15" x14ac:dyDescent="0.3">
      <c r="A15">
        <v>14</v>
      </c>
      <c r="B15" t="s">
        <v>53</v>
      </c>
      <c r="C15" t="s">
        <v>54</v>
      </c>
      <c r="D15">
        <v>748</v>
      </c>
      <c r="E15">
        <v>42.28</v>
      </c>
      <c r="F15">
        <v>7297</v>
      </c>
      <c r="G15">
        <v>20.55</v>
      </c>
      <c r="H15">
        <v>2.06</v>
      </c>
      <c r="I15">
        <v>3.4</v>
      </c>
      <c r="J15" s="1">
        <v>1.6900000000000001E-65</v>
      </c>
      <c r="K15">
        <v>-149.13999999999999</v>
      </c>
      <c r="L15" s="1">
        <v>9.64E-64</v>
      </c>
      <c r="M15">
        <v>-145.1</v>
      </c>
      <c r="N15" s="1">
        <v>6.8900000000000001E-65</v>
      </c>
      <c r="O15">
        <v>-147.74</v>
      </c>
    </row>
    <row r="16" spans="1:15" x14ac:dyDescent="0.3">
      <c r="A16">
        <v>15</v>
      </c>
      <c r="B16" t="s">
        <v>51</v>
      </c>
      <c r="C16" t="s">
        <v>52</v>
      </c>
      <c r="D16">
        <v>153</v>
      </c>
      <c r="E16">
        <v>8.65</v>
      </c>
      <c r="F16">
        <v>498</v>
      </c>
      <c r="G16">
        <v>1.4</v>
      </c>
      <c r="H16">
        <v>6.19</v>
      </c>
      <c r="I16">
        <v>4.9000000000000004</v>
      </c>
      <c r="J16" s="1">
        <v>6.0499999999999998E-61</v>
      </c>
      <c r="K16">
        <v>-138.66</v>
      </c>
      <c r="L16" s="1">
        <v>3.4499999999999999E-59</v>
      </c>
      <c r="M16">
        <v>-134.62</v>
      </c>
      <c r="N16" s="1">
        <v>2.3000000000000001E-60</v>
      </c>
      <c r="O16">
        <v>-137.32</v>
      </c>
    </row>
    <row r="17" spans="1:15" x14ac:dyDescent="0.3">
      <c r="A17">
        <v>16</v>
      </c>
      <c r="B17" t="s">
        <v>43</v>
      </c>
      <c r="C17" t="s">
        <v>44</v>
      </c>
      <c r="D17">
        <v>455</v>
      </c>
      <c r="E17">
        <v>25.72</v>
      </c>
      <c r="F17">
        <v>3692</v>
      </c>
      <c r="G17">
        <v>10.4</v>
      </c>
      <c r="H17">
        <v>2.48</v>
      </c>
      <c r="I17">
        <v>1.1000000000000001</v>
      </c>
      <c r="J17" s="1">
        <v>2.1500000000000001E-59</v>
      </c>
      <c r="K17">
        <v>-135.09</v>
      </c>
      <c r="L17" s="1">
        <v>1.2200000000000001E-57</v>
      </c>
      <c r="M17">
        <v>-131.05000000000001</v>
      </c>
      <c r="N17" s="1">
        <v>7.6500000000000003E-59</v>
      </c>
      <c r="O17">
        <v>-133.82</v>
      </c>
    </row>
    <row r="18" spans="1:15" x14ac:dyDescent="0.3">
      <c r="A18">
        <v>17</v>
      </c>
      <c r="B18" t="s">
        <v>23</v>
      </c>
      <c r="C18" t="s">
        <v>24</v>
      </c>
      <c r="D18">
        <v>220</v>
      </c>
      <c r="E18">
        <v>12.44</v>
      </c>
      <c r="F18">
        <v>1115</v>
      </c>
      <c r="G18">
        <v>3.14</v>
      </c>
      <c r="H18">
        <v>3.97</v>
      </c>
      <c r="I18">
        <v>5.4</v>
      </c>
      <c r="J18" s="1">
        <v>2.14E-57</v>
      </c>
      <c r="K18">
        <v>-130.49</v>
      </c>
      <c r="L18" s="1">
        <v>1.22E-55</v>
      </c>
      <c r="M18">
        <v>-126.44</v>
      </c>
      <c r="N18" s="1">
        <v>7.1700000000000002E-57</v>
      </c>
      <c r="O18">
        <v>-129.28</v>
      </c>
    </row>
    <row r="19" spans="1:15" x14ac:dyDescent="0.3">
      <c r="A19">
        <v>18</v>
      </c>
      <c r="B19" t="s">
        <v>25</v>
      </c>
      <c r="C19" t="s">
        <v>26</v>
      </c>
      <c r="D19">
        <v>480</v>
      </c>
      <c r="E19">
        <v>27.13</v>
      </c>
      <c r="F19">
        <v>4101</v>
      </c>
      <c r="G19">
        <v>11.55</v>
      </c>
      <c r="H19">
        <v>2.35</v>
      </c>
      <c r="I19">
        <v>1</v>
      </c>
      <c r="J19" s="1">
        <v>9.8099999999999998E-57</v>
      </c>
      <c r="K19">
        <v>-128.96</v>
      </c>
      <c r="L19" s="1">
        <v>5.5899999999999998E-55</v>
      </c>
      <c r="M19">
        <v>-124.92</v>
      </c>
      <c r="N19" s="1">
        <v>3.11E-56</v>
      </c>
      <c r="O19">
        <v>-127.81</v>
      </c>
    </row>
    <row r="20" spans="1:15" x14ac:dyDescent="0.3">
      <c r="A20">
        <v>19</v>
      </c>
      <c r="B20" t="s">
        <v>89</v>
      </c>
      <c r="C20" t="s">
        <v>90</v>
      </c>
      <c r="D20">
        <v>380</v>
      </c>
      <c r="E20">
        <v>21.48</v>
      </c>
      <c r="F20">
        <v>3053</v>
      </c>
      <c r="G20">
        <v>8.6</v>
      </c>
      <c r="H20">
        <v>2.5</v>
      </c>
      <c r="I20">
        <v>1.4</v>
      </c>
      <c r="J20" s="1">
        <v>7.8499999999999996E-51</v>
      </c>
      <c r="K20">
        <v>-115.37</v>
      </c>
      <c r="L20" s="1">
        <v>4.4700000000000001E-49</v>
      </c>
      <c r="M20">
        <v>-111.33</v>
      </c>
      <c r="N20" s="1">
        <v>2.3500000000000001E-50</v>
      </c>
      <c r="O20">
        <v>-114.27</v>
      </c>
    </row>
    <row r="21" spans="1:15" x14ac:dyDescent="0.3">
      <c r="A21">
        <v>20</v>
      </c>
      <c r="B21" t="s">
        <v>55</v>
      </c>
      <c r="C21" t="s">
        <v>56</v>
      </c>
      <c r="D21">
        <v>468</v>
      </c>
      <c r="E21">
        <v>26.46</v>
      </c>
      <c r="F21">
        <v>4289</v>
      </c>
      <c r="G21">
        <v>12.08</v>
      </c>
      <c r="H21">
        <v>2.19</v>
      </c>
      <c r="I21">
        <v>1.2</v>
      </c>
      <c r="J21" s="1">
        <v>5.6599999999999999E-48</v>
      </c>
      <c r="K21">
        <v>-108.79</v>
      </c>
      <c r="L21" s="1">
        <v>3.22E-46</v>
      </c>
      <c r="M21">
        <v>-104.75</v>
      </c>
      <c r="N21" s="1">
        <v>1.6099999999999999E-47</v>
      </c>
      <c r="O21">
        <v>-107.74</v>
      </c>
    </row>
    <row r="22" spans="1:15" x14ac:dyDescent="0.3">
      <c r="A22">
        <v>21</v>
      </c>
      <c r="B22" t="s">
        <v>70</v>
      </c>
      <c r="C22" t="s">
        <v>71</v>
      </c>
      <c r="D22">
        <v>126</v>
      </c>
      <c r="E22">
        <v>7.12</v>
      </c>
      <c r="F22">
        <v>447</v>
      </c>
      <c r="G22">
        <v>1.26</v>
      </c>
      <c r="H22">
        <v>5.69</v>
      </c>
      <c r="I22">
        <v>2.4</v>
      </c>
      <c r="J22" s="1">
        <v>3.6800000000000001E-47</v>
      </c>
      <c r="K22">
        <v>-106.92</v>
      </c>
      <c r="L22" s="1">
        <v>2.1E-45</v>
      </c>
      <c r="M22">
        <v>-102.87</v>
      </c>
      <c r="N22" s="1">
        <v>9.9899999999999998E-47</v>
      </c>
      <c r="O22">
        <v>-105.92</v>
      </c>
    </row>
    <row r="23" spans="1:15" x14ac:dyDescent="0.3">
      <c r="A23">
        <v>22</v>
      </c>
      <c r="B23" t="s">
        <v>37</v>
      </c>
      <c r="C23" t="s">
        <v>133</v>
      </c>
      <c r="D23">
        <v>302</v>
      </c>
      <c r="E23">
        <v>17.07</v>
      </c>
      <c r="F23">
        <v>2288</v>
      </c>
      <c r="G23">
        <v>6.44</v>
      </c>
      <c r="H23">
        <v>2.66</v>
      </c>
      <c r="I23">
        <v>3.7</v>
      </c>
      <c r="J23" s="1">
        <v>3.9500000000000003E-45</v>
      </c>
      <c r="K23">
        <v>-102.24</v>
      </c>
      <c r="L23" s="1">
        <v>2.2500000000000001E-43</v>
      </c>
      <c r="M23">
        <v>-98.2</v>
      </c>
      <c r="N23" s="1">
        <v>1.0199999999999999E-44</v>
      </c>
      <c r="O23">
        <v>-101.29</v>
      </c>
    </row>
    <row r="24" spans="1:15" x14ac:dyDescent="0.3">
      <c r="A24">
        <v>23</v>
      </c>
      <c r="B24" t="s">
        <v>78</v>
      </c>
      <c r="C24" t="s">
        <v>131</v>
      </c>
      <c r="D24">
        <v>432</v>
      </c>
      <c r="E24">
        <v>24.42</v>
      </c>
      <c r="F24">
        <v>4043</v>
      </c>
      <c r="G24">
        <v>11.39</v>
      </c>
      <c r="H24">
        <v>2.15</v>
      </c>
      <c r="I24">
        <v>2.1</v>
      </c>
      <c r="J24" s="1">
        <v>1.8399999999999999E-42</v>
      </c>
      <c r="K24">
        <v>-96.1</v>
      </c>
      <c r="L24" s="1">
        <v>1.0500000000000001E-40</v>
      </c>
      <c r="M24">
        <v>-92.05</v>
      </c>
      <c r="N24" s="1">
        <v>4.5700000000000001E-42</v>
      </c>
      <c r="O24">
        <v>-95.19</v>
      </c>
    </row>
    <row r="25" spans="1:15" x14ac:dyDescent="0.3">
      <c r="A25">
        <v>24</v>
      </c>
      <c r="B25" t="s">
        <v>59</v>
      </c>
      <c r="C25" t="s">
        <v>60</v>
      </c>
      <c r="D25">
        <v>346</v>
      </c>
      <c r="E25">
        <v>19.559999999999999</v>
      </c>
      <c r="F25">
        <v>2950</v>
      </c>
      <c r="G25">
        <v>8.31</v>
      </c>
      <c r="H25">
        <v>2.36</v>
      </c>
      <c r="I25">
        <v>4</v>
      </c>
      <c r="J25" s="1">
        <v>1.31E-41</v>
      </c>
      <c r="K25">
        <v>-94.13</v>
      </c>
      <c r="L25" s="1">
        <v>7.49E-40</v>
      </c>
      <c r="M25">
        <v>-90.09</v>
      </c>
      <c r="N25" s="1">
        <v>3.1200000000000001E-41</v>
      </c>
      <c r="O25">
        <v>-93.27</v>
      </c>
    </row>
    <row r="26" spans="1:15" x14ac:dyDescent="0.3">
      <c r="A26">
        <v>25</v>
      </c>
      <c r="B26" t="s">
        <v>103</v>
      </c>
      <c r="C26" t="s">
        <v>104</v>
      </c>
      <c r="D26">
        <v>282</v>
      </c>
      <c r="E26">
        <v>15.94</v>
      </c>
      <c r="F26">
        <v>2307</v>
      </c>
      <c r="G26">
        <v>6.5</v>
      </c>
      <c r="H26">
        <v>2.46</v>
      </c>
      <c r="I26">
        <v>4.3</v>
      </c>
      <c r="J26" s="1">
        <v>5.3500000000000001E-37</v>
      </c>
      <c r="K26">
        <v>-83.52</v>
      </c>
      <c r="L26" s="1">
        <v>3.05E-35</v>
      </c>
      <c r="M26">
        <v>-79.48</v>
      </c>
      <c r="N26" s="1">
        <v>1.2200000000000001E-36</v>
      </c>
      <c r="O26">
        <v>-82.69</v>
      </c>
    </row>
    <row r="27" spans="1:15" x14ac:dyDescent="0.3">
      <c r="A27">
        <v>26</v>
      </c>
      <c r="B27" t="s">
        <v>41</v>
      </c>
      <c r="C27" t="s">
        <v>42</v>
      </c>
      <c r="D27">
        <v>147</v>
      </c>
      <c r="E27">
        <v>8.31</v>
      </c>
      <c r="F27">
        <v>788</v>
      </c>
      <c r="G27">
        <v>2.2200000000000002</v>
      </c>
      <c r="H27">
        <v>3.76</v>
      </c>
      <c r="I27">
        <v>6</v>
      </c>
      <c r="J27" s="1">
        <v>1.34E-36</v>
      </c>
      <c r="K27">
        <v>-82.6</v>
      </c>
      <c r="L27" s="1">
        <v>7.6699999999999997E-35</v>
      </c>
      <c r="M27">
        <v>-78.55</v>
      </c>
      <c r="N27" s="1">
        <v>2.95E-36</v>
      </c>
      <c r="O27">
        <v>-81.81</v>
      </c>
    </row>
    <row r="28" spans="1:15" x14ac:dyDescent="0.3">
      <c r="A28">
        <v>27</v>
      </c>
      <c r="B28" t="s">
        <v>74</v>
      </c>
      <c r="C28" t="s">
        <v>75</v>
      </c>
      <c r="D28">
        <v>282</v>
      </c>
      <c r="E28">
        <v>15.94</v>
      </c>
      <c r="F28">
        <v>2477</v>
      </c>
      <c r="G28">
        <v>6.98</v>
      </c>
      <c r="H28">
        <v>2.29</v>
      </c>
      <c r="I28">
        <v>1.5</v>
      </c>
      <c r="J28" s="1">
        <v>2.46E-32</v>
      </c>
      <c r="K28">
        <v>-72.78</v>
      </c>
      <c r="L28" s="1">
        <v>1.3999999999999999E-30</v>
      </c>
      <c r="M28">
        <v>-68.739999999999995</v>
      </c>
      <c r="N28" s="1">
        <v>5.1799999999999998E-32</v>
      </c>
      <c r="O28">
        <v>-72.040000000000006</v>
      </c>
    </row>
    <row r="29" spans="1:15" x14ac:dyDescent="0.3">
      <c r="A29">
        <v>28</v>
      </c>
      <c r="B29" t="s">
        <v>87</v>
      </c>
      <c r="C29" t="s">
        <v>88</v>
      </c>
      <c r="D29">
        <v>148</v>
      </c>
      <c r="E29">
        <v>8.3699999999999992</v>
      </c>
      <c r="F29">
        <v>912</v>
      </c>
      <c r="G29">
        <v>2.57</v>
      </c>
      <c r="H29">
        <v>3.27</v>
      </c>
      <c r="I29">
        <v>2.6</v>
      </c>
      <c r="J29" s="1">
        <v>4.61E-31</v>
      </c>
      <c r="K29">
        <v>-69.849999999999994</v>
      </c>
      <c r="L29" s="1">
        <v>2.6299999999999999E-29</v>
      </c>
      <c r="M29">
        <v>-65.81</v>
      </c>
      <c r="N29" s="1">
        <v>9.3899999999999995E-31</v>
      </c>
      <c r="O29">
        <v>-69.14</v>
      </c>
    </row>
    <row r="30" spans="1:15" x14ac:dyDescent="0.3">
      <c r="A30">
        <v>29</v>
      </c>
      <c r="B30" t="s">
        <v>63</v>
      </c>
      <c r="C30" t="s">
        <v>132</v>
      </c>
      <c r="D30">
        <v>57</v>
      </c>
      <c r="E30">
        <v>3.22</v>
      </c>
      <c r="F30">
        <v>140</v>
      </c>
      <c r="G30">
        <v>0.39</v>
      </c>
      <c r="H30">
        <v>8.25</v>
      </c>
      <c r="I30">
        <v>11</v>
      </c>
      <c r="J30" s="1">
        <v>8.2900000000000004E-29</v>
      </c>
      <c r="K30">
        <v>-64.66</v>
      </c>
      <c r="L30" s="1">
        <v>4.7299999999999997E-27</v>
      </c>
      <c r="M30">
        <v>-60.62</v>
      </c>
      <c r="N30" s="1">
        <v>1.63E-28</v>
      </c>
      <c r="O30">
        <v>-63.98</v>
      </c>
    </row>
    <row r="31" spans="1:15" x14ac:dyDescent="0.3">
      <c r="A31">
        <v>30</v>
      </c>
      <c r="B31" t="s">
        <v>107</v>
      </c>
      <c r="C31" t="s">
        <v>108</v>
      </c>
      <c r="D31">
        <v>532</v>
      </c>
      <c r="E31">
        <v>30.07</v>
      </c>
      <c r="F31">
        <v>6353</v>
      </c>
      <c r="G31">
        <v>17.89</v>
      </c>
      <c r="H31">
        <v>1.68</v>
      </c>
      <c r="I31">
        <v>0.65</v>
      </c>
      <c r="J31" s="1">
        <v>5.99E-27</v>
      </c>
      <c r="K31">
        <v>-60.38</v>
      </c>
      <c r="L31" s="1">
        <v>3.41E-25</v>
      </c>
      <c r="M31">
        <v>-56.34</v>
      </c>
      <c r="N31" s="1">
        <v>1.1399999999999999E-26</v>
      </c>
      <c r="O31">
        <v>-59.74</v>
      </c>
    </row>
    <row r="32" spans="1:15" x14ac:dyDescent="0.3">
      <c r="A32">
        <v>31</v>
      </c>
      <c r="B32" t="s">
        <v>85</v>
      </c>
      <c r="C32" t="s">
        <v>86</v>
      </c>
      <c r="D32">
        <v>437</v>
      </c>
      <c r="E32">
        <v>24.7</v>
      </c>
      <c r="F32">
        <v>4937</v>
      </c>
      <c r="G32">
        <v>13.91</v>
      </c>
      <c r="H32">
        <v>1.78</v>
      </c>
      <c r="I32">
        <v>1.3</v>
      </c>
      <c r="J32" s="1">
        <v>1.2E-26</v>
      </c>
      <c r="K32">
        <v>-59.69</v>
      </c>
      <c r="L32" s="1">
        <v>6.8299999999999999E-25</v>
      </c>
      <c r="M32">
        <v>-55.64</v>
      </c>
      <c r="N32" s="1">
        <v>2.2000000000000001E-26</v>
      </c>
      <c r="O32">
        <v>-59.08</v>
      </c>
    </row>
    <row r="33" spans="1:15" x14ac:dyDescent="0.3">
      <c r="A33">
        <v>32</v>
      </c>
      <c r="B33" t="s">
        <v>61</v>
      </c>
      <c r="C33" t="s">
        <v>62</v>
      </c>
      <c r="D33">
        <v>39</v>
      </c>
      <c r="E33">
        <v>2.2000000000000002</v>
      </c>
      <c r="F33">
        <v>73</v>
      </c>
      <c r="G33">
        <v>0.21</v>
      </c>
      <c r="H33">
        <v>10.8</v>
      </c>
      <c r="I33">
        <v>12</v>
      </c>
      <c r="J33" s="1">
        <v>1.6400000000000001E-23</v>
      </c>
      <c r="K33">
        <v>-52.46</v>
      </c>
      <c r="L33" s="1">
        <v>9.3599999999999999E-22</v>
      </c>
      <c r="M33">
        <v>-48.42</v>
      </c>
      <c r="N33" s="1">
        <v>2.9299999999999997E-23</v>
      </c>
      <c r="O33">
        <v>-51.89</v>
      </c>
    </row>
    <row r="34" spans="1:15" x14ac:dyDescent="0.3">
      <c r="A34">
        <v>33</v>
      </c>
      <c r="B34" t="s">
        <v>57</v>
      </c>
      <c r="C34" t="s">
        <v>58</v>
      </c>
      <c r="D34">
        <v>229</v>
      </c>
      <c r="E34">
        <v>12.95</v>
      </c>
      <c r="F34">
        <v>2142</v>
      </c>
      <c r="G34">
        <v>6.03</v>
      </c>
      <c r="H34">
        <v>2.15</v>
      </c>
      <c r="I34">
        <v>4.5</v>
      </c>
      <c r="J34" s="1">
        <v>2.08E-23</v>
      </c>
      <c r="K34">
        <v>-52.23</v>
      </c>
      <c r="L34" s="1">
        <v>1.18E-21</v>
      </c>
      <c r="M34">
        <v>-48.19</v>
      </c>
      <c r="N34" s="1">
        <v>3.5899999999999998E-23</v>
      </c>
      <c r="O34">
        <v>-51.68</v>
      </c>
    </row>
    <row r="35" spans="1:15" x14ac:dyDescent="0.3">
      <c r="A35">
        <v>34</v>
      </c>
      <c r="B35" t="s">
        <v>109</v>
      </c>
      <c r="C35" t="s">
        <v>110</v>
      </c>
      <c r="D35">
        <v>42</v>
      </c>
      <c r="E35">
        <v>2.37</v>
      </c>
      <c r="F35">
        <v>91</v>
      </c>
      <c r="G35">
        <v>0.26</v>
      </c>
      <c r="H35">
        <v>9.3800000000000008</v>
      </c>
      <c r="I35">
        <v>24</v>
      </c>
      <c r="J35" s="1">
        <v>2.6899999999999998E-23</v>
      </c>
      <c r="K35">
        <v>-51.97</v>
      </c>
      <c r="L35" s="1">
        <v>1.54E-21</v>
      </c>
      <c r="M35">
        <v>-47.93</v>
      </c>
      <c r="N35" s="1">
        <v>4.5199999999999998E-23</v>
      </c>
      <c r="O35">
        <v>-51.45</v>
      </c>
    </row>
    <row r="36" spans="1:15" x14ac:dyDescent="0.3">
      <c r="A36">
        <v>35</v>
      </c>
      <c r="B36" t="s">
        <v>83</v>
      </c>
      <c r="C36" t="s">
        <v>84</v>
      </c>
      <c r="D36">
        <v>23</v>
      </c>
      <c r="E36">
        <v>1.3</v>
      </c>
      <c r="F36">
        <v>11</v>
      </c>
      <c r="G36">
        <v>0.03</v>
      </c>
      <c r="H36">
        <v>40.1</v>
      </c>
      <c r="I36">
        <v>15</v>
      </c>
      <c r="J36" s="1">
        <v>6.1999999999999998E-23</v>
      </c>
      <c r="K36">
        <v>-51.14</v>
      </c>
      <c r="L36" s="1">
        <v>3.53E-21</v>
      </c>
      <c r="M36">
        <v>-47.09</v>
      </c>
      <c r="N36" s="1">
        <v>1.01E-22</v>
      </c>
      <c r="O36">
        <v>-50.65</v>
      </c>
    </row>
    <row r="37" spans="1:15" x14ac:dyDescent="0.3">
      <c r="A37">
        <v>36</v>
      </c>
      <c r="B37" t="s">
        <v>119</v>
      </c>
      <c r="C37" t="s">
        <v>120</v>
      </c>
      <c r="D37">
        <v>449</v>
      </c>
      <c r="E37">
        <v>25.38</v>
      </c>
      <c r="F37">
        <v>5380</v>
      </c>
      <c r="G37">
        <v>15.15</v>
      </c>
      <c r="H37">
        <v>1.68</v>
      </c>
      <c r="I37">
        <v>0.14000000000000001</v>
      </c>
      <c r="J37" s="1">
        <v>8.7900000000000003E-23</v>
      </c>
      <c r="K37">
        <v>-50.79</v>
      </c>
      <c r="L37" s="1">
        <v>5.0100000000000004E-21</v>
      </c>
      <c r="M37">
        <v>-46.74</v>
      </c>
      <c r="N37" s="1">
        <v>1.39E-22</v>
      </c>
      <c r="O37">
        <v>-50.33</v>
      </c>
    </row>
    <row r="38" spans="1:15" x14ac:dyDescent="0.3">
      <c r="A38">
        <v>37</v>
      </c>
      <c r="B38" t="s">
        <v>81</v>
      </c>
      <c r="C38" t="s">
        <v>82</v>
      </c>
      <c r="D38">
        <v>428</v>
      </c>
      <c r="E38">
        <v>24.19</v>
      </c>
      <c r="F38">
        <v>5085</v>
      </c>
      <c r="G38">
        <v>14.32</v>
      </c>
      <c r="H38">
        <v>1.69</v>
      </c>
      <c r="I38">
        <v>3.4</v>
      </c>
      <c r="J38" s="1">
        <v>2.0899999999999999E-22</v>
      </c>
      <c r="K38">
        <v>-49.92</v>
      </c>
      <c r="L38" s="1">
        <v>1.1899999999999999E-20</v>
      </c>
      <c r="M38">
        <v>-45.88</v>
      </c>
      <c r="N38" s="1">
        <v>3.21E-22</v>
      </c>
      <c r="O38">
        <v>-49.49</v>
      </c>
    </row>
    <row r="39" spans="1:15" x14ac:dyDescent="0.3">
      <c r="A39">
        <v>38</v>
      </c>
      <c r="B39" t="s">
        <v>66</v>
      </c>
      <c r="C39" t="s">
        <v>67</v>
      </c>
      <c r="D39">
        <v>133</v>
      </c>
      <c r="E39">
        <v>7.52</v>
      </c>
      <c r="F39">
        <v>993</v>
      </c>
      <c r="G39">
        <v>2.8</v>
      </c>
      <c r="H39">
        <v>2.7</v>
      </c>
      <c r="I39">
        <v>1.8</v>
      </c>
      <c r="J39" s="1">
        <v>2.2199999999999998E-21</v>
      </c>
      <c r="K39">
        <v>-47.56</v>
      </c>
      <c r="L39" s="1">
        <v>1.27E-19</v>
      </c>
      <c r="M39">
        <v>-43.51</v>
      </c>
      <c r="N39" s="1">
        <v>3.3300000000000001E-21</v>
      </c>
      <c r="O39">
        <v>-47.15</v>
      </c>
    </row>
    <row r="40" spans="1:15" x14ac:dyDescent="0.3">
      <c r="A40">
        <v>39</v>
      </c>
      <c r="B40" t="s">
        <v>111</v>
      </c>
      <c r="C40" t="s">
        <v>112</v>
      </c>
      <c r="D40">
        <v>49</v>
      </c>
      <c r="E40">
        <v>2.77</v>
      </c>
      <c r="F40">
        <v>155</v>
      </c>
      <c r="G40">
        <v>0.44</v>
      </c>
      <c r="H40">
        <v>6.43</v>
      </c>
      <c r="I40">
        <v>16</v>
      </c>
      <c r="J40" s="1">
        <v>3.9999999999999996E-21</v>
      </c>
      <c r="K40">
        <v>-46.97</v>
      </c>
      <c r="L40" s="1">
        <v>2.2800000000000001E-19</v>
      </c>
      <c r="M40">
        <v>-42.93</v>
      </c>
      <c r="N40" s="1">
        <v>5.8400000000000002E-21</v>
      </c>
      <c r="O40">
        <v>-46.59</v>
      </c>
    </row>
    <row r="41" spans="1:15" x14ac:dyDescent="0.3">
      <c r="A41">
        <v>40</v>
      </c>
      <c r="B41" t="s">
        <v>33</v>
      </c>
      <c r="C41" t="s">
        <v>34</v>
      </c>
      <c r="D41">
        <v>45</v>
      </c>
      <c r="E41">
        <v>2.54</v>
      </c>
      <c r="F41">
        <v>143</v>
      </c>
      <c r="G41">
        <v>0.4</v>
      </c>
      <c r="H41">
        <v>6.41</v>
      </c>
      <c r="I41">
        <v>13</v>
      </c>
      <c r="J41" s="1">
        <v>1.8099999999999999E-19</v>
      </c>
      <c r="K41">
        <v>-43.15</v>
      </c>
      <c r="L41" s="1">
        <v>1.0300000000000001E-17</v>
      </c>
      <c r="M41">
        <v>-39.11</v>
      </c>
      <c r="N41" s="1">
        <v>2.5799999999999999E-19</v>
      </c>
      <c r="O41">
        <v>-42.8</v>
      </c>
    </row>
    <row r="42" spans="1:15" x14ac:dyDescent="0.3">
      <c r="A42">
        <v>41</v>
      </c>
      <c r="B42" t="s">
        <v>99</v>
      </c>
      <c r="C42" t="s">
        <v>100</v>
      </c>
      <c r="D42">
        <v>44</v>
      </c>
      <c r="E42">
        <v>2.4900000000000002</v>
      </c>
      <c r="F42">
        <v>139</v>
      </c>
      <c r="G42">
        <v>0.39</v>
      </c>
      <c r="H42">
        <v>6.45</v>
      </c>
      <c r="I42">
        <v>13</v>
      </c>
      <c r="J42" s="1">
        <v>3.7600000000000001E-19</v>
      </c>
      <c r="K42">
        <v>-42.43</v>
      </c>
      <c r="L42" s="1">
        <v>2.14E-17</v>
      </c>
      <c r="M42">
        <v>-38.380000000000003</v>
      </c>
      <c r="N42" s="1">
        <v>5.22E-19</v>
      </c>
      <c r="O42">
        <v>-42.1</v>
      </c>
    </row>
    <row r="43" spans="1:15" x14ac:dyDescent="0.3">
      <c r="A43">
        <v>42</v>
      </c>
      <c r="B43" t="s">
        <v>64</v>
      </c>
      <c r="C43" t="s">
        <v>65</v>
      </c>
      <c r="D43">
        <v>47</v>
      </c>
      <c r="E43">
        <v>2.66</v>
      </c>
      <c r="F43">
        <v>162</v>
      </c>
      <c r="G43">
        <v>0.46</v>
      </c>
      <c r="H43">
        <v>5.91</v>
      </c>
      <c r="I43">
        <v>9.4</v>
      </c>
      <c r="J43" s="1">
        <v>4.4700000000000001E-19</v>
      </c>
      <c r="K43">
        <v>-42.25</v>
      </c>
      <c r="L43" s="1">
        <v>2.5500000000000001E-17</v>
      </c>
      <c r="M43">
        <v>-38.21</v>
      </c>
      <c r="N43" s="1">
        <v>6.0599999999999999E-19</v>
      </c>
      <c r="O43">
        <v>-41.95</v>
      </c>
    </row>
    <row r="44" spans="1:15" x14ac:dyDescent="0.3">
      <c r="A44">
        <v>43</v>
      </c>
      <c r="B44" t="s">
        <v>72</v>
      </c>
      <c r="C44" t="s">
        <v>73</v>
      </c>
      <c r="D44">
        <v>45</v>
      </c>
      <c r="E44">
        <v>2.54</v>
      </c>
      <c r="F44">
        <v>152</v>
      </c>
      <c r="G44">
        <v>0.43</v>
      </c>
      <c r="H44">
        <v>6.03</v>
      </c>
      <c r="I44">
        <v>12</v>
      </c>
      <c r="J44" s="1">
        <v>1.2900000000000001E-18</v>
      </c>
      <c r="K44">
        <v>-41.19</v>
      </c>
      <c r="L44" s="1">
        <v>7.3600000000000003E-17</v>
      </c>
      <c r="M44">
        <v>-37.15</v>
      </c>
      <c r="N44" s="1">
        <v>1.71E-18</v>
      </c>
      <c r="O44">
        <v>-40.909999999999997</v>
      </c>
    </row>
    <row r="45" spans="1:15" x14ac:dyDescent="0.3">
      <c r="A45">
        <v>44</v>
      </c>
      <c r="B45" t="s">
        <v>105</v>
      </c>
      <c r="C45" t="s">
        <v>106</v>
      </c>
      <c r="D45">
        <v>189</v>
      </c>
      <c r="E45">
        <v>10.68</v>
      </c>
      <c r="F45">
        <v>1878</v>
      </c>
      <c r="G45">
        <v>5.29</v>
      </c>
      <c r="H45">
        <v>2.0299999999999998</v>
      </c>
      <c r="I45">
        <v>4.4000000000000004</v>
      </c>
      <c r="J45" s="1">
        <v>3.24E-17</v>
      </c>
      <c r="K45">
        <v>-37.97</v>
      </c>
      <c r="L45" s="1">
        <v>1.8500000000000001E-15</v>
      </c>
      <c r="M45">
        <v>-33.93</v>
      </c>
      <c r="N45" s="1">
        <v>4.1999999999999998E-17</v>
      </c>
      <c r="O45">
        <v>-37.71</v>
      </c>
    </row>
    <row r="46" spans="1:15" x14ac:dyDescent="0.3">
      <c r="A46">
        <v>45</v>
      </c>
      <c r="B46" t="s">
        <v>117</v>
      </c>
      <c r="C46" t="s">
        <v>118</v>
      </c>
      <c r="D46">
        <v>303</v>
      </c>
      <c r="E46">
        <v>17.13</v>
      </c>
      <c r="F46">
        <v>3896</v>
      </c>
      <c r="G46">
        <v>10.97</v>
      </c>
      <c r="H46">
        <v>1.56</v>
      </c>
      <c r="I46">
        <v>4.4000000000000004</v>
      </c>
      <c r="J46" s="1">
        <v>1.3899999999999999E-12</v>
      </c>
      <c r="K46">
        <v>-27.3</v>
      </c>
      <c r="L46" s="1">
        <v>7.8999999999999999E-11</v>
      </c>
      <c r="M46">
        <v>-23.26</v>
      </c>
      <c r="N46" s="1">
        <v>1.76E-12</v>
      </c>
      <c r="O46">
        <v>-27.07</v>
      </c>
    </row>
    <row r="47" spans="1:15" x14ac:dyDescent="0.3">
      <c r="A47">
        <v>46</v>
      </c>
      <c r="B47" t="s">
        <v>95</v>
      </c>
      <c r="C47" t="s">
        <v>96</v>
      </c>
      <c r="D47">
        <v>275</v>
      </c>
      <c r="E47">
        <v>15.55</v>
      </c>
      <c r="F47">
        <v>3529</v>
      </c>
      <c r="G47">
        <v>9.94</v>
      </c>
      <c r="H47">
        <v>1.57</v>
      </c>
      <c r="I47">
        <v>4.2</v>
      </c>
      <c r="J47" s="1">
        <v>1.1700000000000001E-11</v>
      </c>
      <c r="K47">
        <v>-25.17</v>
      </c>
      <c r="L47" s="1">
        <v>6.6499999999999998E-10</v>
      </c>
      <c r="M47">
        <v>-21.13</v>
      </c>
      <c r="N47" s="1">
        <v>1.45E-11</v>
      </c>
      <c r="O47">
        <v>-24.96</v>
      </c>
    </row>
    <row r="48" spans="1:15" x14ac:dyDescent="0.3">
      <c r="A48">
        <v>47</v>
      </c>
      <c r="B48" t="s">
        <v>91</v>
      </c>
      <c r="C48" t="s">
        <v>92</v>
      </c>
      <c r="D48">
        <v>50</v>
      </c>
      <c r="E48">
        <v>2.83</v>
      </c>
      <c r="F48">
        <v>366</v>
      </c>
      <c r="G48">
        <v>1.03</v>
      </c>
      <c r="H48">
        <v>2.79</v>
      </c>
      <c r="I48">
        <v>12</v>
      </c>
      <c r="J48" s="1">
        <v>2.6200000000000001E-9</v>
      </c>
      <c r="K48">
        <v>-19.760000000000002</v>
      </c>
      <c r="L48" s="1">
        <v>1.4999999999999999E-7</v>
      </c>
      <c r="M48">
        <v>-15.72</v>
      </c>
      <c r="N48" s="1">
        <v>3.1800000000000002E-9</v>
      </c>
      <c r="O48">
        <v>-19.57</v>
      </c>
    </row>
    <row r="49" spans="1:15" x14ac:dyDescent="0.3">
      <c r="A49">
        <v>48</v>
      </c>
      <c r="B49" t="s">
        <v>76</v>
      </c>
      <c r="C49" t="s">
        <v>77</v>
      </c>
      <c r="D49">
        <v>53</v>
      </c>
      <c r="E49">
        <v>3</v>
      </c>
      <c r="F49">
        <v>448</v>
      </c>
      <c r="G49">
        <v>1.26</v>
      </c>
      <c r="H49">
        <v>2.41</v>
      </c>
      <c r="I49">
        <v>11</v>
      </c>
      <c r="J49" s="1">
        <v>6.8799999999999994E-8</v>
      </c>
      <c r="K49">
        <v>-16.489999999999998</v>
      </c>
      <c r="L49" s="1">
        <v>3.9199999999999997E-6</v>
      </c>
      <c r="M49">
        <v>-12.45</v>
      </c>
      <c r="N49" s="1">
        <v>8.1699999999999997E-8</v>
      </c>
      <c r="O49">
        <v>-16.32</v>
      </c>
    </row>
    <row r="50" spans="1:15" x14ac:dyDescent="0.3">
      <c r="A50">
        <v>49</v>
      </c>
      <c r="B50" t="s">
        <v>101</v>
      </c>
      <c r="C50" t="s">
        <v>102</v>
      </c>
      <c r="D50">
        <v>16</v>
      </c>
      <c r="E50">
        <v>0.9</v>
      </c>
      <c r="F50">
        <v>53</v>
      </c>
      <c r="G50">
        <v>0.15</v>
      </c>
      <c r="H50">
        <v>6.32</v>
      </c>
      <c r="I50">
        <v>14</v>
      </c>
      <c r="J50" s="1">
        <v>1.14E-7</v>
      </c>
      <c r="K50">
        <v>-15.99</v>
      </c>
      <c r="L50" s="1">
        <v>6.5100000000000004E-6</v>
      </c>
      <c r="M50">
        <v>-11.94</v>
      </c>
      <c r="N50" s="1">
        <v>1.3300000000000001E-7</v>
      </c>
      <c r="O50">
        <v>-15.83</v>
      </c>
    </row>
    <row r="51" spans="1:15" x14ac:dyDescent="0.3">
      <c r="A51">
        <v>50</v>
      </c>
      <c r="B51" t="s">
        <v>68</v>
      </c>
      <c r="C51" t="s">
        <v>69</v>
      </c>
      <c r="D51">
        <v>59</v>
      </c>
      <c r="E51">
        <v>3.34</v>
      </c>
      <c r="F51">
        <v>665</v>
      </c>
      <c r="G51">
        <v>1.87</v>
      </c>
      <c r="H51">
        <v>1.81</v>
      </c>
      <c r="I51">
        <v>11</v>
      </c>
      <c r="J51" s="1">
        <v>5.3600000000000002E-5</v>
      </c>
      <c r="K51">
        <v>-9.83</v>
      </c>
      <c r="L51" s="1">
        <v>3.0599999999999998E-3</v>
      </c>
      <c r="M51">
        <v>-5.79</v>
      </c>
      <c r="N51" s="1">
        <v>6.1099999999999994E-5</v>
      </c>
      <c r="O51">
        <v>-9.6999999999999993</v>
      </c>
    </row>
    <row r="52" spans="1:15" x14ac:dyDescent="0.3">
      <c r="A52">
        <v>51</v>
      </c>
      <c r="B52" t="s">
        <v>79</v>
      </c>
      <c r="C52" t="s">
        <v>80</v>
      </c>
      <c r="D52">
        <v>94</v>
      </c>
      <c r="E52">
        <v>5.31</v>
      </c>
      <c r="F52">
        <v>1413</v>
      </c>
      <c r="G52">
        <v>3.98</v>
      </c>
      <c r="H52">
        <v>1.35</v>
      </c>
      <c r="I52">
        <v>1.7</v>
      </c>
      <c r="J52" s="1">
        <v>5.1900000000000002E-3</v>
      </c>
      <c r="K52">
        <v>-5.26</v>
      </c>
      <c r="L52" s="1">
        <v>0.29599999999999999</v>
      </c>
      <c r="M52">
        <v>-1.22</v>
      </c>
      <c r="N52" s="1">
        <v>5.7999999999999996E-3</v>
      </c>
      <c r="O52">
        <v>-5.15</v>
      </c>
    </row>
    <row r="53" spans="1:15" x14ac:dyDescent="0.3">
      <c r="A53">
        <v>52</v>
      </c>
      <c r="B53" t="s">
        <v>93</v>
      </c>
      <c r="C53" t="s">
        <v>94</v>
      </c>
      <c r="D53">
        <v>39</v>
      </c>
      <c r="E53">
        <v>2.2000000000000002</v>
      </c>
      <c r="F53">
        <v>548</v>
      </c>
      <c r="G53">
        <v>1.54</v>
      </c>
      <c r="H53">
        <v>1.46</v>
      </c>
      <c r="I53">
        <v>11</v>
      </c>
      <c r="J53" s="1">
        <v>2.3599999999999999E-2</v>
      </c>
      <c r="K53">
        <v>-3.74</v>
      </c>
      <c r="L53" s="1">
        <v>1.35</v>
      </c>
      <c r="M53">
        <v>0.3</v>
      </c>
      <c r="N53" s="1">
        <v>2.5899999999999999E-2</v>
      </c>
      <c r="O53">
        <v>-3.65</v>
      </c>
    </row>
    <row r="54" spans="1:15" x14ac:dyDescent="0.3">
      <c r="A54">
        <v>53</v>
      </c>
      <c r="B54" t="s">
        <v>121</v>
      </c>
      <c r="C54" t="s">
        <v>122</v>
      </c>
      <c r="D54">
        <v>25</v>
      </c>
      <c r="E54">
        <v>1.41</v>
      </c>
      <c r="F54">
        <v>385</v>
      </c>
      <c r="G54">
        <v>1.08</v>
      </c>
      <c r="H54">
        <v>1.35</v>
      </c>
      <c r="I54">
        <v>24</v>
      </c>
      <c r="J54" s="1">
        <v>0.123</v>
      </c>
      <c r="K54">
        <v>-2.1</v>
      </c>
      <c r="L54" s="1">
        <v>7.01</v>
      </c>
      <c r="M54">
        <v>1.95</v>
      </c>
      <c r="N54" s="1">
        <v>0.13200000000000001</v>
      </c>
      <c r="O54">
        <v>-2.02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9CB1A4-4469-4C83-A76E-D049F1AFD108}">
  <dimension ref="A1:O49"/>
  <sheetViews>
    <sheetView tabSelected="1" workbookViewId="0">
      <selection activeCell="C12" sqref="C12"/>
    </sheetView>
  </sheetViews>
  <sheetFormatPr defaultRowHeight="14.4" x14ac:dyDescent="0.3"/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3">
      <c r="A2">
        <v>1</v>
      </c>
      <c r="B2" t="s">
        <v>78</v>
      </c>
      <c r="C2" t="s">
        <v>131</v>
      </c>
      <c r="D2">
        <v>217</v>
      </c>
      <c r="E2">
        <v>11.03</v>
      </c>
      <c r="F2">
        <v>50</v>
      </c>
      <c r="G2">
        <v>2.54</v>
      </c>
      <c r="H2">
        <v>4.2699999999999996</v>
      </c>
      <c r="I2">
        <v>3.4</v>
      </c>
      <c r="J2" s="1">
        <v>2.7700000000000002E-26</v>
      </c>
      <c r="K2">
        <v>-58.85</v>
      </c>
      <c r="L2" s="1">
        <v>1.5799999999999999E-24</v>
      </c>
      <c r="M2">
        <v>-54.81</v>
      </c>
      <c r="N2" s="1">
        <v>1.5799999999999999E-24</v>
      </c>
      <c r="O2">
        <v>-54.81</v>
      </c>
    </row>
    <row r="3" spans="1:15" x14ac:dyDescent="0.3">
      <c r="A3">
        <v>2</v>
      </c>
      <c r="B3" t="s">
        <v>57</v>
      </c>
      <c r="C3" t="s">
        <v>58</v>
      </c>
      <c r="D3">
        <v>232</v>
      </c>
      <c r="E3">
        <v>11.79</v>
      </c>
      <c r="F3">
        <v>59</v>
      </c>
      <c r="G3">
        <v>3</v>
      </c>
      <c r="H3">
        <v>3.88</v>
      </c>
      <c r="I3">
        <v>3.5</v>
      </c>
      <c r="J3" s="1">
        <v>1E-25</v>
      </c>
      <c r="K3">
        <v>-57.56</v>
      </c>
      <c r="L3" s="1">
        <v>5.7E-24</v>
      </c>
      <c r="M3">
        <v>-53.52</v>
      </c>
      <c r="N3" s="1">
        <v>2.85E-24</v>
      </c>
      <c r="O3">
        <v>-54.21</v>
      </c>
    </row>
    <row r="4" spans="1:15" x14ac:dyDescent="0.3">
      <c r="A4">
        <v>3</v>
      </c>
      <c r="B4" t="s">
        <v>17</v>
      </c>
      <c r="C4" t="s">
        <v>18</v>
      </c>
      <c r="D4">
        <v>172</v>
      </c>
      <c r="E4">
        <v>8.74</v>
      </c>
      <c r="F4">
        <v>34</v>
      </c>
      <c r="G4">
        <v>1.73</v>
      </c>
      <c r="H4">
        <v>4.9400000000000004</v>
      </c>
      <c r="I4">
        <v>3.9</v>
      </c>
      <c r="J4" s="1">
        <v>1.05E-23</v>
      </c>
      <c r="K4">
        <v>-52.91</v>
      </c>
      <c r="L4" s="1">
        <v>6.0100000000000005E-22</v>
      </c>
      <c r="M4">
        <v>-48.86</v>
      </c>
      <c r="N4" s="1">
        <v>2.0000000000000001E-22</v>
      </c>
      <c r="O4">
        <v>-49.96</v>
      </c>
    </row>
    <row r="5" spans="1:15" x14ac:dyDescent="0.3">
      <c r="A5">
        <v>4</v>
      </c>
      <c r="B5" t="s">
        <v>37</v>
      </c>
      <c r="C5" t="s">
        <v>133</v>
      </c>
      <c r="D5">
        <v>204</v>
      </c>
      <c r="E5">
        <v>10.37</v>
      </c>
      <c r="F5">
        <v>72</v>
      </c>
      <c r="G5">
        <v>3.66</v>
      </c>
      <c r="H5">
        <v>2.81</v>
      </c>
      <c r="I5">
        <v>2.5</v>
      </c>
      <c r="J5" s="1">
        <v>4.2699999999999999E-16</v>
      </c>
      <c r="K5">
        <v>-35.39</v>
      </c>
      <c r="L5" s="1">
        <v>2.4300000000000001E-14</v>
      </c>
      <c r="M5">
        <v>-31.35</v>
      </c>
      <c r="N5" s="1">
        <v>6.0800000000000002E-15</v>
      </c>
      <c r="O5">
        <v>-32.729999999999997</v>
      </c>
    </row>
    <row r="6" spans="1:15" x14ac:dyDescent="0.3">
      <c r="A6">
        <v>5</v>
      </c>
      <c r="B6" t="s">
        <v>81</v>
      </c>
      <c r="C6" t="s">
        <v>82</v>
      </c>
      <c r="D6">
        <v>91</v>
      </c>
      <c r="E6">
        <v>4.63</v>
      </c>
      <c r="F6">
        <v>13</v>
      </c>
      <c r="G6">
        <v>0.66</v>
      </c>
      <c r="H6">
        <v>6.57</v>
      </c>
      <c r="I6">
        <v>5.8</v>
      </c>
      <c r="J6" s="1">
        <v>6.9499999999999995E-16</v>
      </c>
      <c r="K6">
        <v>-34.9</v>
      </c>
      <c r="L6" s="1">
        <v>3.9600000000000003E-14</v>
      </c>
      <c r="M6">
        <v>-30.86</v>
      </c>
      <c r="N6" s="1">
        <v>7.9199999999999993E-15</v>
      </c>
      <c r="O6">
        <v>-32.47</v>
      </c>
    </row>
    <row r="7" spans="1:15" x14ac:dyDescent="0.3">
      <c r="A7">
        <v>6</v>
      </c>
      <c r="B7" t="s">
        <v>99</v>
      </c>
      <c r="C7" t="s">
        <v>100</v>
      </c>
      <c r="D7">
        <v>67</v>
      </c>
      <c r="E7">
        <v>3.41</v>
      </c>
      <c r="F7">
        <v>6</v>
      </c>
      <c r="G7">
        <v>0.31</v>
      </c>
      <c r="H7">
        <v>9.7100000000000009</v>
      </c>
      <c r="I7">
        <v>9.1</v>
      </c>
      <c r="J7" s="1">
        <v>1.96E-14</v>
      </c>
      <c r="K7">
        <v>-31.56</v>
      </c>
      <c r="L7" s="1">
        <v>1.1200000000000001E-12</v>
      </c>
      <c r="M7">
        <v>-27.52</v>
      </c>
      <c r="N7" s="1">
        <v>1.8599999999999999E-13</v>
      </c>
      <c r="O7">
        <v>-29.31</v>
      </c>
    </row>
    <row r="8" spans="1:15" x14ac:dyDescent="0.3">
      <c r="A8">
        <v>7</v>
      </c>
      <c r="B8" t="s">
        <v>103</v>
      </c>
      <c r="C8" t="s">
        <v>104</v>
      </c>
      <c r="D8">
        <v>248</v>
      </c>
      <c r="E8">
        <v>12.61</v>
      </c>
      <c r="F8">
        <v>109</v>
      </c>
      <c r="G8">
        <v>5.54</v>
      </c>
      <c r="H8">
        <v>2.2599999999999998</v>
      </c>
      <c r="I8">
        <v>4.0999999999999996</v>
      </c>
      <c r="J8" s="1">
        <v>6.8000000000000001E-14</v>
      </c>
      <c r="K8">
        <v>-30.32</v>
      </c>
      <c r="L8" s="1">
        <v>3.8700000000000003E-12</v>
      </c>
      <c r="M8">
        <v>-26.28</v>
      </c>
      <c r="N8" s="1">
        <v>5.5299999999999997E-13</v>
      </c>
      <c r="O8">
        <v>-28.22</v>
      </c>
    </row>
    <row r="9" spans="1:15" x14ac:dyDescent="0.3">
      <c r="A9">
        <v>8</v>
      </c>
      <c r="B9" t="s">
        <v>27</v>
      </c>
      <c r="C9" t="s">
        <v>28</v>
      </c>
      <c r="D9">
        <v>136</v>
      </c>
      <c r="E9">
        <v>6.91</v>
      </c>
      <c r="F9">
        <v>40</v>
      </c>
      <c r="G9">
        <v>2.0299999999999998</v>
      </c>
      <c r="H9">
        <v>3.34</v>
      </c>
      <c r="I9">
        <v>5.3</v>
      </c>
      <c r="J9" s="1">
        <v>9.6100000000000002E-14</v>
      </c>
      <c r="K9">
        <v>-29.97</v>
      </c>
      <c r="L9" s="1">
        <v>5.4800000000000001E-12</v>
      </c>
      <c r="M9">
        <v>-25.93</v>
      </c>
      <c r="N9" s="1">
        <v>6.8500000000000001E-13</v>
      </c>
      <c r="O9">
        <v>-28.01</v>
      </c>
    </row>
    <row r="10" spans="1:15" x14ac:dyDescent="0.3">
      <c r="A10">
        <v>9</v>
      </c>
      <c r="B10" t="s">
        <v>83</v>
      </c>
      <c r="C10" t="s">
        <v>84</v>
      </c>
      <c r="D10">
        <v>135</v>
      </c>
      <c r="E10">
        <v>6.86</v>
      </c>
      <c r="F10">
        <v>40</v>
      </c>
      <c r="G10">
        <v>2.0299999999999998</v>
      </c>
      <c r="H10">
        <v>3.32</v>
      </c>
      <c r="I10">
        <v>1.1000000000000001</v>
      </c>
      <c r="J10" s="1">
        <v>1.49E-13</v>
      </c>
      <c r="K10">
        <v>-29.54</v>
      </c>
      <c r="L10" s="1">
        <v>8.4799999999999994E-12</v>
      </c>
      <c r="M10">
        <v>-25.49</v>
      </c>
      <c r="N10" s="1">
        <v>9.4299999999999992E-13</v>
      </c>
      <c r="O10">
        <v>-27.69</v>
      </c>
    </row>
    <row r="11" spans="1:15" x14ac:dyDescent="0.3">
      <c r="A11">
        <v>10</v>
      </c>
      <c r="B11" t="s">
        <v>63</v>
      </c>
      <c r="C11" t="s">
        <v>132</v>
      </c>
      <c r="D11">
        <v>115</v>
      </c>
      <c r="E11">
        <v>5.85</v>
      </c>
      <c r="F11">
        <v>30</v>
      </c>
      <c r="G11">
        <v>1.53</v>
      </c>
      <c r="H11">
        <v>3.74</v>
      </c>
      <c r="I11">
        <v>3.8</v>
      </c>
      <c r="J11" s="1">
        <v>3.09E-13</v>
      </c>
      <c r="K11">
        <v>-28.81</v>
      </c>
      <c r="L11" s="1">
        <v>1.7599999999999999E-11</v>
      </c>
      <c r="M11">
        <v>-24.76</v>
      </c>
      <c r="N11" s="1">
        <v>1.76E-12</v>
      </c>
      <c r="O11">
        <v>-27.07</v>
      </c>
    </row>
    <row r="12" spans="1:15" x14ac:dyDescent="0.3">
      <c r="A12">
        <v>11</v>
      </c>
      <c r="B12" t="s">
        <v>25</v>
      </c>
      <c r="C12" t="s">
        <v>26</v>
      </c>
      <c r="D12">
        <v>111</v>
      </c>
      <c r="E12">
        <v>5.64</v>
      </c>
      <c r="F12">
        <v>31</v>
      </c>
      <c r="G12">
        <v>1.58</v>
      </c>
      <c r="H12">
        <v>3.5</v>
      </c>
      <c r="I12">
        <v>6.3</v>
      </c>
      <c r="J12" s="1">
        <v>4.5399999999999996E-12</v>
      </c>
      <c r="K12">
        <v>-26.12</v>
      </c>
      <c r="L12" s="1">
        <v>2.5899999999999998E-10</v>
      </c>
      <c r="M12">
        <v>-22.07</v>
      </c>
      <c r="N12" s="1">
        <v>2.35E-11</v>
      </c>
      <c r="O12">
        <v>-24.47</v>
      </c>
    </row>
    <row r="13" spans="1:15" x14ac:dyDescent="0.3">
      <c r="A13">
        <v>12</v>
      </c>
      <c r="B13" t="s">
        <v>21</v>
      </c>
      <c r="C13" t="s">
        <v>22</v>
      </c>
      <c r="D13">
        <v>378</v>
      </c>
      <c r="E13">
        <v>19.22</v>
      </c>
      <c r="F13">
        <v>225</v>
      </c>
      <c r="G13">
        <v>11.44</v>
      </c>
      <c r="H13">
        <v>1.68</v>
      </c>
      <c r="I13">
        <v>4.3</v>
      </c>
      <c r="J13" s="1">
        <v>2.4E-10</v>
      </c>
      <c r="K13">
        <v>-22.15</v>
      </c>
      <c r="L13" s="1">
        <v>1.37E-8</v>
      </c>
      <c r="M13">
        <v>-18.11</v>
      </c>
      <c r="N13" s="1">
        <v>1.14E-9</v>
      </c>
      <c r="O13">
        <v>-20.59</v>
      </c>
    </row>
    <row r="14" spans="1:15" x14ac:dyDescent="0.3">
      <c r="A14">
        <v>13</v>
      </c>
      <c r="B14" t="s">
        <v>39</v>
      </c>
      <c r="C14" t="s">
        <v>40</v>
      </c>
      <c r="D14">
        <v>250</v>
      </c>
      <c r="E14">
        <v>12.71</v>
      </c>
      <c r="F14">
        <v>135</v>
      </c>
      <c r="G14">
        <v>6.86</v>
      </c>
      <c r="H14">
        <v>1.85</v>
      </c>
      <c r="I14">
        <v>1.8</v>
      </c>
      <c r="J14" s="1">
        <v>2.3899999999999998E-9</v>
      </c>
      <c r="K14">
        <v>-19.850000000000001</v>
      </c>
      <c r="L14" s="1">
        <v>1.36E-7</v>
      </c>
      <c r="M14">
        <v>-15.81</v>
      </c>
      <c r="N14" s="1">
        <v>1.05E-8</v>
      </c>
      <c r="O14">
        <v>-18.38</v>
      </c>
    </row>
    <row r="15" spans="1:15" x14ac:dyDescent="0.3">
      <c r="A15">
        <v>14</v>
      </c>
      <c r="B15" t="s">
        <v>53</v>
      </c>
      <c r="C15" t="s">
        <v>54</v>
      </c>
      <c r="D15">
        <v>236</v>
      </c>
      <c r="E15">
        <v>12</v>
      </c>
      <c r="F15">
        <v>125</v>
      </c>
      <c r="G15">
        <v>6.35</v>
      </c>
      <c r="H15">
        <v>1.88</v>
      </c>
      <c r="I15">
        <v>3.1</v>
      </c>
      <c r="J15" s="1">
        <v>2.6599999999999999E-9</v>
      </c>
      <c r="K15">
        <v>-19.739999999999998</v>
      </c>
      <c r="L15" s="1">
        <v>1.5200000000000001E-7</v>
      </c>
      <c r="M15">
        <v>-15.7</v>
      </c>
      <c r="N15" s="1">
        <v>1.0800000000000001E-8</v>
      </c>
      <c r="O15">
        <v>-18.34</v>
      </c>
    </row>
    <row r="16" spans="1:15" x14ac:dyDescent="0.3">
      <c r="A16">
        <v>15</v>
      </c>
      <c r="B16" t="s">
        <v>23</v>
      </c>
      <c r="C16" t="s">
        <v>24</v>
      </c>
      <c r="D16">
        <v>205</v>
      </c>
      <c r="E16">
        <v>10.42</v>
      </c>
      <c r="F16">
        <v>103</v>
      </c>
      <c r="G16">
        <v>5.24</v>
      </c>
      <c r="H16">
        <v>1.98</v>
      </c>
      <c r="I16">
        <v>3.6</v>
      </c>
      <c r="J16" s="1">
        <v>3.1399999999999999E-9</v>
      </c>
      <c r="K16">
        <v>-19.579999999999998</v>
      </c>
      <c r="L16" s="1">
        <v>1.79E-7</v>
      </c>
      <c r="M16">
        <v>-15.54</v>
      </c>
      <c r="N16" s="1">
        <v>1.1900000000000001E-8</v>
      </c>
      <c r="O16">
        <v>-18.239999999999998</v>
      </c>
    </row>
    <row r="17" spans="1:15" x14ac:dyDescent="0.3">
      <c r="A17">
        <v>16</v>
      </c>
      <c r="B17" t="s">
        <v>105</v>
      </c>
      <c r="C17" t="s">
        <v>106</v>
      </c>
      <c r="D17">
        <v>49</v>
      </c>
      <c r="E17">
        <v>2.4900000000000002</v>
      </c>
      <c r="F17">
        <v>7</v>
      </c>
      <c r="G17">
        <v>0.36</v>
      </c>
      <c r="H17">
        <v>6.25</v>
      </c>
      <c r="I17">
        <v>11</v>
      </c>
      <c r="J17" s="1">
        <v>3.7099999999999998E-9</v>
      </c>
      <c r="K17">
        <v>-19.41</v>
      </c>
      <c r="L17" s="1">
        <v>2.11E-7</v>
      </c>
      <c r="M17">
        <v>-15.37</v>
      </c>
      <c r="N17" s="1">
        <v>1.2499999999999999E-8</v>
      </c>
      <c r="O17">
        <v>-18.2</v>
      </c>
    </row>
    <row r="18" spans="1:15" x14ac:dyDescent="0.3">
      <c r="A18">
        <v>17</v>
      </c>
      <c r="B18" t="s">
        <v>29</v>
      </c>
      <c r="C18" t="s">
        <v>30</v>
      </c>
      <c r="D18">
        <v>304</v>
      </c>
      <c r="E18">
        <v>15.46</v>
      </c>
      <c r="F18">
        <v>177</v>
      </c>
      <c r="G18">
        <v>9</v>
      </c>
      <c r="H18">
        <v>1.71</v>
      </c>
      <c r="I18">
        <v>4.3</v>
      </c>
      <c r="J18" s="1">
        <v>3.7300000000000001E-9</v>
      </c>
      <c r="K18">
        <v>-19.41</v>
      </c>
      <c r="L18" s="1">
        <v>2.1199999999999999E-7</v>
      </c>
      <c r="M18">
        <v>-15.36</v>
      </c>
      <c r="N18" s="1">
        <v>1.2499999999999999E-8</v>
      </c>
      <c r="O18">
        <v>-18.2</v>
      </c>
    </row>
    <row r="19" spans="1:15" x14ac:dyDescent="0.3">
      <c r="A19">
        <v>18</v>
      </c>
      <c r="B19" t="s">
        <v>66</v>
      </c>
      <c r="C19" t="s">
        <v>67</v>
      </c>
      <c r="D19">
        <v>52</v>
      </c>
      <c r="E19">
        <v>2.64</v>
      </c>
      <c r="F19">
        <v>9</v>
      </c>
      <c r="G19">
        <v>0.46</v>
      </c>
      <c r="H19">
        <v>5.3</v>
      </c>
      <c r="I19">
        <v>6.9</v>
      </c>
      <c r="J19" s="1">
        <v>8.9600000000000005E-9</v>
      </c>
      <c r="K19">
        <v>-18.53</v>
      </c>
      <c r="L19" s="1">
        <v>5.1099999999999996E-7</v>
      </c>
      <c r="M19">
        <v>-14.49</v>
      </c>
      <c r="N19" s="1">
        <v>2.84E-8</v>
      </c>
      <c r="O19">
        <v>-17.38</v>
      </c>
    </row>
    <row r="20" spans="1:15" x14ac:dyDescent="0.3">
      <c r="A20">
        <v>19</v>
      </c>
      <c r="B20" t="s">
        <v>117</v>
      </c>
      <c r="C20" t="s">
        <v>118</v>
      </c>
      <c r="D20">
        <v>122</v>
      </c>
      <c r="E20">
        <v>6.2</v>
      </c>
      <c r="F20">
        <v>49</v>
      </c>
      <c r="G20">
        <v>2.4900000000000002</v>
      </c>
      <c r="H20">
        <v>2.46</v>
      </c>
      <c r="I20">
        <v>4.5999999999999996</v>
      </c>
      <c r="J20" s="1">
        <v>1.1199999999999999E-8</v>
      </c>
      <c r="K20">
        <v>-18.3</v>
      </c>
      <c r="L20" s="1">
        <v>6.4099999999999998E-7</v>
      </c>
      <c r="M20">
        <v>-14.26</v>
      </c>
      <c r="N20" s="1">
        <v>3.3699999999999997E-8</v>
      </c>
      <c r="O20">
        <v>-17.2</v>
      </c>
    </row>
    <row r="21" spans="1:15" x14ac:dyDescent="0.3">
      <c r="A21">
        <v>20</v>
      </c>
      <c r="B21" t="s">
        <v>111</v>
      </c>
      <c r="C21" t="s">
        <v>112</v>
      </c>
      <c r="D21">
        <v>25</v>
      </c>
      <c r="E21">
        <v>1.27</v>
      </c>
      <c r="F21">
        <v>0</v>
      </c>
      <c r="G21">
        <v>0</v>
      </c>
      <c r="H21">
        <v>26</v>
      </c>
      <c r="I21">
        <v>18</v>
      </c>
      <c r="J21" s="1">
        <v>2.9700000000000001E-8</v>
      </c>
      <c r="K21">
        <v>-17.329999999999998</v>
      </c>
      <c r="L21" s="1">
        <v>1.6899999999999999E-6</v>
      </c>
      <c r="M21">
        <v>-13.29</v>
      </c>
      <c r="N21" s="1">
        <v>8.4699999999999997E-8</v>
      </c>
      <c r="O21">
        <v>-16.28</v>
      </c>
    </row>
    <row r="22" spans="1:15" x14ac:dyDescent="0.3">
      <c r="A22">
        <v>21</v>
      </c>
      <c r="B22" t="s">
        <v>109</v>
      </c>
      <c r="C22" t="s">
        <v>110</v>
      </c>
      <c r="D22">
        <v>57</v>
      </c>
      <c r="E22">
        <v>2.9</v>
      </c>
      <c r="F22">
        <v>13</v>
      </c>
      <c r="G22">
        <v>0.66</v>
      </c>
      <c r="H22">
        <v>4.1399999999999997</v>
      </c>
      <c r="I22">
        <v>5.6</v>
      </c>
      <c r="J22" s="1">
        <v>5.1100000000000001E-8</v>
      </c>
      <c r="K22">
        <v>-16.79</v>
      </c>
      <c r="L22" s="1">
        <v>2.92E-6</v>
      </c>
      <c r="M22">
        <v>-12.75</v>
      </c>
      <c r="N22" s="1">
        <v>1.3899999999999999E-7</v>
      </c>
      <c r="O22">
        <v>-15.79</v>
      </c>
    </row>
    <row r="23" spans="1:15" x14ac:dyDescent="0.3">
      <c r="A23">
        <v>22</v>
      </c>
      <c r="B23" t="s">
        <v>51</v>
      </c>
      <c r="C23" t="s">
        <v>52</v>
      </c>
      <c r="D23">
        <v>87</v>
      </c>
      <c r="E23">
        <v>4.42</v>
      </c>
      <c r="F23">
        <v>34</v>
      </c>
      <c r="G23">
        <v>1.73</v>
      </c>
      <c r="H23">
        <v>2.5099999999999998</v>
      </c>
      <c r="I23">
        <v>3.7</v>
      </c>
      <c r="J23" s="1">
        <v>7.8100000000000002E-7</v>
      </c>
      <c r="K23">
        <v>-14.06</v>
      </c>
      <c r="L23" s="1">
        <v>4.4499999999999997E-5</v>
      </c>
      <c r="M23">
        <v>-10.02</v>
      </c>
      <c r="N23" s="1">
        <v>2.0200000000000001E-6</v>
      </c>
      <c r="O23">
        <v>-13.11</v>
      </c>
    </row>
    <row r="24" spans="1:15" x14ac:dyDescent="0.3">
      <c r="A24">
        <v>23</v>
      </c>
      <c r="B24" t="s">
        <v>91</v>
      </c>
      <c r="C24" t="s">
        <v>92</v>
      </c>
      <c r="D24">
        <v>31</v>
      </c>
      <c r="E24">
        <v>1.58</v>
      </c>
      <c r="F24">
        <v>4</v>
      </c>
      <c r="G24">
        <v>0.2</v>
      </c>
      <c r="H24">
        <v>6.4</v>
      </c>
      <c r="I24">
        <v>13</v>
      </c>
      <c r="J24" s="1">
        <v>1.73E-6</v>
      </c>
      <c r="K24">
        <v>-13.27</v>
      </c>
      <c r="L24" s="1">
        <v>9.8499999999999995E-5</v>
      </c>
      <c r="M24">
        <v>-9.23</v>
      </c>
      <c r="N24" s="1">
        <v>4.2799999999999997E-6</v>
      </c>
      <c r="O24">
        <v>-12.36</v>
      </c>
    </row>
    <row r="25" spans="1:15" x14ac:dyDescent="0.3">
      <c r="A25">
        <v>24</v>
      </c>
      <c r="B25" t="s">
        <v>35</v>
      </c>
      <c r="C25" t="s">
        <v>36</v>
      </c>
      <c r="D25">
        <v>235</v>
      </c>
      <c r="E25">
        <v>11.95</v>
      </c>
      <c r="F25">
        <v>151</v>
      </c>
      <c r="G25">
        <v>7.68</v>
      </c>
      <c r="H25">
        <v>1.55</v>
      </c>
      <c r="I25">
        <v>2.5</v>
      </c>
      <c r="J25" s="1">
        <v>1.1E-5</v>
      </c>
      <c r="K25">
        <v>-11.41</v>
      </c>
      <c r="L25" s="1">
        <v>6.3000000000000003E-4</v>
      </c>
      <c r="M25">
        <v>-7.37</v>
      </c>
      <c r="N25" s="1">
        <v>2.62E-5</v>
      </c>
      <c r="O25">
        <v>-10.55</v>
      </c>
    </row>
    <row r="26" spans="1:15" x14ac:dyDescent="0.3">
      <c r="A26">
        <v>25</v>
      </c>
      <c r="B26" t="s">
        <v>33</v>
      </c>
      <c r="C26" t="s">
        <v>34</v>
      </c>
      <c r="D26">
        <v>78</v>
      </c>
      <c r="E26">
        <v>3.97</v>
      </c>
      <c r="F26">
        <v>34</v>
      </c>
      <c r="G26">
        <v>1.73</v>
      </c>
      <c r="H26">
        <v>2.2599999999999998</v>
      </c>
      <c r="I26">
        <v>5.8</v>
      </c>
      <c r="J26" s="1">
        <v>1.95E-5</v>
      </c>
      <c r="K26">
        <v>-10.85</v>
      </c>
      <c r="L26" s="1">
        <v>1.1100000000000001E-3</v>
      </c>
      <c r="M26">
        <v>-6.8</v>
      </c>
      <c r="N26" s="1">
        <v>4.3699999999999998E-5</v>
      </c>
      <c r="O26">
        <v>-10.039999999999999</v>
      </c>
    </row>
    <row r="27" spans="1:15" x14ac:dyDescent="0.3">
      <c r="A27">
        <v>26</v>
      </c>
      <c r="B27" t="s">
        <v>70</v>
      </c>
      <c r="C27" t="s">
        <v>71</v>
      </c>
      <c r="D27">
        <v>108</v>
      </c>
      <c r="E27">
        <v>5.49</v>
      </c>
      <c r="F27">
        <v>55</v>
      </c>
      <c r="G27">
        <v>2.8</v>
      </c>
      <c r="H27">
        <v>1.95</v>
      </c>
      <c r="I27">
        <v>0.86</v>
      </c>
      <c r="J27" s="1">
        <v>1.9899999999999999E-5</v>
      </c>
      <c r="K27">
        <v>-10.82</v>
      </c>
      <c r="L27" s="1">
        <v>1.14E-3</v>
      </c>
      <c r="M27">
        <v>-6.78</v>
      </c>
      <c r="N27" s="1">
        <v>4.3699999999999998E-5</v>
      </c>
      <c r="O27">
        <v>-10.039999999999999</v>
      </c>
    </row>
    <row r="28" spans="1:15" x14ac:dyDescent="0.3">
      <c r="A28">
        <v>27</v>
      </c>
      <c r="B28" t="s">
        <v>55</v>
      </c>
      <c r="C28" t="s">
        <v>56</v>
      </c>
      <c r="D28">
        <v>238</v>
      </c>
      <c r="E28">
        <v>12.1</v>
      </c>
      <c r="F28">
        <v>162</v>
      </c>
      <c r="G28">
        <v>8.24</v>
      </c>
      <c r="H28">
        <v>1.47</v>
      </c>
      <c r="I28">
        <v>0.83</v>
      </c>
      <c r="J28" s="1">
        <v>8.4099999999999998E-5</v>
      </c>
      <c r="K28">
        <v>-9.3800000000000008</v>
      </c>
      <c r="L28" s="1">
        <v>4.79E-3</v>
      </c>
      <c r="M28">
        <v>-5.34</v>
      </c>
      <c r="N28" s="1">
        <v>1.7699999999999999E-4</v>
      </c>
      <c r="O28">
        <v>-8.64</v>
      </c>
    </row>
    <row r="29" spans="1:15" x14ac:dyDescent="0.3">
      <c r="A29">
        <v>28</v>
      </c>
      <c r="B29" t="s">
        <v>41</v>
      </c>
      <c r="C29" t="s">
        <v>42</v>
      </c>
      <c r="D29">
        <v>86</v>
      </c>
      <c r="E29">
        <v>4.37</v>
      </c>
      <c r="F29">
        <v>43</v>
      </c>
      <c r="G29">
        <v>2.19</v>
      </c>
      <c r="H29">
        <v>1.98</v>
      </c>
      <c r="I29">
        <v>6</v>
      </c>
      <c r="J29" s="1">
        <v>9.5500000000000004E-5</v>
      </c>
      <c r="K29">
        <v>-9.26</v>
      </c>
      <c r="L29" s="1">
        <v>5.4400000000000004E-3</v>
      </c>
      <c r="M29">
        <v>-5.21</v>
      </c>
      <c r="N29" s="1">
        <v>1.94E-4</v>
      </c>
      <c r="O29">
        <v>-8.5500000000000007</v>
      </c>
    </row>
    <row r="30" spans="1:15" x14ac:dyDescent="0.3">
      <c r="A30">
        <v>29</v>
      </c>
      <c r="B30" t="s">
        <v>107</v>
      </c>
      <c r="C30" t="s">
        <v>108</v>
      </c>
      <c r="D30">
        <v>36</v>
      </c>
      <c r="E30">
        <v>1.83</v>
      </c>
      <c r="F30">
        <v>11</v>
      </c>
      <c r="G30">
        <v>0.56000000000000005</v>
      </c>
      <c r="H30">
        <v>3.08</v>
      </c>
      <c r="I30">
        <v>6.4</v>
      </c>
      <c r="J30" s="1">
        <v>1.7200000000000001E-4</v>
      </c>
      <c r="K30">
        <v>-8.67</v>
      </c>
      <c r="L30" s="1">
        <v>9.8300000000000002E-3</v>
      </c>
      <c r="M30">
        <v>-4.62</v>
      </c>
      <c r="N30" s="1">
        <v>3.39E-4</v>
      </c>
      <c r="O30">
        <v>-7.99</v>
      </c>
    </row>
    <row r="31" spans="1:15" x14ac:dyDescent="0.3">
      <c r="A31">
        <v>30</v>
      </c>
      <c r="B31" t="s">
        <v>76</v>
      </c>
      <c r="C31" t="s">
        <v>77</v>
      </c>
      <c r="D31">
        <v>101</v>
      </c>
      <c r="E31">
        <v>5.13</v>
      </c>
      <c r="F31">
        <v>57</v>
      </c>
      <c r="G31">
        <v>2.9</v>
      </c>
      <c r="H31">
        <v>1.76</v>
      </c>
      <c r="I31">
        <v>5.4</v>
      </c>
      <c r="J31" s="1">
        <v>2.8899999999999998E-4</v>
      </c>
      <c r="K31">
        <v>-8.15</v>
      </c>
      <c r="L31" s="1">
        <v>1.6400000000000001E-2</v>
      </c>
      <c r="M31">
        <v>-4.1100000000000003</v>
      </c>
      <c r="N31" s="1">
        <v>5.3700000000000004E-4</v>
      </c>
      <c r="O31">
        <v>-7.53</v>
      </c>
    </row>
    <row r="32" spans="1:15" x14ac:dyDescent="0.3">
      <c r="A32">
        <v>31</v>
      </c>
      <c r="B32" t="s">
        <v>119</v>
      </c>
      <c r="C32" t="s">
        <v>120</v>
      </c>
      <c r="D32">
        <v>484</v>
      </c>
      <c r="E32">
        <v>24.61</v>
      </c>
      <c r="F32">
        <v>382</v>
      </c>
      <c r="G32">
        <v>19.420000000000002</v>
      </c>
      <c r="H32">
        <v>1.27</v>
      </c>
      <c r="I32">
        <v>2.7</v>
      </c>
      <c r="J32" s="1">
        <v>2.92E-4</v>
      </c>
      <c r="K32">
        <v>-8.14</v>
      </c>
      <c r="L32" s="1">
        <v>1.66E-2</v>
      </c>
      <c r="M32">
        <v>-4.0999999999999996</v>
      </c>
      <c r="N32" s="1">
        <v>5.3700000000000004E-4</v>
      </c>
      <c r="O32">
        <v>-7.53</v>
      </c>
    </row>
    <row r="33" spans="1:15" x14ac:dyDescent="0.3">
      <c r="A33">
        <v>32</v>
      </c>
      <c r="B33" t="s">
        <v>89</v>
      </c>
      <c r="C33" t="s">
        <v>90</v>
      </c>
      <c r="D33">
        <v>52</v>
      </c>
      <c r="E33">
        <v>2.64</v>
      </c>
      <c r="F33">
        <v>22</v>
      </c>
      <c r="G33">
        <v>1.1200000000000001</v>
      </c>
      <c r="H33">
        <v>2.2999999999999998</v>
      </c>
      <c r="I33">
        <v>7.1</v>
      </c>
      <c r="J33" s="1">
        <v>3.2000000000000003E-4</v>
      </c>
      <c r="K33">
        <v>-8.0500000000000007</v>
      </c>
      <c r="L33" s="1">
        <v>1.83E-2</v>
      </c>
      <c r="M33">
        <v>-4</v>
      </c>
      <c r="N33" s="1">
        <v>5.6999999999999998E-4</v>
      </c>
      <c r="O33">
        <v>-7.47</v>
      </c>
    </row>
    <row r="34" spans="1:15" x14ac:dyDescent="0.3">
      <c r="A34">
        <v>33</v>
      </c>
      <c r="B34" t="s">
        <v>87</v>
      </c>
      <c r="C34" t="s">
        <v>88</v>
      </c>
      <c r="D34">
        <v>69</v>
      </c>
      <c r="E34">
        <v>3.51</v>
      </c>
      <c r="F34">
        <v>34</v>
      </c>
      <c r="G34">
        <v>1.73</v>
      </c>
      <c r="H34">
        <v>2</v>
      </c>
      <c r="I34">
        <v>2.9</v>
      </c>
      <c r="J34" s="1">
        <v>3.6200000000000002E-4</v>
      </c>
      <c r="K34">
        <v>-7.92</v>
      </c>
      <c r="L34" s="1">
        <v>2.06E-2</v>
      </c>
      <c r="M34">
        <v>-3.88</v>
      </c>
      <c r="N34" s="1">
        <v>6.2600000000000004E-4</v>
      </c>
      <c r="O34">
        <v>-7.38</v>
      </c>
    </row>
    <row r="35" spans="1:15" x14ac:dyDescent="0.3">
      <c r="A35">
        <v>34</v>
      </c>
      <c r="B35" t="s">
        <v>93</v>
      </c>
      <c r="C35" t="s">
        <v>94</v>
      </c>
      <c r="D35">
        <v>70</v>
      </c>
      <c r="E35">
        <v>3.56</v>
      </c>
      <c r="F35">
        <v>38</v>
      </c>
      <c r="G35">
        <v>1.93</v>
      </c>
      <c r="H35">
        <v>1.82</v>
      </c>
      <c r="I35">
        <v>5.8</v>
      </c>
      <c r="J35" s="1">
        <v>1.34E-3</v>
      </c>
      <c r="K35">
        <v>-6.62</v>
      </c>
      <c r="L35" s="1">
        <v>7.6200000000000004E-2</v>
      </c>
      <c r="M35">
        <v>-2.57</v>
      </c>
      <c r="N35" s="1">
        <v>2.2399999999999998E-3</v>
      </c>
      <c r="O35">
        <v>-6.1</v>
      </c>
    </row>
    <row r="36" spans="1:15" x14ac:dyDescent="0.3">
      <c r="A36">
        <v>35</v>
      </c>
      <c r="B36" t="s">
        <v>19</v>
      </c>
      <c r="C36" t="s">
        <v>20</v>
      </c>
      <c r="D36">
        <v>98</v>
      </c>
      <c r="E36">
        <v>4.9800000000000004</v>
      </c>
      <c r="F36">
        <v>61</v>
      </c>
      <c r="G36">
        <v>3.1</v>
      </c>
      <c r="H36">
        <v>1.6</v>
      </c>
      <c r="I36">
        <v>10</v>
      </c>
      <c r="J36" s="1">
        <v>2.0699999999999998E-3</v>
      </c>
      <c r="K36">
        <v>-6.18</v>
      </c>
      <c r="L36" s="1">
        <v>0.11799999999999999</v>
      </c>
      <c r="M36">
        <v>-2.14</v>
      </c>
      <c r="N36" s="1">
        <v>3.3700000000000002E-3</v>
      </c>
      <c r="O36">
        <v>-5.69</v>
      </c>
    </row>
    <row r="37" spans="1:15" x14ac:dyDescent="0.3">
      <c r="A37">
        <v>36</v>
      </c>
      <c r="B37" t="s">
        <v>43</v>
      </c>
      <c r="C37" t="s">
        <v>44</v>
      </c>
      <c r="D37">
        <v>44</v>
      </c>
      <c r="E37">
        <v>2.2400000000000002</v>
      </c>
      <c r="F37">
        <v>21</v>
      </c>
      <c r="G37">
        <v>1.07</v>
      </c>
      <c r="H37">
        <v>2.0499999999999998</v>
      </c>
      <c r="I37">
        <v>7.4</v>
      </c>
      <c r="J37" s="1">
        <v>2.9499999999999999E-3</v>
      </c>
      <c r="K37">
        <v>-5.83</v>
      </c>
      <c r="L37" s="1">
        <v>0.16800000000000001</v>
      </c>
      <c r="M37">
        <v>-1.78</v>
      </c>
      <c r="N37" s="1">
        <v>4.6699999999999997E-3</v>
      </c>
      <c r="O37">
        <v>-5.37</v>
      </c>
    </row>
    <row r="38" spans="1:15" x14ac:dyDescent="0.3">
      <c r="A38">
        <v>37</v>
      </c>
      <c r="B38" t="s">
        <v>101</v>
      </c>
      <c r="C38" t="s">
        <v>102</v>
      </c>
      <c r="D38">
        <v>204</v>
      </c>
      <c r="E38">
        <v>10.37</v>
      </c>
      <c r="F38">
        <v>152</v>
      </c>
      <c r="G38">
        <v>7.73</v>
      </c>
      <c r="H38">
        <v>1.34</v>
      </c>
      <c r="I38">
        <v>4.3</v>
      </c>
      <c r="J38" s="1">
        <v>3.3700000000000002E-3</v>
      </c>
      <c r="K38">
        <v>-5.69</v>
      </c>
      <c r="L38" s="1">
        <v>0.192</v>
      </c>
      <c r="M38">
        <v>-1.65</v>
      </c>
      <c r="N38" s="1">
        <v>5.1999999999999998E-3</v>
      </c>
      <c r="O38">
        <v>-5.26</v>
      </c>
    </row>
    <row r="39" spans="1:15" x14ac:dyDescent="0.3">
      <c r="A39">
        <v>38</v>
      </c>
      <c r="B39" t="s">
        <v>113</v>
      </c>
      <c r="C39" t="s">
        <v>114</v>
      </c>
      <c r="D39">
        <v>119</v>
      </c>
      <c r="E39">
        <v>6.05</v>
      </c>
      <c r="F39">
        <v>81</v>
      </c>
      <c r="G39">
        <v>4.12</v>
      </c>
      <c r="H39">
        <v>1.46</v>
      </c>
      <c r="I39">
        <v>2</v>
      </c>
      <c r="J39" s="1">
        <v>4.3400000000000001E-3</v>
      </c>
      <c r="K39">
        <v>-5.44</v>
      </c>
      <c r="L39" s="1">
        <v>0.247</v>
      </c>
      <c r="M39">
        <v>-1.4</v>
      </c>
      <c r="N39" s="1">
        <v>6.5100000000000002E-3</v>
      </c>
      <c r="O39">
        <v>-5.03</v>
      </c>
    </row>
    <row r="40" spans="1:15" x14ac:dyDescent="0.3">
      <c r="A40">
        <v>39</v>
      </c>
      <c r="B40" t="s">
        <v>61</v>
      </c>
      <c r="C40" t="s">
        <v>62</v>
      </c>
      <c r="D40">
        <v>79</v>
      </c>
      <c r="E40">
        <v>4.0199999999999996</v>
      </c>
      <c r="F40">
        <v>49</v>
      </c>
      <c r="G40">
        <v>2.4900000000000002</v>
      </c>
      <c r="H40">
        <v>1.6</v>
      </c>
      <c r="I40">
        <v>5.6</v>
      </c>
      <c r="J40" s="1">
        <v>5.0299999999999997E-3</v>
      </c>
      <c r="K40">
        <v>-5.29</v>
      </c>
      <c r="L40" s="1">
        <v>0.28699999999999998</v>
      </c>
      <c r="M40">
        <v>-1.25</v>
      </c>
      <c r="N40" s="1">
        <v>7.3499999999999998E-3</v>
      </c>
      <c r="O40">
        <v>-4.91</v>
      </c>
    </row>
    <row r="41" spans="1:15" x14ac:dyDescent="0.3">
      <c r="A41">
        <v>40</v>
      </c>
      <c r="B41" t="s">
        <v>45</v>
      </c>
      <c r="C41" t="s">
        <v>46</v>
      </c>
      <c r="D41">
        <v>362</v>
      </c>
      <c r="E41">
        <v>18.399999999999999</v>
      </c>
      <c r="F41">
        <v>297</v>
      </c>
      <c r="G41">
        <v>15.1</v>
      </c>
      <c r="H41">
        <v>1.22</v>
      </c>
      <c r="I41">
        <v>1.9</v>
      </c>
      <c r="J41" s="1">
        <v>6.2500000000000003E-3</v>
      </c>
      <c r="K41">
        <v>-5.07</v>
      </c>
      <c r="L41" s="1">
        <v>0.35599999999999998</v>
      </c>
      <c r="M41">
        <v>-1.03</v>
      </c>
      <c r="N41" s="1">
        <v>8.9099999999999995E-3</v>
      </c>
      <c r="O41">
        <v>-4.72</v>
      </c>
    </row>
    <row r="42" spans="1:15" x14ac:dyDescent="0.3">
      <c r="A42">
        <v>41</v>
      </c>
      <c r="B42" t="s">
        <v>64</v>
      </c>
      <c r="C42" t="s">
        <v>65</v>
      </c>
      <c r="D42">
        <v>112</v>
      </c>
      <c r="E42">
        <v>5.69</v>
      </c>
      <c r="F42">
        <v>80</v>
      </c>
      <c r="G42">
        <v>4.07</v>
      </c>
      <c r="H42">
        <v>1.4</v>
      </c>
      <c r="I42">
        <v>2.9</v>
      </c>
      <c r="J42" s="1">
        <v>1.2500000000000001E-2</v>
      </c>
      <c r="K42">
        <v>-4.3899999999999997</v>
      </c>
      <c r="L42" s="1">
        <v>0.71</v>
      </c>
      <c r="M42">
        <v>-0.34</v>
      </c>
      <c r="N42" s="1">
        <v>1.7299999999999999E-2</v>
      </c>
      <c r="O42">
        <v>-4.0599999999999996</v>
      </c>
    </row>
    <row r="43" spans="1:15" x14ac:dyDescent="0.3">
      <c r="A43">
        <v>42</v>
      </c>
      <c r="B43" t="s">
        <v>15</v>
      </c>
      <c r="C43" t="s">
        <v>16</v>
      </c>
      <c r="D43">
        <v>100</v>
      </c>
      <c r="E43">
        <v>5.08</v>
      </c>
      <c r="F43">
        <v>72</v>
      </c>
      <c r="G43">
        <v>3.66</v>
      </c>
      <c r="H43">
        <v>1.38</v>
      </c>
      <c r="I43">
        <v>3.6</v>
      </c>
      <c r="J43" s="1">
        <v>1.95E-2</v>
      </c>
      <c r="K43">
        <v>-3.94</v>
      </c>
      <c r="L43" s="1">
        <v>1.1100000000000001</v>
      </c>
      <c r="M43">
        <v>0.11</v>
      </c>
      <c r="N43" s="1">
        <v>2.6499999999999999E-2</v>
      </c>
      <c r="O43">
        <v>-3.63</v>
      </c>
    </row>
    <row r="44" spans="1:15" x14ac:dyDescent="0.3">
      <c r="A44">
        <v>43</v>
      </c>
      <c r="B44" t="s">
        <v>85</v>
      </c>
      <c r="C44" t="s">
        <v>86</v>
      </c>
      <c r="D44">
        <v>210</v>
      </c>
      <c r="E44">
        <v>10.68</v>
      </c>
      <c r="F44">
        <v>172</v>
      </c>
      <c r="G44">
        <v>8.74</v>
      </c>
      <c r="H44">
        <v>1.22</v>
      </c>
      <c r="I44">
        <v>1.4</v>
      </c>
      <c r="J44" s="1">
        <v>2.9000000000000001E-2</v>
      </c>
      <c r="K44">
        <v>-3.54</v>
      </c>
      <c r="L44" s="1">
        <v>1.65</v>
      </c>
      <c r="M44">
        <v>0.5</v>
      </c>
      <c r="N44" s="1">
        <v>3.8399999999999997E-2</v>
      </c>
      <c r="O44">
        <v>-3.26</v>
      </c>
    </row>
    <row r="45" spans="1:15" x14ac:dyDescent="0.3">
      <c r="A45">
        <v>44</v>
      </c>
      <c r="B45" t="s">
        <v>74</v>
      </c>
      <c r="C45" t="s">
        <v>75</v>
      </c>
      <c r="D45">
        <v>280</v>
      </c>
      <c r="E45">
        <v>14.23</v>
      </c>
      <c r="F45">
        <v>240</v>
      </c>
      <c r="G45">
        <v>12.2</v>
      </c>
      <c r="H45">
        <v>1.17</v>
      </c>
      <c r="I45">
        <v>2.5999999999999999E-2</v>
      </c>
      <c r="J45" s="1">
        <v>4.3299999999999998E-2</v>
      </c>
      <c r="K45">
        <v>-3.14</v>
      </c>
      <c r="L45" s="1">
        <v>2.4700000000000002</v>
      </c>
      <c r="M45">
        <v>0.9</v>
      </c>
      <c r="N45" s="1">
        <v>5.6099999999999997E-2</v>
      </c>
      <c r="O45">
        <v>-2.88</v>
      </c>
    </row>
    <row r="46" spans="1:15" x14ac:dyDescent="0.3">
      <c r="A46">
        <v>45</v>
      </c>
      <c r="B46" t="s">
        <v>72</v>
      </c>
      <c r="C46" t="s">
        <v>73</v>
      </c>
      <c r="D46">
        <v>83</v>
      </c>
      <c r="E46">
        <v>4.22</v>
      </c>
      <c r="F46">
        <v>65</v>
      </c>
      <c r="G46">
        <v>3.3</v>
      </c>
      <c r="H46">
        <v>1.27</v>
      </c>
      <c r="I46">
        <v>5.3</v>
      </c>
      <c r="J46" s="1">
        <v>8.0799999999999997E-2</v>
      </c>
      <c r="K46">
        <v>-2.52</v>
      </c>
      <c r="L46" s="1">
        <v>4.6100000000000003</v>
      </c>
      <c r="M46">
        <v>1.53</v>
      </c>
      <c r="N46" s="1">
        <v>0.10199999999999999</v>
      </c>
      <c r="O46">
        <v>-2.2799999999999998</v>
      </c>
    </row>
    <row r="47" spans="1:15" x14ac:dyDescent="0.3">
      <c r="A47">
        <v>46</v>
      </c>
      <c r="B47" t="s">
        <v>31</v>
      </c>
      <c r="C47" t="s">
        <v>32</v>
      </c>
      <c r="D47">
        <v>626</v>
      </c>
      <c r="E47">
        <v>31.83</v>
      </c>
      <c r="F47">
        <v>579</v>
      </c>
      <c r="G47">
        <v>29.44</v>
      </c>
      <c r="H47">
        <v>1.08</v>
      </c>
      <c r="I47">
        <v>1.5</v>
      </c>
      <c r="J47" s="1">
        <v>9.1899999999999996E-2</v>
      </c>
      <c r="K47">
        <v>-2.39</v>
      </c>
      <c r="L47" s="1">
        <v>5.24</v>
      </c>
      <c r="M47">
        <v>1.66</v>
      </c>
      <c r="N47" s="1">
        <v>0.114</v>
      </c>
      <c r="O47">
        <v>-2.17</v>
      </c>
    </row>
    <row r="48" spans="1:15" x14ac:dyDescent="0.3">
      <c r="A48">
        <v>47</v>
      </c>
      <c r="B48" t="s">
        <v>115</v>
      </c>
      <c r="C48" t="s">
        <v>116</v>
      </c>
      <c r="D48">
        <v>8</v>
      </c>
      <c r="E48">
        <v>0.41</v>
      </c>
      <c r="F48">
        <v>3</v>
      </c>
      <c r="G48">
        <v>0.15</v>
      </c>
      <c r="H48">
        <v>2.25</v>
      </c>
      <c r="I48">
        <v>6.8</v>
      </c>
      <c r="J48" s="1">
        <v>0.113</v>
      </c>
      <c r="K48">
        <v>-2.1800000000000002</v>
      </c>
      <c r="L48" s="1">
        <v>6.45</v>
      </c>
      <c r="M48">
        <v>1.86</v>
      </c>
      <c r="N48" s="1">
        <v>0.13700000000000001</v>
      </c>
      <c r="O48">
        <v>-1.99</v>
      </c>
    </row>
    <row r="49" spans="1:15" x14ac:dyDescent="0.3">
      <c r="A49">
        <v>48</v>
      </c>
      <c r="B49" t="s">
        <v>79</v>
      </c>
      <c r="C49" t="s">
        <v>80</v>
      </c>
      <c r="D49">
        <v>144</v>
      </c>
      <c r="E49">
        <v>7.32</v>
      </c>
      <c r="F49">
        <v>125</v>
      </c>
      <c r="G49">
        <v>6.35</v>
      </c>
      <c r="H49">
        <v>1.1499999999999999</v>
      </c>
      <c r="I49">
        <v>1.9</v>
      </c>
      <c r="J49" s="1">
        <v>0.13600000000000001</v>
      </c>
      <c r="K49">
        <v>-2</v>
      </c>
      <c r="L49" s="1">
        <v>7.74</v>
      </c>
      <c r="M49">
        <v>2.0499999999999998</v>
      </c>
      <c r="N49" s="1">
        <v>0.161</v>
      </c>
      <c r="O49">
        <v>-1.82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Sorted-by-Rank-and-ER</vt:lpstr>
      <vt:lpstr>Motifs-in-al-Datasets</vt:lpstr>
      <vt:lpstr>Motif_Results</vt:lpstr>
      <vt:lpstr>HemoPI-1</vt:lpstr>
      <vt:lpstr>StarPep</vt:lpstr>
      <vt:lpstr>Big-Hemo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Castillo</dc:creator>
  <cp:lastModifiedBy>Kevin Castillo</cp:lastModifiedBy>
  <dcterms:created xsi:type="dcterms:W3CDTF">2023-03-06T04:38:37Z</dcterms:created>
  <dcterms:modified xsi:type="dcterms:W3CDTF">2023-03-14T18:00:45Z</dcterms:modified>
</cp:coreProperties>
</file>