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G:\My Drive\YT\Thesis\Kevin_Hemolytic peptides\HSPN Paper\Paper 1\Supplementary Material\SM4_Scaffolds\SM4.3_Paiwise-scafold-comparisons\SM4.3.4_Centrality-comparison\"/>
    </mc:Choice>
  </mc:AlternateContent>
  <xr:revisionPtr revIDLastSave="0" documentId="13_ncr:1_{E3D4305C-AE63-4C75-AAFC-2B4A8F25CCDE}" xr6:coauthVersionLast="47" xr6:coauthVersionMax="47" xr10:uidLastSave="{00000000-0000-0000-0000-000000000000}"/>
  <bookViews>
    <workbookView xWindow="-108" yWindow="-108" windowWidth="23256" windowHeight="12456" tabRatio="765" activeTab="3" xr2:uid="{00000000-000D-0000-FFFF-FFFF00000000}"/>
  </bookViews>
  <sheets>
    <sheet name="G" sheetId="29" r:id="rId1"/>
    <sheet name="G_Plot" sheetId="16" r:id="rId2"/>
    <sheet name="L" sheetId="30" r:id="rId3"/>
    <sheet name="L_Plot" sheetId="1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6" roundtripDataSignature="AMtx7mjPAkmlsoWv4RP8soOwKMs62r5Xsg=="/>
    </ext>
  </extLst>
</workbook>
</file>

<file path=xl/calcChain.xml><?xml version="1.0" encoding="utf-8"?>
<calcChain xmlns="http://schemas.openxmlformats.org/spreadsheetml/2006/main">
  <c r="I19" i="30" l="1"/>
  <c r="H19" i="30"/>
  <c r="G19" i="30"/>
  <c r="I18" i="30"/>
  <c r="H18" i="30"/>
  <c r="G18" i="30"/>
  <c r="I17" i="30"/>
  <c r="H17" i="30"/>
  <c r="G17" i="30"/>
  <c r="I16" i="30"/>
  <c r="H16" i="30"/>
  <c r="G16" i="30"/>
  <c r="I15" i="30"/>
  <c r="H15" i="30"/>
  <c r="G15" i="30"/>
  <c r="I14" i="30"/>
  <c r="H14" i="30"/>
  <c r="G14" i="30"/>
  <c r="I13" i="30"/>
  <c r="H13" i="30"/>
  <c r="G13" i="30"/>
  <c r="I12" i="30"/>
  <c r="H12" i="30"/>
  <c r="G12" i="30"/>
  <c r="I11" i="30"/>
  <c r="H11" i="30"/>
  <c r="G11" i="30"/>
  <c r="I10" i="30"/>
  <c r="H10" i="30"/>
  <c r="G10" i="30"/>
  <c r="I9" i="30"/>
  <c r="H9" i="30"/>
  <c r="G9" i="30"/>
  <c r="I8" i="30"/>
  <c r="H8" i="30"/>
  <c r="G8" i="30"/>
  <c r="I7" i="30"/>
  <c r="H7" i="30"/>
  <c r="G7" i="30"/>
  <c r="I6" i="30"/>
  <c r="H6" i="30"/>
  <c r="G6" i="30"/>
  <c r="I5" i="30"/>
  <c r="H5" i="30"/>
  <c r="G5" i="30"/>
  <c r="I4" i="30"/>
  <c r="H4" i="30"/>
  <c r="G4" i="30"/>
  <c r="I3" i="30"/>
  <c r="H3" i="30"/>
  <c r="G3" i="30"/>
  <c r="I2" i="30"/>
  <c r="H2" i="30"/>
  <c r="G2" i="30"/>
  <c r="G17" i="29"/>
  <c r="G18" i="29"/>
  <c r="G19" i="29"/>
  <c r="I19" i="29"/>
  <c r="H19" i="29"/>
  <c r="I18" i="29"/>
  <c r="H18" i="29"/>
  <c r="I17" i="29"/>
  <c r="H17" i="29"/>
  <c r="I16" i="29"/>
  <c r="H16" i="29"/>
  <c r="G16" i="29"/>
  <c r="I15" i="29"/>
  <c r="H15" i="29"/>
  <c r="G15" i="29"/>
  <c r="I14" i="29"/>
  <c r="H14" i="29"/>
  <c r="G14" i="29"/>
  <c r="I13" i="29"/>
  <c r="H13" i="29"/>
  <c r="G13" i="29"/>
  <c r="I12" i="29"/>
  <c r="H12" i="29"/>
  <c r="G12" i="29"/>
  <c r="I11" i="29"/>
  <c r="H11" i="29"/>
  <c r="G11" i="29"/>
  <c r="I10" i="29"/>
  <c r="H10" i="29"/>
  <c r="G10" i="29"/>
  <c r="I9" i="29"/>
  <c r="H9" i="29"/>
  <c r="G9" i="29"/>
  <c r="I8" i="29"/>
  <c r="H8" i="29"/>
  <c r="G8" i="29"/>
  <c r="I7" i="29"/>
  <c r="H7" i="29"/>
  <c r="G7" i="29"/>
  <c r="I6" i="29"/>
  <c r="H6" i="29"/>
  <c r="G6" i="29"/>
  <c r="I5" i="29"/>
  <c r="H5" i="29"/>
  <c r="G5" i="29"/>
  <c r="I4" i="29"/>
  <c r="H4" i="29"/>
  <c r="G4" i="29"/>
  <c r="I3" i="29"/>
  <c r="H3" i="29"/>
  <c r="G3" i="29"/>
  <c r="I2" i="29"/>
  <c r="H2" i="29"/>
  <c r="G2" i="29"/>
</calcChain>
</file>

<file path=xl/sharedStrings.xml><?xml version="1.0" encoding="utf-8"?>
<sst xmlns="http://schemas.openxmlformats.org/spreadsheetml/2006/main" count="90" uniqueCount="21">
  <si>
    <t>Unique Set A</t>
  </si>
  <si>
    <t>Unique Set B</t>
  </si>
  <si>
    <t>A ∩ B</t>
  </si>
  <si>
    <t>A U B</t>
  </si>
  <si>
    <t>% A ∩ B / A U B</t>
  </si>
  <si>
    <t>Unique A / Unique B</t>
  </si>
  <si>
    <t>0.00_AS</t>
  </si>
  <si>
    <t>0.90_AS</t>
  </si>
  <si>
    <t>0.00_Ch</t>
  </si>
  <si>
    <t>0.65_Ch</t>
  </si>
  <si>
    <t>0.00_Eu</t>
  </si>
  <si>
    <t>0.70_Eu</t>
  </si>
  <si>
    <t>AS_HB</t>
  </si>
  <si>
    <t>AS_HC</t>
  </si>
  <si>
    <t>Ch_HB</t>
  </si>
  <si>
    <t>Ch_HC</t>
  </si>
  <si>
    <t>Eu_HB</t>
  </si>
  <si>
    <t>Eu_HC</t>
  </si>
  <si>
    <t>AS-HB_AS-HC</t>
  </si>
  <si>
    <t>Ch-HB_Ch-HC</t>
  </si>
  <si>
    <t>Eu-HB_Eu-HC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</si>
</sst>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1"/>
  </cellStyleXfs>
  <cellXfs count="47">
    <xf numFmtId="0" fontId="0" fillId="0" borderId="0" xfId="0" applyFont="1" applyAlignment="1"/>
    <xf numFmtId="2" fontId="3" fillId="0" borderId="0" xfId="0" applyNumberFormat="1" applyFont="1"/>
    <xf numFmtId="0" fontId="0" fillId="0" borderId="1" xfId="1" applyFont="1"/>
    <xf numFmtId="0" fontId="2" fillId="0" borderId="1" xfId="1" applyFont="1"/>
    <xf numFmtId="2" fontId="0" fillId="0" borderId="1" xfId="1" applyNumberFormat="1" applyFont="1"/>
    <xf numFmtId="0" fontId="1" fillId="0" borderId="0" xfId="0" applyFont="1"/>
    <xf numFmtId="2" fontId="0" fillId="0" borderId="0" xfId="0" applyNumberFormat="1"/>
    <xf numFmtId="0" fontId="3" fillId="0" borderId="0" xfId="0" applyFont="1" applyAlignment="1">
      <alignment horizontal="center"/>
    </xf>
    <xf numFmtId="0" fontId="5" fillId="0" borderId="0" xfId="0" applyFont="1"/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left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left" vertical="center"/>
    </xf>
    <xf numFmtId="0" fontId="7" fillId="4" borderId="7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2" fontId="7" fillId="0" borderId="8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/>
    </xf>
    <xf numFmtId="0" fontId="6" fillId="0" borderId="9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left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left" vertical="center"/>
    </xf>
    <xf numFmtId="0" fontId="7" fillId="4" borderId="12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2" fontId="5" fillId="0" borderId="14" xfId="0" applyNumberFormat="1" applyFont="1" applyBorder="1" applyAlignment="1">
      <alignment horizontal="center"/>
    </xf>
    <xf numFmtId="0" fontId="6" fillId="0" borderId="15" xfId="0" applyFont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left" vertical="center"/>
    </xf>
    <xf numFmtId="0" fontId="7" fillId="3" borderId="16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left" vertical="center"/>
    </xf>
    <xf numFmtId="0" fontId="7" fillId="4" borderId="18" xfId="0" applyFont="1" applyFill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2" fontId="7" fillId="0" borderId="20" xfId="0" applyNumberFormat="1" applyFont="1" applyBorder="1" applyAlignment="1">
      <alignment horizontal="center" vertical="center"/>
    </xf>
    <xf numFmtId="2" fontId="5" fillId="0" borderId="21" xfId="0" applyNumberFormat="1" applyFont="1" applyBorder="1" applyAlignment="1">
      <alignment horizontal="center"/>
    </xf>
    <xf numFmtId="2" fontId="7" fillId="0" borderId="2" xfId="0" applyNumberFormat="1" applyFont="1" applyBorder="1" applyAlignment="1">
      <alignment horizontal="center" vertical="center"/>
    </xf>
    <xf numFmtId="2" fontId="7" fillId="0" borderId="9" xfId="0" applyNumberFormat="1" applyFont="1" applyBorder="1" applyAlignment="1">
      <alignment horizontal="center" vertical="center"/>
    </xf>
    <xf numFmtId="2" fontId="7" fillId="0" borderId="15" xfId="0" applyNumberFormat="1" applyFont="1" applyBorder="1" applyAlignment="1">
      <alignment horizontal="center" vertical="center"/>
    </xf>
  </cellXfs>
  <cellStyles count="2">
    <cellStyle name="Normal" xfId="0" builtinId="0"/>
    <cellStyle name="Normal 2" xfId="1" xr:uid="{EADC3486-7C52-4028-93E1-BDD24D0293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Peptide Similarity by Pairs of Metrics at different centralities (Best-Cutoff)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G_Plot!$A$2</c:f>
              <c:strCache>
                <c:ptCount val="1"/>
                <c:pt idx="0">
                  <c:v>AS-HB_AS-HC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G_Plot!$B$1:$G$1</c:f>
              <c:numCache>
                <c:formatCode>General</c:formatCode>
                <c:ptCount val="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</c:numCache>
            </c:numRef>
          </c:cat>
          <c:val>
            <c:numRef>
              <c:f>G_Plot!$B$2:$G$2</c:f>
              <c:numCache>
                <c:formatCode>0.00</c:formatCode>
                <c:ptCount val="6"/>
                <c:pt idx="0">
                  <c:v>63.196125907990314</c:v>
                </c:pt>
                <c:pt idx="1">
                  <c:v>67.039106145251395</c:v>
                </c:pt>
                <c:pt idx="2">
                  <c:v>73.551263001485879</c:v>
                </c:pt>
                <c:pt idx="3">
                  <c:v>77.668711656441715</c:v>
                </c:pt>
                <c:pt idx="4">
                  <c:v>81.80904522613065</c:v>
                </c:pt>
                <c:pt idx="5">
                  <c:v>87.079510703363908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72-46D5-B066-1AC8B1A3275B}"/>
            </c:ext>
          </c:extLst>
        </c:ser>
        <c:ser>
          <c:idx val="1"/>
          <c:order val="1"/>
          <c:tx>
            <c:strRef>
              <c:f>G_Plot!$A$3</c:f>
              <c:strCache>
                <c:ptCount val="1"/>
                <c:pt idx="0">
                  <c:v>Ch-HB_Ch-HC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G_Plot!$B$1:$G$1</c:f>
              <c:numCache>
                <c:formatCode>General</c:formatCode>
                <c:ptCount val="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</c:numCache>
            </c:numRef>
          </c:cat>
          <c:val>
            <c:numRef>
              <c:f>G_Plot!$B$3:$G$3</c:f>
              <c:numCache>
                <c:formatCode>0.00</c:formatCode>
                <c:ptCount val="6"/>
                <c:pt idx="0">
                  <c:v>73.027989821882954</c:v>
                </c:pt>
                <c:pt idx="1">
                  <c:v>74.902723735408557</c:v>
                </c:pt>
                <c:pt idx="2">
                  <c:v>75.569044006069802</c:v>
                </c:pt>
                <c:pt idx="3">
                  <c:v>77.506112469437653</c:v>
                </c:pt>
                <c:pt idx="4">
                  <c:v>83.673469387755105</c:v>
                </c:pt>
                <c:pt idx="5">
                  <c:v>88.897396630934153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72-46D5-B066-1AC8B1A3275B}"/>
            </c:ext>
          </c:extLst>
        </c:ser>
        <c:ser>
          <c:idx val="2"/>
          <c:order val="2"/>
          <c:tx>
            <c:strRef>
              <c:f>G_Plot!$A$4</c:f>
              <c:strCache>
                <c:ptCount val="1"/>
                <c:pt idx="0">
                  <c:v>Eu-HB_Eu-HC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G_Plot!$B$1:$G$1</c:f>
              <c:numCache>
                <c:formatCode>General</c:formatCode>
                <c:ptCount val="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</c:numCache>
            </c:numRef>
          </c:cat>
          <c:val>
            <c:numRef>
              <c:f>G_Plot!$B$4:$G$4</c:f>
              <c:numCache>
                <c:formatCode>0.00</c:formatCode>
                <c:ptCount val="6"/>
                <c:pt idx="0">
                  <c:v>64.96350364963503</c:v>
                </c:pt>
                <c:pt idx="1">
                  <c:v>68.47014925373135</c:v>
                </c:pt>
                <c:pt idx="2">
                  <c:v>74.474474474474476</c:v>
                </c:pt>
                <c:pt idx="3">
                  <c:v>77.233782129742963</c:v>
                </c:pt>
                <c:pt idx="4">
                  <c:v>84.387755102040813</c:v>
                </c:pt>
                <c:pt idx="5">
                  <c:v>91.112828438948995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72-46D5-B066-1AC8B1A32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413456"/>
        <c:axId val="850414288"/>
      </c:lineChart>
      <c:catAx>
        <c:axId val="850413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Cutoff (</a:t>
                </a:r>
                <a:r>
                  <a:rPr lang="en-GB" sz="2000" i="1"/>
                  <a:t>s</a:t>
                </a:r>
                <a:r>
                  <a:rPr lang="en-GB" sz="2000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414288"/>
        <c:crosses val="autoZero"/>
        <c:auto val="0"/>
        <c:lblAlgn val="ctr"/>
        <c:lblOffset val="100"/>
        <c:noMultiLvlLbl val="0"/>
      </c:catAx>
      <c:valAx>
        <c:axId val="85041428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Percentage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413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Peptide Similarity by Pairs of Metrics at different centralities (Best-Cutoff)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L_Plot!$A$2</c:f>
              <c:strCache>
                <c:ptCount val="1"/>
                <c:pt idx="0">
                  <c:v>AS-HB_AS-HC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L_Plot!$B$1:$G$1</c:f>
              <c:numCache>
                <c:formatCode>General</c:formatCode>
                <c:ptCount val="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</c:numCache>
            </c:numRef>
          </c:cat>
          <c:val>
            <c:numRef>
              <c:f>L_Plot!$B$2:$G$2</c:f>
              <c:numCache>
                <c:formatCode>0.00</c:formatCode>
                <c:ptCount val="6"/>
                <c:pt idx="0">
                  <c:v>58.267716535433074</c:v>
                </c:pt>
                <c:pt idx="1">
                  <c:v>65.552699228791781</c:v>
                </c:pt>
                <c:pt idx="2">
                  <c:v>68.47014925373135</c:v>
                </c:pt>
                <c:pt idx="3">
                  <c:v>73.576642335766422</c:v>
                </c:pt>
                <c:pt idx="4">
                  <c:v>78.325688073394502</c:v>
                </c:pt>
                <c:pt idx="5">
                  <c:v>84.577114427860693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41-402A-82F1-23E8199ECAE8}"/>
            </c:ext>
          </c:extLst>
        </c:ser>
        <c:ser>
          <c:idx val="1"/>
          <c:order val="1"/>
          <c:tx>
            <c:strRef>
              <c:f>L_Plot!$A$3</c:f>
              <c:strCache>
                <c:ptCount val="1"/>
                <c:pt idx="0">
                  <c:v>Ch-HB_Ch-HC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L_Plot!$B$1:$G$1</c:f>
              <c:numCache>
                <c:formatCode>General</c:formatCode>
                <c:ptCount val="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</c:numCache>
            </c:numRef>
          </c:cat>
          <c:val>
            <c:numRef>
              <c:f>L_Plot!$B$3:$G$3</c:f>
              <c:numCache>
                <c:formatCode>0.00</c:formatCode>
                <c:ptCount val="6"/>
                <c:pt idx="0">
                  <c:v>58.984375</c:v>
                </c:pt>
                <c:pt idx="1">
                  <c:v>68.475452196382435</c:v>
                </c:pt>
                <c:pt idx="2">
                  <c:v>76.015473887814309</c:v>
                </c:pt>
                <c:pt idx="3">
                  <c:v>75.892857142857139</c:v>
                </c:pt>
                <c:pt idx="4">
                  <c:v>79.814385150812072</c:v>
                </c:pt>
                <c:pt idx="5">
                  <c:v>85.784716516023011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41-402A-82F1-23E8199ECAE8}"/>
            </c:ext>
          </c:extLst>
        </c:ser>
        <c:ser>
          <c:idx val="2"/>
          <c:order val="2"/>
          <c:tx>
            <c:strRef>
              <c:f>L_Plot!$A$4</c:f>
              <c:strCache>
                <c:ptCount val="1"/>
                <c:pt idx="0">
                  <c:v>Eu-HB_Eu-HC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L_Plot!$B$1:$G$1</c:f>
              <c:numCache>
                <c:formatCode>General</c:formatCode>
                <c:ptCount val="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</c:numCache>
            </c:numRef>
          </c:cat>
          <c:val>
            <c:numRef>
              <c:f>L_Plot!$B$4:$G$4</c:f>
              <c:numCache>
                <c:formatCode>0.00</c:formatCode>
                <c:ptCount val="6"/>
                <c:pt idx="0">
                  <c:v>53.932584269662918</c:v>
                </c:pt>
                <c:pt idx="1">
                  <c:v>64.213197969543145</c:v>
                </c:pt>
                <c:pt idx="2">
                  <c:v>67.472118959107803</c:v>
                </c:pt>
                <c:pt idx="3">
                  <c:v>72.529069767441854</c:v>
                </c:pt>
                <c:pt idx="4">
                  <c:v>80.760368663594477</c:v>
                </c:pt>
                <c:pt idx="5">
                  <c:v>87.20930232558139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41-402A-82F1-23E8199EC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413456"/>
        <c:axId val="850414288"/>
      </c:lineChart>
      <c:catAx>
        <c:axId val="850413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Cutoff (</a:t>
                </a:r>
                <a:r>
                  <a:rPr lang="en-GB" sz="2000" i="1"/>
                  <a:t>s</a:t>
                </a:r>
                <a:r>
                  <a:rPr lang="en-GB" sz="2000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414288"/>
        <c:crosses val="autoZero"/>
        <c:auto val="0"/>
        <c:lblAlgn val="ctr"/>
        <c:lblOffset val="100"/>
        <c:noMultiLvlLbl val="0"/>
      </c:catAx>
      <c:valAx>
        <c:axId val="85041428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Percentage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413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72613</xdr:colOff>
      <xdr:row>4</xdr:row>
      <xdr:rowOff>48634</xdr:rowOff>
    </xdr:from>
    <xdr:to>
      <xdr:col>27</xdr:col>
      <xdr:colOff>382425</xdr:colOff>
      <xdr:row>44</xdr:row>
      <xdr:rowOff>76869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D6FF5C-1487-4E63-86E5-A964BF943E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13854</xdr:colOff>
      <xdr:row>4</xdr:row>
      <xdr:rowOff>141541</xdr:rowOff>
    </xdr:from>
    <xdr:to>
      <xdr:col>27</xdr:col>
      <xdr:colOff>323666</xdr:colOff>
      <xdr:row>44</xdr:row>
      <xdr:rowOff>169776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81E6B4-FA4F-44C1-A7D4-C72284B4E8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63407-C4A4-4220-B522-CE5543EC0560}">
  <dimension ref="A1:I19"/>
  <sheetViews>
    <sheetView workbookViewId="0">
      <selection activeCell="B17" sqref="A1:I19"/>
    </sheetView>
  </sheetViews>
  <sheetFormatPr defaultRowHeight="14.4" x14ac:dyDescent="0.3"/>
  <sheetData>
    <row r="1" spans="1:9" ht="16.2" thickBot="1" x14ac:dyDescent="0.35">
      <c r="A1" s="8"/>
      <c r="B1" s="9" t="s">
        <v>0</v>
      </c>
      <c r="C1" s="10"/>
      <c r="D1" s="11" t="s">
        <v>1</v>
      </c>
      <c r="E1" s="12"/>
      <c r="F1" s="13" t="s">
        <v>2</v>
      </c>
      <c r="G1" s="14" t="s">
        <v>3</v>
      </c>
      <c r="H1" s="15" t="s">
        <v>4</v>
      </c>
      <c r="I1" s="16" t="s">
        <v>5</v>
      </c>
    </row>
    <row r="2" spans="1:9" ht="15.6" x14ac:dyDescent="0.3">
      <c r="A2" s="17">
        <v>0.4</v>
      </c>
      <c r="B2" s="18" t="s">
        <v>12</v>
      </c>
      <c r="C2" s="19">
        <v>78</v>
      </c>
      <c r="D2" s="20" t="s">
        <v>13</v>
      </c>
      <c r="E2" s="21">
        <v>74</v>
      </c>
      <c r="F2" s="22">
        <v>261</v>
      </c>
      <c r="G2" s="23">
        <f t="shared" ref="G2:G19" si="0">C2+E2+F2</f>
        <v>413</v>
      </c>
      <c r="H2" s="24">
        <f t="shared" ref="H2:H19" si="1">100*F2/(C2+E2+F2)</f>
        <v>63.196125907990314</v>
      </c>
      <c r="I2" s="25">
        <f>C2/E2</f>
        <v>1.0540540540540539</v>
      </c>
    </row>
    <row r="3" spans="1:9" ht="15.6" x14ac:dyDescent="0.3">
      <c r="A3" s="26"/>
      <c r="B3" s="27" t="s">
        <v>14</v>
      </c>
      <c r="C3" s="28">
        <v>51</v>
      </c>
      <c r="D3" s="29" t="s">
        <v>15</v>
      </c>
      <c r="E3" s="30">
        <v>55</v>
      </c>
      <c r="F3" s="31">
        <v>287</v>
      </c>
      <c r="G3" s="32">
        <f t="shared" si="0"/>
        <v>393</v>
      </c>
      <c r="H3" s="33">
        <f t="shared" si="1"/>
        <v>73.027989821882954</v>
      </c>
      <c r="I3" s="34">
        <f t="shared" ref="I3:I19" si="2">C3/E3</f>
        <v>0.92727272727272725</v>
      </c>
    </row>
    <row r="4" spans="1:9" ht="16.2" thickBot="1" x14ac:dyDescent="0.35">
      <c r="A4" s="35"/>
      <c r="B4" s="36" t="s">
        <v>16</v>
      </c>
      <c r="C4" s="37">
        <v>76</v>
      </c>
      <c r="D4" s="38" t="s">
        <v>17</v>
      </c>
      <c r="E4" s="39">
        <v>68</v>
      </c>
      <c r="F4" s="40">
        <v>267</v>
      </c>
      <c r="G4" s="41">
        <f t="shared" si="0"/>
        <v>411</v>
      </c>
      <c r="H4" s="42">
        <f t="shared" si="1"/>
        <v>64.96350364963503</v>
      </c>
      <c r="I4" s="43">
        <f t="shared" si="2"/>
        <v>1.1176470588235294</v>
      </c>
    </row>
    <row r="5" spans="1:9" ht="15.6" x14ac:dyDescent="0.3">
      <c r="A5" s="17">
        <v>0.5</v>
      </c>
      <c r="B5" s="18" t="s">
        <v>12</v>
      </c>
      <c r="C5" s="19">
        <v>92</v>
      </c>
      <c r="D5" s="20" t="s">
        <v>13</v>
      </c>
      <c r="E5" s="21">
        <v>85</v>
      </c>
      <c r="F5" s="22">
        <v>360</v>
      </c>
      <c r="G5" s="23">
        <f t="shared" si="0"/>
        <v>537</v>
      </c>
      <c r="H5" s="24">
        <f t="shared" si="1"/>
        <v>67.039106145251395</v>
      </c>
      <c r="I5" s="25">
        <f t="shared" si="2"/>
        <v>1.0823529411764705</v>
      </c>
    </row>
    <row r="6" spans="1:9" ht="15.6" x14ac:dyDescent="0.3">
      <c r="A6" s="26"/>
      <c r="B6" s="27" t="s">
        <v>14</v>
      </c>
      <c r="C6" s="28">
        <v>64</v>
      </c>
      <c r="D6" s="29" t="s">
        <v>15</v>
      </c>
      <c r="E6" s="30">
        <v>65</v>
      </c>
      <c r="F6" s="31">
        <v>385</v>
      </c>
      <c r="G6" s="32">
        <f t="shared" si="0"/>
        <v>514</v>
      </c>
      <c r="H6" s="33">
        <f t="shared" si="1"/>
        <v>74.902723735408557</v>
      </c>
      <c r="I6" s="34">
        <f t="shared" si="2"/>
        <v>0.98461538461538467</v>
      </c>
    </row>
    <row r="7" spans="1:9" ht="16.2" thickBot="1" x14ac:dyDescent="0.35">
      <c r="A7" s="35"/>
      <c r="B7" s="36" t="s">
        <v>16</v>
      </c>
      <c r="C7" s="37">
        <v>84</v>
      </c>
      <c r="D7" s="38" t="s">
        <v>17</v>
      </c>
      <c r="E7" s="39">
        <v>85</v>
      </c>
      <c r="F7" s="40">
        <v>367</v>
      </c>
      <c r="G7" s="41">
        <f t="shared" si="0"/>
        <v>536</v>
      </c>
      <c r="H7" s="42">
        <f t="shared" si="1"/>
        <v>68.47014925373135</v>
      </c>
      <c r="I7" s="43">
        <f t="shared" si="2"/>
        <v>0.9882352941176471</v>
      </c>
    </row>
    <row r="8" spans="1:9" ht="15.6" x14ac:dyDescent="0.3">
      <c r="A8" s="17">
        <v>0.6</v>
      </c>
      <c r="B8" s="18" t="s">
        <v>12</v>
      </c>
      <c r="C8" s="19">
        <v>92</v>
      </c>
      <c r="D8" s="20" t="s">
        <v>13</v>
      </c>
      <c r="E8" s="21">
        <v>86</v>
      </c>
      <c r="F8" s="22">
        <v>495</v>
      </c>
      <c r="G8" s="23">
        <f t="shared" si="0"/>
        <v>673</v>
      </c>
      <c r="H8" s="44">
        <f t="shared" si="1"/>
        <v>73.551263001485879</v>
      </c>
      <c r="I8" s="25">
        <f t="shared" si="2"/>
        <v>1.069767441860465</v>
      </c>
    </row>
    <row r="9" spans="1:9" ht="15.6" x14ac:dyDescent="0.3">
      <c r="A9" s="26"/>
      <c r="B9" s="27" t="s">
        <v>14</v>
      </c>
      <c r="C9" s="28">
        <v>84</v>
      </c>
      <c r="D9" s="29" t="s">
        <v>15</v>
      </c>
      <c r="E9" s="30">
        <v>77</v>
      </c>
      <c r="F9" s="31">
        <v>498</v>
      </c>
      <c r="G9" s="32">
        <f t="shared" si="0"/>
        <v>659</v>
      </c>
      <c r="H9" s="45">
        <f t="shared" si="1"/>
        <v>75.569044006069802</v>
      </c>
      <c r="I9" s="34">
        <f t="shared" si="2"/>
        <v>1.0909090909090908</v>
      </c>
    </row>
    <row r="10" spans="1:9" ht="16.2" thickBot="1" x14ac:dyDescent="0.35">
      <c r="A10" s="35"/>
      <c r="B10" s="36" t="s">
        <v>16</v>
      </c>
      <c r="C10" s="37">
        <v>88</v>
      </c>
      <c r="D10" s="38" t="s">
        <v>17</v>
      </c>
      <c r="E10" s="39">
        <v>82</v>
      </c>
      <c r="F10" s="40">
        <v>496</v>
      </c>
      <c r="G10" s="41">
        <f t="shared" si="0"/>
        <v>666</v>
      </c>
      <c r="H10" s="46">
        <f t="shared" si="1"/>
        <v>74.474474474474476</v>
      </c>
      <c r="I10" s="43">
        <f t="shared" si="2"/>
        <v>1.0731707317073171</v>
      </c>
    </row>
    <row r="11" spans="1:9" ht="15.6" x14ac:dyDescent="0.3">
      <c r="A11" s="17">
        <v>0.7</v>
      </c>
      <c r="B11" s="18" t="s">
        <v>12</v>
      </c>
      <c r="C11" s="19">
        <v>91</v>
      </c>
      <c r="D11" s="20" t="s">
        <v>13</v>
      </c>
      <c r="E11" s="21">
        <v>91</v>
      </c>
      <c r="F11" s="22">
        <v>633</v>
      </c>
      <c r="G11" s="23">
        <f t="shared" si="0"/>
        <v>815</v>
      </c>
      <c r="H11" s="24">
        <f t="shared" si="1"/>
        <v>77.668711656441715</v>
      </c>
      <c r="I11" s="25">
        <f t="shared" si="2"/>
        <v>1</v>
      </c>
    </row>
    <row r="12" spans="1:9" ht="15.6" x14ac:dyDescent="0.3">
      <c r="A12" s="26"/>
      <c r="B12" s="27" t="s">
        <v>14</v>
      </c>
      <c r="C12" s="28">
        <v>97</v>
      </c>
      <c r="D12" s="29" t="s">
        <v>15</v>
      </c>
      <c r="E12" s="30">
        <v>87</v>
      </c>
      <c r="F12" s="31">
        <v>634</v>
      </c>
      <c r="G12" s="32">
        <f t="shared" si="0"/>
        <v>818</v>
      </c>
      <c r="H12" s="33">
        <f t="shared" si="1"/>
        <v>77.506112469437653</v>
      </c>
      <c r="I12" s="34">
        <f t="shared" si="2"/>
        <v>1.1149425287356323</v>
      </c>
    </row>
    <row r="13" spans="1:9" ht="16.2" thickBot="1" x14ac:dyDescent="0.35">
      <c r="A13" s="35"/>
      <c r="B13" s="36" t="s">
        <v>16</v>
      </c>
      <c r="C13" s="37">
        <v>99</v>
      </c>
      <c r="D13" s="38" t="s">
        <v>17</v>
      </c>
      <c r="E13" s="39">
        <v>87</v>
      </c>
      <c r="F13" s="40">
        <v>631</v>
      </c>
      <c r="G13" s="41">
        <f t="shared" si="0"/>
        <v>817</v>
      </c>
      <c r="H13" s="42">
        <f t="shared" si="1"/>
        <v>77.233782129742963</v>
      </c>
      <c r="I13" s="43">
        <f t="shared" si="2"/>
        <v>1.1379310344827587</v>
      </c>
    </row>
    <row r="14" spans="1:9" ht="15.6" x14ac:dyDescent="0.3">
      <c r="A14" s="17">
        <v>0.8</v>
      </c>
      <c r="B14" s="18" t="s">
        <v>12</v>
      </c>
      <c r="C14" s="19">
        <v>98</v>
      </c>
      <c r="D14" s="20" t="s">
        <v>13</v>
      </c>
      <c r="E14" s="21">
        <v>83</v>
      </c>
      <c r="F14" s="22">
        <v>814</v>
      </c>
      <c r="G14" s="23">
        <f t="shared" si="0"/>
        <v>995</v>
      </c>
      <c r="H14" s="24">
        <f t="shared" si="1"/>
        <v>81.80904522613065</v>
      </c>
      <c r="I14" s="25">
        <f t="shared" si="2"/>
        <v>1.1807228915662651</v>
      </c>
    </row>
    <row r="15" spans="1:9" ht="15.6" x14ac:dyDescent="0.3">
      <c r="A15" s="26"/>
      <c r="B15" s="27" t="s">
        <v>14</v>
      </c>
      <c r="C15" s="28">
        <v>80</v>
      </c>
      <c r="D15" s="29" t="s">
        <v>15</v>
      </c>
      <c r="E15" s="30">
        <v>80</v>
      </c>
      <c r="F15" s="31">
        <v>820</v>
      </c>
      <c r="G15" s="32">
        <f t="shared" si="0"/>
        <v>980</v>
      </c>
      <c r="H15" s="33">
        <f t="shared" si="1"/>
        <v>83.673469387755105</v>
      </c>
      <c r="I15" s="34">
        <f t="shared" si="2"/>
        <v>1</v>
      </c>
    </row>
    <row r="16" spans="1:9" ht="16.2" thickBot="1" x14ac:dyDescent="0.35">
      <c r="A16" s="35"/>
      <c r="B16" s="36" t="s">
        <v>16</v>
      </c>
      <c r="C16" s="37">
        <v>77</v>
      </c>
      <c r="D16" s="38" t="s">
        <v>17</v>
      </c>
      <c r="E16" s="39">
        <v>76</v>
      </c>
      <c r="F16" s="40">
        <v>827</v>
      </c>
      <c r="G16" s="41">
        <f t="shared" si="0"/>
        <v>980</v>
      </c>
      <c r="H16" s="42">
        <f t="shared" si="1"/>
        <v>84.387755102040813</v>
      </c>
      <c r="I16" s="43">
        <f t="shared" si="2"/>
        <v>1.013157894736842</v>
      </c>
    </row>
    <row r="17" spans="1:9" ht="15.6" x14ac:dyDescent="0.3">
      <c r="A17" s="17">
        <v>0.9</v>
      </c>
      <c r="B17" s="18" t="s">
        <v>12</v>
      </c>
      <c r="C17" s="19">
        <v>90</v>
      </c>
      <c r="D17" s="20" t="s">
        <v>13</v>
      </c>
      <c r="E17" s="21">
        <v>79</v>
      </c>
      <c r="F17" s="22">
        <v>1139</v>
      </c>
      <c r="G17" s="23">
        <f t="shared" si="0"/>
        <v>1308</v>
      </c>
      <c r="H17" s="24">
        <f t="shared" si="1"/>
        <v>87.079510703363908</v>
      </c>
      <c r="I17" s="25">
        <f t="shared" si="2"/>
        <v>1.139240506329114</v>
      </c>
    </row>
    <row r="18" spans="1:9" ht="15.6" x14ac:dyDescent="0.3">
      <c r="A18" s="26"/>
      <c r="B18" s="27" t="s">
        <v>14</v>
      </c>
      <c r="C18" s="28">
        <v>71</v>
      </c>
      <c r="D18" s="29" t="s">
        <v>15</v>
      </c>
      <c r="E18" s="30">
        <v>74</v>
      </c>
      <c r="F18" s="31">
        <v>1161</v>
      </c>
      <c r="G18" s="32">
        <f t="shared" si="0"/>
        <v>1306</v>
      </c>
      <c r="H18" s="33">
        <f t="shared" si="1"/>
        <v>88.897396630934153</v>
      </c>
      <c r="I18" s="34">
        <f t="shared" si="2"/>
        <v>0.95945945945945943</v>
      </c>
    </row>
    <row r="19" spans="1:9" ht="16.2" thickBot="1" x14ac:dyDescent="0.35">
      <c r="A19" s="35"/>
      <c r="B19" s="36" t="s">
        <v>16</v>
      </c>
      <c r="C19" s="37">
        <v>58</v>
      </c>
      <c r="D19" s="38" t="s">
        <v>17</v>
      </c>
      <c r="E19" s="39">
        <v>57</v>
      </c>
      <c r="F19" s="40">
        <v>1179</v>
      </c>
      <c r="G19" s="41">
        <f t="shared" si="0"/>
        <v>1294</v>
      </c>
      <c r="H19" s="42">
        <f t="shared" si="1"/>
        <v>91.112828438948995</v>
      </c>
      <c r="I19" s="43">
        <f t="shared" si="2"/>
        <v>1.0175438596491229</v>
      </c>
    </row>
  </sheetData>
  <mergeCells count="8">
    <mergeCell ref="A14:A16"/>
    <mergeCell ref="A17:A19"/>
    <mergeCell ref="B1:C1"/>
    <mergeCell ref="D1:E1"/>
    <mergeCell ref="A2:A4"/>
    <mergeCell ref="A5:A7"/>
    <mergeCell ref="A8:A10"/>
    <mergeCell ref="A11:A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B2F79-713A-4162-9F6B-0AE2663A767E}">
  <sheetPr>
    <tabColor rgb="FF92D050"/>
  </sheetPr>
  <dimension ref="A1:G4"/>
  <sheetViews>
    <sheetView zoomScale="70" zoomScaleNormal="70" workbookViewId="0">
      <selection activeCell="Q3" sqref="Q3"/>
    </sheetView>
  </sheetViews>
  <sheetFormatPr defaultRowHeight="14.4" x14ac:dyDescent="0.3"/>
  <cols>
    <col min="1" max="1" width="16.33203125" style="2" bestFit="1" customWidth="1"/>
    <col min="2" max="16384" width="8.88671875" style="2"/>
  </cols>
  <sheetData>
    <row r="1" spans="1:7" x14ac:dyDescent="0.3">
      <c r="B1" s="2">
        <v>0.4</v>
      </c>
      <c r="C1" s="2">
        <v>0.5</v>
      </c>
      <c r="D1" s="2">
        <v>0.6</v>
      </c>
      <c r="E1" s="2">
        <v>0.7</v>
      </c>
      <c r="F1" s="2">
        <v>0.8</v>
      </c>
      <c r="G1" s="2">
        <v>0.9</v>
      </c>
    </row>
    <row r="2" spans="1:7" x14ac:dyDescent="0.3">
      <c r="A2" s="7" t="s">
        <v>18</v>
      </c>
      <c r="B2" s="1">
        <v>63.196125907990314</v>
      </c>
      <c r="C2" s="1">
        <v>67.039106145251395</v>
      </c>
      <c r="D2" s="1">
        <v>73.551263001485879</v>
      </c>
      <c r="E2" s="1">
        <v>77.668711656441715</v>
      </c>
      <c r="F2" s="1">
        <v>81.80904522613065</v>
      </c>
      <c r="G2" s="4">
        <v>87.079510703363908</v>
      </c>
    </row>
    <row r="3" spans="1:7" x14ac:dyDescent="0.3">
      <c r="A3" s="7" t="s">
        <v>19</v>
      </c>
      <c r="B3" s="1">
        <v>73.027989821882954</v>
      </c>
      <c r="C3" s="1">
        <v>74.902723735408557</v>
      </c>
      <c r="D3" s="1">
        <v>75.569044006069802</v>
      </c>
      <c r="E3" s="1">
        <v>77.506112469437653</v>
      </c>
      <c r="F3" s="1">
        <v>83.673469387755105</v>
      </c>
      <c r="G3" s="4">
        <v>88.897396630934153</v>
      </c>
    </row>
    <row r="4" spans="1:7" x14ac:dyDescent="0.3">
      <c r="A4" s="7" t="s">
        <v>20</v>
      </c>
      <c r="B4" s="1">
        <v>64.96350364963503</v>
      </c>
      <c r="C4" s="1">
        <v>68.47014925373135</v>
      </c>
      <c r="D4" s="1">
        <v>74.474474474474476</v>
      </c>
      <c r="E4" s="1">
        <v>77.233782129742963</v>
      </c>
      <c r="F4" s="1">
        <v>84.387755102040813</v>
      </c>
      <c r="G4" s="4">
        <v>91.112828438948995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830C6-B0AC-4DA7-9419-5DBA10942C0F}">
  <dimension ref="A1:I19"/>
  <sheetViews>
    <sheetView workbookViewId="0">
      <selection activeCell="J15" sqref="J15"/>
    </sheetView>
  </sheetViews>
  <sheetFormatPr defaultRowHeight="14.4" x14ac:dyDescent="0.3"/>
  <sheetData>
    <row r="1" spans="1:9" ht="16.2" thickBot="1" x14ac:dyDescent="0.35">
      <c r="A1" s="8"/>
      <c r="B1" s="9" t="s">
        <v>0</v>
      </c>
      <c r="C1" s="10"/>
      <c r="D1" s="11" t="s">
        <v>1</v>
      </c>
      <c r="E1" s="12"/>
      <c r="F1" s="13" t="s">
        <v>2</v>
      </c>
      <c r="G1" s="14" t="s">
        <v>3</v>
      </c>
      <c r="H1" s="15" t="s">
        <v>4</v>
      </c>
      <c r="I1" s="16" t="s">
        <v>5</v>
      </c>
    </row>
    <row r="2" spans="1:9" ht="15.6" x14ac:dyDescent="0.3">
      <c r="A2" s="17">
        <v>0.4</v>
      </c>
      <c r="B2" s="18" t="s">
        <v>6</v>
      </c>
      <c r="C2" s="19">
        <v>51</v>
      </c>
      <c r="D2" s="20" t="s">
        <v>7</v>
      </c>
      <c r="E2" s="21">
        <v>55</v>
      </c>
      <c r="F2" s="22">
        <v>148</v>
      </c>
      <c r="G2" s="23">
        <f t="shared" ref="G2:G19" si="0">C2+E2+F2</f>
        <v>254</v>
      </c>
      <c r="H2" s="24">
        <f t="shared" ref="H2:H19" si="1">100*F2/(C2+E2+F2)</f>
        <v>58.267716535433074</v>
      </c>
      <c r="I2" s="25">
        <f>C2/E2</f>
        <v>0.92727272727272725</v>
      </c>
    </row>
    <row r="3" spans="1:9" ht="15.6" x14ac:dyDescent="0.3">
      <c r="A3" s="26"/>
      <c r="B3" s="27" t="s">
        <v>8</v>
      </c>
      <c r="C3" s="28">
        <v>51</v>
      </c>
      <c r="D3" s="29" t="s">
        <v>9</v>
      </c>
      <c r="E3" s="30">
        <v>54</v>
      </c>
      <c r="F3" s="31">
        <v>151</v>
      </c>
      <c r="G3" s="32">
        <f t="shared" si="0"/>
        <v>256</v>
      </c>
      <c r="H3" s="33">
        <f t="shared" si="1"/>
        <v>58.984375</v>
      </c>
      <c r="I3" s="34">
        <f t="shared" ref="I3:I19" si="2">C3/E3</f>
        <v>0.94444444444444442</v>
      </c>
    </row>
    <row r="4" spans="1:9" ht="16.2" thickBot="1" x14ac:dyDescent="0.35">
      <c r="A4" s="35"/>
      <c r="B4" s="36" t="s">
        <v>10</v>
      </c>
      <c r="C4" s="37">
        <v>54</v>
      </c>
      <c r="D4" s="38" t="s">
        <v>11</v>
      </c>
      <c r="E4" s="39">
        <v>69</v>
      </c>
      <c r="F4" s="40">
        <v>144</v>
      </c>
      <c r="G4" s="41">
        <f t="shared" si="0"/>
        <v>267</v>
      </c>
      <c r="H4" s="42">
        <f t="shared" si="1"/>
        <v>53.932584269662918</v>
      </c>
      <c r="I4" s="43">
        <f t="shared" si="2"/>
        <v>0.78260869565217395</v>
      </c>
    </row>
    <row r="5" spans="1:9" ht="15.6" x14ac:dyDescent="0.3">
      <c r="A5" s="17">
        <v>0.5</v>
      </c>
      <c r="B5" s="18" t="s">
        <v>6</v>
      </c>
      <c r="C5" s="19">
        <v>71</v>
      </c>
      <c r="D5" s="20" t="s">
        <v>7</v>
      </c>
      <c r="E5" s="21">
        <v>63</v>
      </c>
      <c r="F5" s="22">
        <v>255</v>
      </c>
      <c r="G5" s="23">
        <f t="shared" si="0"/>
        <v>389</v>
      </c>
      <c r="H5" s="24">
        <f t="shared" si="1"/>
        <v>65.552699228791781</v>
      </c>
      <c r="I5" s="25">
        <f t="shared" si="2"/>
        <v>1.126984126984127</v>
      </c>
    </row>
    <row r="6" spans="1:9" ht="15.6" x14ac:dyDescent="0.3">
      <c r="A6" s="26"/>
      <c r="B6" s="27" t="s">
        <v>8</v>
      </c>
      <c r="C6" s="28">
        <v>58</v>
      </c>
      <c r="D6" s="29" t="s">
        <v>9</v>
      </c>
      <c r="E6" s="30">
        <v>64</v>
      </c>
      <c r="F6" s="31">
        <v>265</v>
      </c>
      <c r="G6" s="32">
        <f t="shared" si="0"/>
        <v>387</v>
      </c>
      <c r="H6" s="33">
        <f t="shared" si="1"/>
        <v>68.475452196382435</v>
      </c>
      <c r="I6" s="34">
        <f t="shared" si="2"/>
        <v>0.90625</v>
      </c>
    </row>
    <row r="7" spans="1:9" ht="16.2" thickBot="1" x14ac:dyDescent="0.35">
      <c r="A7" s="35"/>
      <c r="B7" s="36" t="s">
        <v>10</v>
      </c>
      <c r="C7" s="37">
        <v>67</v>
      </c>
      <c r="D7" s="38" t="s">
        <v>11</v>
      </c>
      <c r="E7" s="39">
        <v>74</v>
      </c>
      <c r="F7" s="40">
        <v>253</v>
      </c>
      <c r="G7" s="41">
        <f t="shared" si="0"/>
        <v>394</v>
      </c>
      <c r="H7" s="42">
        <f t="shared" si="1"/>
        <v>64.213197969543145</v>
      </c>
      <c r="I7" s="43">
        <f t="shared" si="2"/>
        <v>0.90540540540540537</v>
      </c>
    </row>
    <row r="8" spans="1:9" ht="15.6" x14ac:dyDescent="0.3">
      <c r="A8" s="17">
        <v>0.6</v>
      </c>
      <c r="B8" s="18" t="s">
        <v>6</v>
      </c>
      <c r="C8" s="19">
        <v>88</v>
      </c>
      <c r="D8" s="20" t="s">
        <v>7</v>
      </c>
      <c r="E8" s="21">
        <v>81</v>
      </c>
      <c r="F8" s="22">
        <v>367</v>
      </c>
      <c r="G8" s="23">
        <f t="shared" si="0"/>
        <v>536</v>
      </c>
      <c r="H8" s="44">
        <f t="shared" si="1"/>
        <v>68.47014925373135</v>
      </c>
      <c r="I8" s="25">
        <f t="shared" si="2"/>
        <v>1.0864197530864197</v>
      </c>
    </row>
    <row r="9" spans="1:9" ht="15.6" x14ac:dyDescent="0.3">
      <c r="A9" s="26"/>
      <c r="B9" s="27" t="s">
        <v>8</v>
      </c>
      <c r="C9" s="28">
        <v>62</v>
      </c>
      <c r="D9" s="29" t="s">
        <v>9</v>
      </c>
      <c r="E9" s="30">
        <v>62</v>
      </c>
      <c r="F9" s="31">
        <v>393</v>
      </c>
      <c r="G9" s="32">
        <f t="shared" si="0"/>
        <v>517</v>
      </c>
      <c r="H9" s="45">
        <f t="shared" si="1"/>
        <v>76.015473887814309</v>
      </c>
      <c r="I9" s="34">
        <f t="shared" si="2"/>
        <v>1</v>
      </c>
    </row>
    <row r="10" spans="1:9" ht="16.2" thickBot="1" x14ac:dyDescent="0.35">
      <c r="A10" s="35"/>
      <c r="B10" s="36" t="s">
        <v>10</v>
      </c>
      <c r="C10" s="37">
        <v>81</v>
      </c>
      <c r="D10" s="38" t="s">
        <v>11</v>
      </c>
      <c r="E10" s="39">
        <v>94</v>
      </c>
      <c r="F10" s="40">
        <v>363</v>
      </c>
      <c r="G10" s="41">
        <f t="shared" si="0"/>
        <v>538</v>
      </c>
      <c r="H10" s="46">
        <f t="shared" si="1"/>
        <v>67.472118959107803</v>
      </c>
      <c r="I10" s="43">
        <f t="shared" si="2"/>
        <v>0.86170212765957444</v>
      </c>
    </row>
    <row r="11" spans="1:9" ht="15.6" x14ac:dyDescent="0.3">
      <c r="A11" s="17">
        <v>0.7</v>
      </c>
      <c r="B11" s="18" t="s">
        <v>6</v>
      </c>
      <c r="C11" s="19">
        <v>94</v>
      </c>
      <c r="D11" s="20" t="s">
        <v>7</v>
      </c>
      <c r="E11" s="21">
        <v>87</v>
      </c>
      <c r="F11" s="22">
        <v>504</v>
      </c>
      <c r="G11" s="23">
        <f t="shared" si="0"/>
        <v>685</v>
      </c>
      <c r="H11" s="24">
        <f t="shared" si="1"/>
        <v>73.576642335766422</v>
      </c>
      <c r="I11" s="25">
        <f t="shared" si="2"/>
        <v>1.0804597701149425</v>
      </c>
    </row>
    <row r="12" spans="1:9" ht="15.6" x14ac:dyDescent="0.3">
      <c r="A12" s="26"/>
      <c r="B12" s="27" t="s">
        <v>8</v>
      </c>
      <c r="C12" s="28">
        <v>86</v>
      </c>
      <c r="D12" s="29" t="s">
        <v>9</v>
      </c>
      <c r="E12" s="30">
        <v>76</v>
      </c>
      <c r="F12" s="31">
        <v>510</v>
      </c>
      <c r="G12" s="32">
        <f t="shared" si="0"/>
        <v>672</v>
      </c>
      <c r="H12" s="33">
        <f t="shared" si="1"/>
        <v>75.892857142857139</v>
      </c>
      <c r="I12" s="34">
        <f t="shared" si="2"/>
        <v>1.131578947368421</v>
      </c>
    </row>
    <row r="13" spans="1:9" ht="16.2" thickBot="1" x14ac:dyDescent="0.35">
      <c r="A13" s="35"/>
      <c r="B13" s="36" t="s">
        <v>10</v>
      </c>
      <c r="C13" s="37">
        <v>95</v>
      </c>
      <c r="D13" s="38" t="s">
        <v>11</v>
      </c>
      <c r="E13" s="39">
        <v>94</v>
      </c>
      <c r="F13" s="40">
        <v>499</v>
      </c>
      <c r="G13" s="41">
        <f t="shared" si="0"/>
        <v>688</v>
      </c>
      <c r="H13" s="42">
        <f t="shared" si="1"/>
        <v>72.529069767441854</v>
      </c>
      <c r="I13" s="43">
        <f t="shared" si="2"/>
        <v>1.0106382978723405</v>
      </c>
    </row>
    <row r="14" spans="1:9" ht="15.6" x14ac:dyDescent="0.3">
      <c r="A14" s="17">
        <v>0.8</v>
      </c>
      <c r="B14" s="18" t="s">
        <v>6</v>
      </c>
      <c r="C14" s="19">
        <v>101</v>
      </c>
      <c r="D14" s="20" t="s">
        <v>7</v>
      </c>
      <c r="E14" s="21">
        <v>88</v>
      </c>
      <c r="F14" s="22">
        <v>683</v>
      </c>
      <c r="G14" s="23">
        <f t="shared" si="0"/>
        <v>872</v>
      </c>
      <c r="H14" s="24">
        <f t="shared" si="1"/>
        <v>78.325688073394502</v>
      </c>
      <c r="I14" s="25">
        <f t="shared" si="2"/>
        <v>1.1477272727272727</v>
      </c>
    </row>
    <row r="15" spans="1:9" ht="15.6" x14ac:dyDescent="0.3">
      <c r="A15" s="26"/>
      <c r="B15" s="27" t="s">
        <v>8</v>
      </c>
      <c r="C15" s="28">
        <v>89</v>
      </c>
      <c r="D15" s="29" t="s">
        <v>9</v>
      </c>
      <c r="E15" s="30">
        <v>85</v>
      </c>
      <c r="F15" s="31">
        <v>688</v>
      </c>
      <c r="G15" s="32">
        <f t="shared" si="0"/>
        <v>862</v>
      </c>
      <c r="H15" s="33">
        <f t="shared" si="1"/>
        <v>79.814385150812072</v>
      </c>
      <c r="I15" s="34">
        <f t="shared" si="2"/>
        <v>1.0470588235294118</v>
      </c>
    </row>
    <row r="16" spans="1:9" ht="16.2" thickBot="1" x14ac:dyDescent="0.35">
      <c r="A16" s="35"/>
      <c r="B16" s="36" t="s">
        <v>10</v>
      </c>
      <c r="C16" s="37">
        <v>82</v>
      </c>
      <c r="D16" s="38" t="s">
        <v>11</v>
      </c>
      <c r="E16" s="39">
        <v>85</v>
      </c>
      <c r="F16" s="40">
        <v>701</v>
      </c>
      <c r="G16" s="41">
        <f t="shared" si="0"/>
        <v>868</v>
      </c>
      <c r="H16" s="42">
        <f t="shared" si="1"/>
        <v>80.760368663594477</v>
      </c>
      <c r="I16" s="43">
        <f t="shared" si="2"/>
        <v>0.96470588235294119</v>
      </c>
    </row>
    <row r="17" spans="1:9" ht="15.6" x14ac:dyDescent="0.3">
      <c r="A17" s="17">
        <v>0.9</v>
      </c>
      <c r="B17" s="18" t="s">
        <v>6</v>
      </c>
      <c r="C17" s="19">
        <v>102</v>
      </c>
      <c r="D17" s="20" t="s">
        <v>7</v>
      </c>
      <c r="E17" s="21">
        <v>84</v>
      </c>
      <c r="F17" s="22">
        <v>1020</v>
      </c>
      <c r="G17" s="23">
        <f t="shared" si="0"/>
        <v>1206</v>
      </c>
      <c r="H17" s="24">
        <f t="shared" si="1"/>
        <v>84.577114427860693</v>
      </c>
      <c r="I17" s="25">
        <f t="shared" si="2"/>
        <v>1.2142857142857142</v>
      </c>
    </row>
    <row r="18" spans="1:9" ht="15.6" x14ac:dyDescent="0.3">
      <c r="A18" s="26"/>
      <c r="B18" s="27" t="s">
        <v>8</v>
      </c>
      <c r="C18" s="28">
        <v>85</v>
      </c>
      <c r="D18" s="29" t="s">
        <v>9</v>
      </c>
      <c r="E18" s="30">
        <v>88</v>
      </c>
      <c r="F18" s="31">
        <v>1044</v>
      </c>
      <c r="G18" s="32">
        <f t="shared" si="0"/>
        <v>1217</v>
      </c>
      <c r="H18" s="33">
        <f t="shared" si="1"/>
        <v>85.784716516023011</v>
      </c>
      <c r="I18" s="34">
        <f t="shared" si="2"/>
        <v>0.96590909090909094</v>
      </c>
    </row>
    <row r="19" spans="1:9" ht="16.2" thickBot="1" x14ac:dyDescent="0.35">
      <c r="A19" s="35"/>
      <c r="B19" s="36" t="s">
        <v>10</v>
      </c>
      <c r="C19" s="37">
        <v>79</v>
      </c>
      <c r="D19" s="38" t="s">
        <v>11</v>
      </c>
      <c r="E19" s="39">
        <v>75</v>
      </c>
      <c r="F19" s="40">
        <v>1050</v>
      </c>
      <c r="G19" s="41">
        <f t="shared" si="0"/>
        <v>1204</v>
      </c>
      <c r="H19" s="42">
        <f t="shared" si="1"/>
        <v>87.20930232558139</v>
      </c>
      <c r="I19" s="43">
        <f t="shared" si="2"/>
        <v>1.0533333333333332</v>
      </c>
    </row>
  </sheetData>
  <mergeCells count="8">
    <mergeCell ref="A14:A16"/>
    <mergeCell ref="A17:A19"/>
    <mergeCell ref="B1:C1"/>
    <mergeCell ref="D1:E1"/>
    <mergeCell ref="A2:A4"/>
    <mergeCell ref="A5:A7"/>
    <mergeCell ref="A8:A10"/>
    <mergeCell ref="A11:A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6DEC8-9847-4A28-9A15-3070D47C6B9A}">
  <sheetPr>
    <tabColor rgb="FF00B0F0"/>
  </sheetPr>
  <dimension ref="A1:G11"/>
  <sheetViews>
    <sheetView tabSelected="1" zoomScale="70" zoomScaleNormal="70" workbookViewId="0">
      <selection activeCell="T4" sqref="T4"/>
    </sheetView>
  </sheetViews>
  <sheetFormatPr defaultRowHeight="14.4" x14ac:dyDescent="0.3"/>
  <cols>
    <col min="1" max="1" width="16.33203125" style="2" bestFit="1" customWidth="1"/>
    <col min="2" max="16384" width="8.88671875" style="2"/>
  </cols>
  <sheetData>
    <row r="1" spans="1:7" x14ac:dyDescent="0.3">
      <c r="B1" s="2">
        <v>0.4</v>
      </c>
      <c r="C1" s="2">
        <v>0.5</v>
      </c>
      <c r="D1" s="2">
        <v>0.6</v>
      </c>
      <c r="E1" s="2">
        <v>0.7</v>
      </c>
      <c r="F1" s="2">
        <v>0.8</v>
      </c>
      <c r="G1" s="2">
        <v>0.9</v>
      </c>
    </row>
    <row r="2" spans="1:7" x14ac:dyDescent="0.3">
      <c r="A2" s="7" t="s">
        <v>18</v>
      </c>
      <c r="B2" s="1">
        <v>58.267716535433074</v>
      </c>
      <c r="C2" s="1">
        <v>65.552699228791781</v>
      </c>
      <c r="D2" s="1">
        <v>68.47014925373135</v>
      </c>
      <c r="E2" s="1">
        <v>73.576642335766422</v>
      </c>
      <c r="F2" s="1">
        <v>78.325688073394502</v>
      </c>
      <c r="G2" s="4">
        <v>84.577114427860693</v>
      </c>
    </row>
    <row r="3" spans="1:7" x14ac:dyDescent="0.3">
      <c r="A3" s="7" t="s">
        <v>19</v>
      </c>
      <c r="B3" s="1">
        <v>58.984375</v>
      </c>
      <c r="C3" s="1">
        <v>68.475452196382435</v>
      </c>
      <c r="D3" s="1">
        <v>76.015473887814309</v>
      </c>
      <c r="E3" s="1">
        <v>75.892857142857139</v>
      </c>
      <c r="F3" s="1">
        <v>79.814385150812072</v>
      </c>
      <c r="G3" s="4">
        <v>85.784716516023011</v>
      </c>
    </row>
    <row r="4" spans="1:7" x14ac:dyDescent="0.3">
      <c r="A4" s="7" t="s">
        <v>20</v>
      </c>
      <c r="B4" s="1">
        <v>53.932584269662918</v>
      </c>
      <c r="C4" s="1">
        <v>64.213197969543145</v>
      </c>
      <c r="D4" s="1">
        <v>67.472118959107803</v>
      </c>
      <c r="E4" s="1">
        <v>72.529069767441854</v>
      </c>
      <c r="F4" s="1">
        <v>80.760368663594477</v>
      </c>
      <c r="G4" s="4">
        <v>87.20930232558139</v>
      </c>
    </row>
    <row r="5" spans="1:7" x14ac:dyDescent="0.3">
      <c r="A5" s="3"/>
      <c r="B5" s="1"/>
      <c r="C5" s="1"/>
      <c r="D5" s="1"/>
      <c r="E5" s="1"/>
      <c r="F5" s="1"/>
      <c r="G5" s="4"/>
    </row>
    <row r="6" spans="1:7" x14ac:dyDescent="0.3">
      <c r="A6" s="3"/>
      <c r="B6" s="1"/>
      <c r="C6" s="1"/>
      <c r="D6" s="1"/>
      <c r="E6" s="1"/>
      <c r="F6" s="1"/>
      <c r="G6" s="4"/>
    </row>
    <row r="7" spans="1:7" x14ac:dyDescent="0.3">
      <c r="A7" s="3"/>
      <c r="B7" s="1"/>
      <c r="C7" s="1"/>
      <c r="D7" s="1"/>
      <c r="E7" s="1"/>
      <c r="F7" s="1"/>
      <c r="G7" s="4"/>
    </row>
    <row r="8" spans="1:7" x14ac:dyDescent="0.3">
      <c r="A8" s="3"/>
      <c r="B8" s="1"/>
      <c r="C8" s="1"/>
      <c r="D8" s="1"/>
      <c r="E8" s="1"/>
      <c r="F8" s="1"/>
      <c r="G8" s="4"/>
    </row>
    <row r="9" spans="1:7" x14ac:dyDescent="0.3">
      <c r="A9" s="5"/>
      <c r="B9" s="6"/>
      <c r="C9" s="6"/>
      <c r="D9" s="6"/>
      <c r="E9" s="6"/>
      <c r="F9" s="6"/>
      <c r="G9" s="6"/>
    </row>
    <row r="10" spans="1:7" x14ac:dyDescent="0.3">
      <c r="A10" s="5"/>
      <c r="B10" s="6"/>
      <c r="C10" s="6"/>
      <c r="D10" s="6"/>
      <c r="E10" s="6"/>
      <c r="F10" s="6"/>
      <c r="G10" s="6"/>
    </row>
    <row r="11" spans="1:7" x14ac:dyDescent="0.3">
      <c r="A11" s="5"/>
      <c r="B11" s="6"/>
      <c r="C11" s="6"/>
      <c r="D11" s="6"/>
      <c r="E11" s="6"/>
      <c r="F11" s="6"/>
      <c r="G11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</vt:lpstr>
      <vt:lpstr>G_Plot</vt:lpstr>
      <vt:lpstr>L</vt:lpstr>
      <vt:lpstr>L_Plot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Castillo</dc:creator>
  <cp:lastModifiedBy>Kevin Castillo</cp:lastModifiedBy>
  <dcterms:created xsi:type="dcterms:W3CDTF">2022-12-10T03:14:33Z</dcterms:created>
  <dcterms:modified xsi:type="dcterms:W3CDTF">2023-03-11T13:15:54Z</dcterms:modified>
</cp:coreProperties>
</file>