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delgadoperez\Desktop\Flatiron_folder\Flatiron\Capstone-Project-Group-6\documents\"/>
    </mc:Choice>
  </mc:AlternateContent>
  <xr:revisionPtr revIDLastSave="0" documentId="8_{6BDA6392-8B71-4693-BD58-C36E8F2860C1}" xr6:coauthVersionLast="47" xr6:coauthVersionMax="47" xr10:uidLastSave="{00000000-0000-0000-0000-000000000000}"/>
  <bookViews>
    <workbookView xWindow="-108" yWindow="-108" windowWidth="23256" windowHeight="12576" xr2:uid="{8D24FF5A-DF88-48B2-839E-D589FEBB8028}"/>
  </bookViews>
  <sheets>
    <sheet name="Task tracking" sheetId="1" r:id="rId1"/>
    <sheet name="Task comparison progress" sheetId="4" r:id="rId2"/>
    <sheet name="Task time comparison" sheetId="5" r:id="rId3"/>
  </sheet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3" i="1"/>
  <c r="N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3" i="1"/>
  <c r="L2" i="1"/>
  <c r="K26" i="1"/>
  <c r="M23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3" i="1"/>
  <c r="F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C26" i="1"/>
  <c r="E23" i="1" s="1"/>
  <c r="D4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3" i="1"/>
  <c r="D2" i="1"/>
  <c r="M22" i="1" l="1"/>
  <c r="M21" i="1"/>
  <c r="E25" i="1"/>
  <c r="E24" i="1"/>
  <c r="M20" i="1"/>
  <c r="E21" i="1"/>
  <c r="M19" i="1"/>
  <c r="D26" i="1"/>
  <c r="E22" i="1"/>
  <c r="M18" i="1"/>
  <c r="E20" i="1"/>
  <c r="M24" i="1"/>
  <c r="M25" i="1"/>
  <c r="E19" i="1"/>
  <c r="L26" i="1" l="1"/>
  <c r="M26" i="1"/>
  <c r="E26" i="1"/>
  <c r="N26" i="1" l="1"/>
  <c r="F26" i="1"/>
</calcChain>
</file>

<file path=xl/sharedStrings.xml><?xml version="1.0" encoding="utf-8"?>
<sst xmlns="http://schemas.openxmlformats.org/spreadsheetml/2006/main" count="126" uniqueCount="50">
  <si>
    <t>Planned date</t>
  </si>
  <si>
    <t>managed by</t>
  </si>
  <si>
    <t>Week</t>
  </si>
  <si>
    <t>-</t>
  </si>
  <si>
    <t>Task</t>
  </si>
  <si>
    <t>Planned progress</t>
  </si>
  <si>
    <t>Acumulated progress</t>
  </si>
  <si>
    <t>Earned value progress</t>
  </si>
  <si>
    <t>Acumulated value progress</t>
  </si>
  <si>
    <t>Total</t>
  </si>
  <si>
    <t>END DATE</t>
  </si>
  <si>
    <t>TOTAL</t>
  </si>
  <si>
    <t>On going</t>
  </si>
  <si>
    <t>Status (Not started yet, On going, Done, Can't move forward)</t>
  </si>
  <si>
    <t>Problems list (Put if you need schedule a meeting, help from mentor or instructor)</t>
  </si>
  <si>
    <t>Row Labels</t>
  </si>
  <si>
    <t>Grand Total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</si>
  <si>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</si>
  <si>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</si>
  <si>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</si>
  <si>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</si>
  <si>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</si>
  <si>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</si>
  <si>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</si>
  <si>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</si>
  <si>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</si>
  <si>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</si>
  <si>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</si>
  <si>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</si>
  <si>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</si>
  <si>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</si>
  <si>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</si>
  <si>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</si>
  <si>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</si>
  <si>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</si>
  <si>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</si>
  <si>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</si>
  <si>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</si>
  <si>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</si>
  <si>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</si>
  <si>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</si>
  <si>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Max of Acumulated progress</t>
  </si>
  <si>
    <t>Sum of Time dedicated actual</t>
  </si>
  <si>
    <t>Sum of Time acumulated</t>
  </si>
  <si>
    <t>Max of Acumulated value progress</t>
  </si>
  <si>
    <t>Time estimated (Hours, can use decimals if apply)</t>
  </si>
  <si>
    <t>Time acumulated (Hours, can use decimals if apply)</t>
  </si>
  <si>
    <t>Time dedicated (Hours, can use decimals if apply)</t>
  </si>
  <si>
    <t>Time dedicated acumulated (Hours, can use decimals if apply)</t>
  </si>
  <si>
    <t>Completed date (Fill this when task is completed)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</si>
</sst>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3" xfId="0" applyFont="1" applyFill="1" applyBorder="1" applyAlignment="1"/>
    <xf numFmtId="0" fontId="3" fillId="2" borderId="4" xfId="0" applyFont="1" applyFill="1" applyBorder="1" applyAlignment="1"/>
    <xf numFmtId="0" fontId="2" fillId="2" borderId="4" xfId="0" applyFont="1" applyFill="1" applyBorder="1" applyAlignment="1">
      <alignment horizontal="center"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horizontal="right"/>
    </xf>
    <xf numFmtId="0" fontId="2" fillId="2" borderId="3" xfId="0" applyFont="1" applyFill="1" applyBorder="1" applyAlignment="1">
      <alignment vertical="top"/>
    </xf>
    <xf numFmtId="0" fontId="3" fillId="2" borderId="4" xfId="0" applyFont="1" applyFill="1" applyBorder="1" applyAlignment="1">
      <alignment vertical="top"/>
    </xf>
    <xf numFmtId="0" fontId="1" fillId="3" borderId="1" xfId="0" applyFont="1" applyFill="1" applyBorder="1" applyAlignment="1"/>
    <xf numFmtId="0" fontId="1" fillId="3" borderId="2" xfId="0" applyFont="1" applyFill="1" applyBorder="1" applyAlignment="1"/>
    <xf numFmtId="0" fontId="2" fillId="3" borderId="2" xfId="0" applyFont="1" applyFill="1" applyBorder="1" applyAlignment="1"/>
    <xf numFmtId="0" fontId="2" fillId="2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14" fontId="2" fillId="2" borderId="5" xfId="0" applyNumberFormat="1" applyFont="1" applyFill="1" applyBorder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0" fontId="0" fillId="0" borderId="0" xfId="0" applyNumberFormat="1"/>
    <xf numFmtId="0" fontId="1" fillId="4" borderId="3" xfId="0" applyFont="1" applyFill="1" applyBorder="1" applyAlignment="1"/>
    <xf numFmtId="0" fontId="3" fillId="4" borderId="4" xfId="0" applyFont="1" applyFill="1" applyBorder="1" applyAlignment="1"/>
    <xf numFmtId="0" fontId="2" fillId="4" borderId="4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vertical="top"/>
    </xf>
    <xf numFmtId="10" fontId="2" fillId="4" borderId="4" xfId="0" applyNumberFormat="1" applyFont="1" applyFill="1" applyBorder="1" applyAlignment="1">
      <alignment vertical="top"/>
    </xf>
    <xf numFmtId="0" fontId="2" fillId="4" borderId="4" xfId="0" applyFont="1" applyFill="1" applyBorder="1" applyAlignment="1">
      <alignment horizontal="right"/>
    </xf>
    <xf numFmtId="10" fontId="2" fillId="4" borderId="4" xfId="0" applyNumberFormat="1" applyFont="1" applyFill="1" applyBorder="1" applyAlignment="1">
      <alignment horizontal="right"/>
    </xf>
    <xf numFmtId="10" fontId="2" fillId="5" borderId="4" xfId="0" applyNumberFormat="1" applyFont="1" applyFill="1" applyBorder="1" applyAlignment="1">
      <alignment vertical="top"/>
    </xf>
    <xf numFmtId="10" fontId="2" fillId="5" borderId="4" xfId="0" applyNumberFormat="1" applyFont="1" applyFill="1" applyBorder="1" applyAlignment="1">
      <alignment horizontal="right"/>
    </xf>
    <xf numFmtId="0" fontId="2" fillId="5" borderId="4" xfId="0" applyFont="1" applyFill="1" applyBorder="1" applyAlignment="1">
      <alignment horizontal="right"/>
    </xf>
    <xf numFmtId="0" fontId="2" fillId="5" borderId="4" xfId="0" applyFont="1" applyFill="1" applyBorder="1" applyAlignment="1">
      <alignment vertical="top"/>
    </xf>
  </cellXfs>
  <cellStyles count="1">
    <cellStyle name="Normal" xfId="0" builtinId="0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[Project_tracking.xlsx]Task comparison progress!PivotTable2</c:name>
    <c:fmtId val="2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</a:t>
            </a:r>
            <a:r>
              <a:rPr lang="en-US" baseline="0"/>
              <a:t> Task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'Task comparison progress'!$B$3</c:f>
              <c:strCache>
                <c:ptCount val="1"/>
                <c:pt idx="0">
                  <c:v>Max of Acumulated progress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comparison progress'!$A$4:$A$28</c:f>
              <c:strCache>
                <c:ptCount val="24"/>
                <c:pt idx="0">
                  <c:v>19-Apr</c:v>
                </c:pt>
                <c:pt idx="1">
                  <c:v>20-Apr</c:v>
                </c:pt>
                <c:pt idx="2">
                  <c:v>21-Apr</c:v>
                </c:pt>
                <c:pt idx="3">
                  <c:v>22-Apr</c:v>
                </c:pt>
                <c:pt idx="4">
                  <c:v>23-Apr</c:v>
                </c:pt>
                <c:pt idx="5">
                  <c:v>24-Apr</c:v>
                </c:pt>
                <c:pt idx="6">
                  <c:v>25-Apr</c:v>
                </c:pt>
                <c:pt idx="7">
                  <c:v>26-Apr</c:v>
                </c:pt>
                <c:pt idx="8">
                  <c:v>27-Apr</c:v>
                </c:pt>
                <c:pt idx="9">
                  <c:v>28-Apr</c:v>
                </c:pt>
                <c:pt idx="10">
                  <c:v>29-Apr</c:v>
                </c:pt>
                <c:pt idx="11">
                  <c:v>30-Apr</c:v>
                </c:pt>
                <c:pt idx="12">
                  <c:v>1-May</c:v>
                </c:pt>
                <c:pt idx="13">
                  <c:v>2-May</c:v>
                </c:pt>
                <c:pt idx="14">
                  <c:v>3-May</c:v>
                </c:pt>
                <c:pt idx="15">
                  <c:v>4-May</c:v>
                </c:pt>
                <c:pt idx="16">
                  <c:v>5-May</c:v>
                </c:pt>
                <c:pt idx="17">
                  <c:v>6-May</c:v>
                </c:pt>
                <c:pt idx="18">
                  <c:v>7-May</c:v>
                </c:pt>
                <c:pt idx="19">
                  <c:v>8-May</c:v>
                </c:pt>
                <c:pt idx="20">
                  <c:v>9-May</c:v>
                </c:pt>
                <c:pt idx="21">
                  <c:v>10-May</c:v>
                </c:pt>
                <c:pt idx="22">
                  <c:v>11-May</c:v>
                </c:pt>
                <c:pt idx="23">
                  <c:v>12-May</c:v>
                </c:pt>
              </c:strCache>
            </c:strRef>
          </c:cat>
          <c:val>
            <c:numRef>
              <c:f>'Task comparison progress'!$B$4:$B$28</c:f>
              <c:numCache>
                <c:formatCode>0.00%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24-46DA-A3B3-6FCD09C0B29F}"/>
            </c:ext>
          </c:extLst>
        </c:ser>
        <c:ser>
          <c:idx val="1"/>
          <c:order val="1"/>
          <c:tx>
            <c:strRef>
              <c:f>'Task comparison progress'!$C$3</c:f>
              <c:strCache>
                <c:ptCount val="1"/>
                <c:pt idx="0">
                  <c:v>Max of Acumulated value progress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comparison progress'!$A$4:$A$28</c:f>
              <c:strCache>
                <c:ptCount val="24"/>
                <c:pt idx="0">
                  <c:v>19-Apr</c:v>
                </c:pt>
                <c:pt idx="1">
                  <c:v>20-Apr</c:v>
                </c:pt>
                <c:pt idx="2">
                  <c:v>21-Apr</c:v>
                </c:pt>
                <c:pt idx="3">
                  <c:v>22-Apr</c:v>
                </c:pt>
                <c:pt idx="4">
                  <c:v>23-Apr</c:v>
                </c:pt>
                <c:pt idx="5">
                  <c:v>24-Apr</c:v>
                </c:pt>
                <c:pt idx="6">
                  <c:v>25-Apr</c:v>
                </c:pt>
                <c:pt idx="7">
                  <c:v>26-Apr</c:v>
                </c:pt>
                <c:pt idx="8">
                  <c:v>27-Apr</c:v>
                </c:pt>
                <c:pt idx="9">
                  <c:v>28-Apr</c:v>
                </c:pt>
                <c:pt idx="10">
                  <c:v>29-Apr</c:v>
                </c:pt>
                <c:pt idx="11">
                  <c:v>30-Apr</c:v>
                </c:pt>
                <c:pt idx="12">
                  <c:v>1-May</c:v>
                </c:pt>
                <c:pt idx="13">
                  <c:v>2-May</c:v>
                </c:pt>
                <c:pt idx="14">
                  <c:v>3-May</c:v>
                </c:pt>
                <c:pt idx="15">
                  <c:v>4-May</c:v>
                </c:pt>
                <c:pt idx="16">
                  <c:v>5-May</c:v>
                </c:pt>
                <c:pt idx="17">
                  <c:v>6-May</c:v>
                </c:pt>
                <c:pt idx="18">
                  <c:v>7-May</c:v>
                </c:pt>
                <c:pt idx="19">
                  <c:v>8-May</c:v>
                </c:pt>
                <c:pt idx="20">
                  <c:v>9-May</c:v>
                </c:pt>
                <c:pt idx="21">
                  <c:v>10-May</c:v>
                </c:pt>
                <c:pt idx="22">
                  <c:v>11-May</c:v>
                </c:pt>
                <c:pt idx="23">
                  <c:v>12-May</c:v>
                </c:pt>
              </c:strCache>
            </c:strRef>
          </c:cat>
          <c:val>
            <c:numRef>
              <c:f>'Task comparison progress'!$C$4:$C$28</c:f>
              <c:numCache>
                <c:formatCode>0.00%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24-46DA-A3B3-6FCD09C0B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303040"/>
        <c:axId val="1663778416"/>
      </c:lineChart>
      <c:catAx>
        <c:axId val="107130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778416"/>
        <c:crosses val="autoZero"/>
        <c:auto val="1"/>
        <c:lblAlgn val="ctr"/>
        <c:lblOffset val="100"/>
        <c:noMultiLvlLbl val="0"/>
      </c:catAx>
      <c:valAx>
        <c:axId val="166377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30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[Project_tracking.xlsx]Task time comparison!PivotTable3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planned vs Time dedicated (Hours)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'Task time comparison'!$B$3</c:f>
              <c:strCache>
                <c:ptCount val="1"/>
                <c:pt idx="0">
                  <c:v>Sum of Time acumulated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'Task time comparison'!$A$4:$A$28</c:f>
              <c:strCache>
                <c:ptCount val="24"/>
                <c:pt idx="0">
                  <c:v>4/19/2024</c:v>
                </c:pt>
                <c:pt idx="1">
                  <c:v>4/20/2024</c:v>
                </c:pt>
                <c:pt idx="2">
                  <c:v>4/21/2024</c:v>
                </c:pt>
                <c:pt idx="3">
                  <c:v>4/22/2024</c:v>
                </c:pt>
                <c:pt idx="4">
                  <c:v>4/23/2024</c:v>
                </c:pt>
                <c:pt idx="5">
                  <c:v>4/24/2024</c:v>
                </c:pt>
                <c:pt idx="6">
                  <c:v>4/25/2024</c:v>
                </c:pt>
                <c:pt idx="7">
                  <c:v>4/26/2024</c:v>
                </c:pt>
                <c:pt idx="8">
                  <c:v>4/27/2024</c:v>
                </c:pt>
                <c:pt idx="9">
                  <c:v>4/28/2024</c:v>
                </c:pt>
                <c:pt idx="10">
                  <c:v>4/29/2024</c:v>
                </c:pt>
                <c:pt idx="11">
                  <c:v>4/30/2024</c:v>
                </c:pt>
                <c:pt idx="12">
                  <c:v>5/1/2024</c:v>
                </c:pt>
                <c:pt idx="13">
                  <c:v>5/2/2024</c:v>
                </c:pt>
                <c:pt idx="14">
                  <c:v>5/3/2024</c:v>
                </c:pt>
                <c:pt idx="15">
                  <c:v>5/4/2024</c:v>
                </c:pt>
                <c:pt idx="16">
                  <c:v>5/5/2024</c:v>
                </c:pt>
                <c:pt idx="17">
                  <c:v>5/6/2024</c:v>
                </c:pt>
                <c:pt idx="18">
                  <c:v>5/7/2024</c:v>
                </c:pt>
                <c:pt idx="19">
                  <c:v>5/8/2024</c:v>
                </c:pt>
                <c:pt idx="20">
                  <c:v>5/9/2024</c:v>
                </c:pt>
                <c:pt idx="21">
                  <c:v>5/10/2024</c:v>
                </c:pt>
                <c:pt idx="22">
                  <c:v>5/11/2024</c:v>
                </c:pt>
                <c:pt idx="23">
                  <c:v>5/12/2024</c:v>
                </c:pt>
              </c:strCache>
            </c:strRef>
          </c:cat>
          <c:val>
            <c:numRef>
              <c:f>'Task time comparison'!$B$4:$B$28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AB-477E-A33C-81416D1EB64A}"/>
            </c:ext>
          </c:extLst>
        </c:ser>
        <c:ser>
          <c:idx val="1"/>
          <c:order val="1"/>
          <c:tx>
            <c:strRef>
              <c:f>'Task time comparison'!$C$3</c:f>
              <c:strCache>
                <c:ptCount val="1"/>
                <c:pt idx="0">
                  <c:v>Sum of Time dedicated 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'Task time comparison'!$A$4:$A$28</c:f>
              <c:strCache>
                <c:ptCount val="24"/>
                <c:pt idx="0">
                  <c:v>4/19/2024</c:v>
                </c:pt>
                <c:pt idx="1">
                  <c:v>4/20/2024</c:v>
                </c:pt>
                <c:pt idx="2">
                  <c:v>4/21/2024</c:v>
                </c:pt>
                <c:pt idx="3">
                  <c:v>4/22/2024</c:v>
                </c:pt>
                <c:pt idx="4">
                  <c:v>4/23/2024</c:v>
                </c:pt>
                <c:pt idx="5">
                  <c:v>4/24/2024</c:v>
                </c:pt>
                <c:pt idx="6">
                  <c:v>4/25/2024</c:v>
                </c:pt>
                <c:pt idx="7">
                  <c:v>4/26/2024</c:v>
                </c:pt>
                <c:pt idx="8">
                  <c:v>4/27/2024</c:v>
                </c:pt>
                <c:pt idx="9">
                  <c:v>4/28/2024</c:v>
                </c:pt>
                <c:pt idx="10">
                  <c:v>4/29/2024</c:v>
                </c:pt>
                <c:pt idx="11">
                  <c:v>4/30/2024</c:v>
                </c:pt>
                <c:pt idx="12">
                  <c:v>5/1/2024</c:v>
                </c:pt>
                <c:pt idx="13">
                  <c:v>5/2/2024</c:v>
                </c:pt>
                <c:pt idx="14">
                  <c:v>5/3/2024</c:v>
                </c:pt>
                <c:pt idx="15">
                  <c:v>5/4/2024</c:v>
                </c:pt>
                <c:pt idx="16">
                  <c:v>5/5/2024</c:v>
                </c:pt>
                <c:pt idx="17">
                  <c:v>5/6/2024</c:v>
                </c:pt>
                <c:pt idx="18">
                  <c:v>5/7/2024</c:v>
                </c:pt>
                <c:pt idx="19">
                  <c:v>5/8/2024</c:v>
                </c:pt>
                <c:pt idx="20">
                  <c:v>5/9/2024</c:v>
                </c:pt>
                <c:pt idx="21">
                  <c:v>5/10/2024</c:v>
                </c:pt>
                <c:pt idx="22">
                  <c:v>5/11/2024</c:v>
                </c:pt>
                <c:pt idx="23">
                  <c:v>5/12/2024</c:v>
                </c:pt>
              </c:strCache>
            </c:strRef>
          </c:cat>
          <c:val>
            <c:numRef>
              <c:f>'Task time comparison'!$C$4:$C$28</c:f>
              <c:numCache>
                <c:formatCode>General</c:formatCode>
                <c:ptCount val="2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32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  <c:pt idx="19">
                  <c:v>40</c:v>
                </c:pt>
                <c:pt idx="20">
                  <c:v>42</c:v>
                </c:pt>
                <c:pt idx="21">
                  <c:v>44</c:v>
                </c:pt>
                <c:pt idx="22">
                  <c:v>46</c:v>
                </c:pt>
                <c:pt idx="2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AB-477E-A33C-81416D1EB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7917008"/>
        <c:axId val="1763790208"/>
      </c:lineChart>
      <c:catAx>
        <c:axId val="166791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790208"/>
        <c:crosses val="autoZero"/>
        <c:auto val="1"/>
        <c:lblAlgn val="ctr"/>
        <c:lblOffset val="100"/>
        <c:noMultiLvlLbl val="0"/>
      </c:catAx>
      <c:valAx>
        <c:axId val="176379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7917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1</xdr:row>
      <xdr:rowOff>179070</xdr:rowOff>
    </xdr:from>
    <xdr:to>
      <xdr:col>10</xdr:col>
      <xdr:colOff>457200</xdr:colOff>
      <xdr:row>20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EB9F6F-2D08-4DFE-147C-A711DC75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2</xdr:row>
      <xdr:rowOff>125730</xdr:rowOff>
    </xdr:from>
    <xdr:to>
      <xdr:col>10</xdr:col>
      <xdr:colOff>129540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CF5A17-812C-4939-7BFF-E6DC44230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gado Perez, Kevin Joan" refreshedDate="45401.42386574074" createdVersion="8" refreshedVersion="8" minRefreshableVersion="3" recordCount="24" xr:uid="{40F67596-5C6A-4357-A31B-544046089A1A}">
  <cacheSource type="worksheet">
    <worksheetSource ref="A1:O25" sheet="Task tracking"/>
  </cacheSource>
  <cacheFields count="16">
    <cacheField name="Week" numFmtId="0">
      <sharedItems containsSemiMixedTypes="0" containsString="0" containsNumber="1" containsInteger="1" minValue="1" maxValue="1"/>
    </cacheField>
    <cacheField name="Task" numFmtId="0">
      <sharedItems/>
    </cacheField>
    <cacheField name="Time estimated" numFmtId="0">
      <sharedItems containsSemiMixedTypes="0" containsString="0" containsNumber="1" containsInteger="1" minValue="1" maxValue="1"/>
    </cacheField>
    <cacheField name="Time acumulated" numFmtId="0">
      <sharedItems containsSemiMixedTypes="0" containsString="0" containsNumber="1" containsInteger="1" minValue="1" maxValue="24"/>
    </cacheField>
    <cacheField name="Planned progress" numFmtId="10">
      <sharedItems containsSemiMixedTypes="0" containsString="0" containsNumber="1" minValue="4.1666666666666664E-2" maxValue="4.1666666666666664E-2"/>
    </cacheField>
    <cacheField name="Acumulated progress" numFmtId="10">
      <sharedItems containsSemiMixedTypes="0" containsString="0" containsNumber="1" minValue="4.1666666666666664E-2" maxValue="0.99999999999999956"/>
    </cacheField>
    <cacheField name="Planned date" numFmtId="14">
      <sharedItems containsSemiMixedTypes="0" containsNonDate="0" containsDate="1" containsString="0" minDate="2024-04-19T00:00:00" maxDate="2024-05-13T00:00:00" count="24"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</sharedItems>
      <fieldGroup par="15" base="6">
        <rangePr groupBy="days" startDate="2024-04-19T00:00:00" endDate="2024-05-13T00:00:00"/>
        <groupItems count="368">
          <s v="&lt;4/19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5/13/2024"/>
        </groupItems>
      </fieldGroup>
    </cacheField>
    <cacheField name="Status (Not started yet, On going, Done, Can't move forward)" numFmtId="0">
      <sharedItems/>
    </cacheField>
    <cacheField name="Problems list (Put if you need schedule a meeting, help from mentor or instructor)" numFmtId="0">
      <sharedItems containsNonDate="0" containsString="0" containsBlank="1"/>
    </cacheField>
    <cacheField name="managed by" numFmtId="0">
      <sharedItems/>
    </cacheField>
    <cacheField name="Time dedicated" numFmtId="0">
      <sharedItems containsSemiMixedTypes="0" containsString="0" containsNumber="1" containsInteger="1" minValue="2" maxValue="2"/>
    </cacheField>
    <cacheField name="Time dedicated actual" numFmtId="0">
      <sharedItems containsSemiMixedTypes="0" containsString="0" containsNumber="1" containsInteger="1" minValue="2" maxValue="48"/>
    </cacheField>
    <cacheField name="Earned value progress" numFmtId="10">
      <sharedItems containsSemiMixedTypes="0" containsString="0" containsNumber="1" minValue="4.1666666666666664E-2" maxValue="4.1666666666666664E-2"/>
    </cacheField>
    <cacheField name="Acumulated value progress" numFmtId="10">
      <sharedItems containsSemiMixedTypes="0" containsString="0" containsNumber="1" minValue="4.1666666666666664E-2" maxValue="0.99999999999999956"/>
    </cacheField>
    <cacheField name="Completed date" numFmtId="14">
      <sharedItems containsSemiMixedTypes="0" containsNonDate="0" containsDate="1" containsString="0" minDate="2024-04-19T00:00:00" maxDate="2024-05-13T00:00:00"/>
    </cacheField>
    <cacheField name="Months" numFmtId="0" databaseField="0">
      <fieldGroup base="6">
        <rangePr groupBy="months" startDate="2024-04-19T00:00:00" endDate="2024-05-13T00:00:00"/>
        <groupItems count="14">
          <s v="&lt;4/19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3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gado Perez, Kevin Joan" refreshedDate="45401.426318518519" createdVersion="8" refreshedVersion="8" minRefreshableVersion="3" recordCount="25" xr:uid="{555E8D50-AB87-49BD-87EE-18C481F2BC5B}">
  <cacheSource type="worksheet">
    <worksheetSource ref="A1:O26" sheet="Task tracking"/>
  </cacheSource>
  <cacheFields count="15">
    <cacheField name="Week" numFmtId="0">
      <sharedItems containsMixedTypes="1" containsNumber="1" containsInteger="1" minValue="1" maxValue="1"/>
    </cacheField>
    <cacheField name="Task" numFmtId="0">
      <sharedItems/>
    </cacheField>
    <cacheField name="Time estimated" numFmtId="0">
      <sharedItems containsSemiMixedTypes="0" containsString="0" containsNumber="1" containsInteger="1" minValue="1" maxValue="24"/>
    </cacheField>
    <cacheField name="Time acumulated" numFmtId="0">
      <sharedItems containsSemiMixedTypes="0" containsString="0" containsNumber="1" containsInteger="1" minValue="1" maxValue="48"/>
    </cacheField>
    <cacheField name="Planned progress" numFmtId="10">
      <sharedItems containsSemiMixedTypes="0" containsString="0" containsNumber="1" minValue="4.1666666666666664E-2" maxValue="0.33333333333333331"/>
    </cacheField>
    <cacheField name="Acumulated progress" numFmtId="10">
      <sharedItems containsSemiMixedTypes="0" containsString="0" containsNumber="1" minValue="4.1666666666666664E-2" maxValue="0.99999999999999956"/>
    </cacheField>
    <cacheField name="Planned date" numFmtId="0">
      <sharedItems containsDate="1" containsMixedTypes="1" minDate="2024-04-19T00:00:00" maxDate="2024-05-13T00:00:00" count="25"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s v="END DATE"/>
      </sharedItems>
    </cacheField>
    <cacheField name="Status (Not started yet, On going, Done, Can't move forward)" numFmtId="0">
      <sharedItems/>
    </cacheField>
    <cacheField name="Problems list (Put if you need schedule a meeting, help from mentor or instructor)" numFmtId="0">
      <sharedItems containsBlank="1"/>
    </cacheField>
    <cacheField name="managed by" numFmtId="0">
      <sharedItems/>
    </cacheField>
    <cacheField name="Time dedicated" numFmtId="0">
      <sharedItems containsSemiMixedTypes="0" containsString="0" containsNumber="1" containsInteger="1" minValue="2" maxValue="48"/>
    </cacheField>
    <cacheField name="Time dedicated actual" numFmtId="0">
      <sharedItems containsSemiMixedTypes="0" containsString="0" containsNumber="1" containsInteger="1" minValue="2" maxValue="48"/>
    </cacheField>
    <cacheField name="Earned value progress" numFmtId="10">
      <sharedItems containsSemiMixedTypes="0" containsString="0" containsNumber="1" minValue="4.1666666666666664E-2" maxValue="0.33333333333333331"/>
    </cacheField>
    <cacheField name="Acumulated value progress" numFmtId="10">
      <sharedItems containsSemiMixedTypes="0" containsString="0" containsNumber="1" minValue="4.1666666666666664E-2" maxValue="0.99999999999999956"/>
    </cacheField>
    <cacheField name="Completed date" numFmtId="0">
      <sharedItems containsDate="1" containsMixedTypes="1" minDate="2024-04-19T00:00:00" maxDate="2024-05-13T00:00:00" count="25"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s v="TOT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"/>
    <s v="-"/>
    <n v="1"/>
    <n v="1"/>
    <n v="4.1666666666666664E-2"/>
    <n v="4.1666666666666664E-2"/>
    <x v="0"/>
    <s v="On going"/>
    <m/>
    <s v="-"/>
    <n v="2"/>
    <n v="2"/>
    <n v="4.1666666666666664E-2"/>
    <n v="4.1666666666666664E-2"/>
    <d v="2024-04-19T00:00:00"/>
  </r>
  <r>
    <n v="1"/>
    <s v="-"/>
    <n v="1"/>
    <n v="2"/>
    <n v="4.1666666666666664E-2"/>
    <n v="8.3333333333333329E-2"/>
    <x v="1"/>
    <s v="On going"/>
    <m/>
    <s v="-"/>
    <n v="2"/>
    <n v="4"/>
    <n v="4.1666666666666664E-2"/>
    <n v="8.3333333333333329E-2"/>
    <d v="2024-04-20T00:00:00"/>
  </r>
  <r>
    <n v="1"/>
    <s v="-"/>
    <n v="1"/>
    <n v="3"/>
    <n v="4.1666666666666664E-2"/>
    <n v="0.125"/>
    <x v="2"/>
    <s v="On going"/>
    <m/>
    <s v="-"/>
    <n v="2"/>
    <n v="6"/>
    <n v="4.1666666666666664E-2"/>
    <n v="0.125"/>
    <d v="2024-04-21T00:00:00"/>
  </r>
  <r>
    <n v="1"/>
    <s v="-"/>
    <n v="1"/>
    <n v="4"/>
    <n v="4.1666666666666664E-2"/>
    <n v="0.16666666666666666"/>
    <x v="3"/>
    <s v="On going"/>
    <m/>
    <s v="-"/>
    <n v="2"/>
    <n v="8"/>
    <n v="4.1666666666666664E-2"/>
    <n v="0.16666666666666666"/>
    <d v="2024-04-22T00:00:00"/>
  </r>
  <r>
    <n v="1"/>
    <s v="-"/>
    <n v="1"/>
    <n v="5"/>
    <n v="4.1666666666666664E-2"/>
    <n v="0.20833333333333331"/>
    <x v="4"/>
    <s v="On going"/>
    <m/>
    <s v="-"/>
    <n v="2"/>
    <n v="10"/>
    <n v="4.1666666666666664E-2"/>
    <n v="0.20833333333333331"/>
    <d v="2024-04-23T00:00:00"/>
  </r>
  <r>
    <n v="1"/>
    <s v="-"/>
    <n v="1"/>
    <n v="6"/>
    <n v="4.1666666666666664E-2"/>
    <n v="0.24999999999999997"/>
    <x v="5"/>
    <s v="On going"/>
    <m/>
    <s v="-"/>
    <n v="2"/>
    <n v="12"/>
    <n v="4.1666666666666664E-2"/>
    <n v="0.24999999999999997"/>
    <d v="2024-04-24T00:00:00"/>
  </r>
  <r>
    <n v="1"/>
    <s v="-"/>
    <n v="1"/>
    <n v="7"/>
    <n v="4.1666666666666664E-2"/>
    <n v="0.29166666666666663"/>
    <x v="6"/>
    <s v="On going"/>
    <m/>
    <s v="-"/>
    <n v="2"/>
    <n v="14"/>
    <n v="4.1666666666666664E-2"/>
    <n v="0.29166666666666663"/>
    <d v="2024-04-25T00:00:00"/>
  </r>
  <r>
    <n v="1"/>
    <s v="-"/>
    <n v="1"/>
    <n v="8"/>
    <n v="4.1666666666666664E-2"/>
    <n v="0.33333333333333331"/>
    <x v="7"/>
    <s v="On going"/>
    <m/>
    <s v="-"/>
    <n v="2"/>
    <n v="16"/>
    <n v="4.1666666666666664E-2"/>
    <n v="0.33333333333333331"/>
    <d v="2024-04-26T00:00:00"/>
  </r>
  <r>
    <n v="1"/>
    <s v="-"/>
    <n v="1"/>
    <n v="9"/>
    <n v="4.1666666666666664E-2"/>
    <n v="0.375"/>
    <x v="8"/>
    <s v="On going"/>
    <m/>
    <s v="-"/>
    <n v="2"/>
    <n v="18"/>
    <n v="4.1666666666666664E-2"/>
    <n v="0.375"/>
    <d v="2024-04-27T00:00:00"/>
  </r>
  <r>
    <n v="1"/>
    <s v="-"/>
    <n v="1"/>
    <n v="10"/>
    <n v="4.1666666666666664E-2"/>
    <n v="0.41666666666666669"/>
    <x v="9"/>
    <s v="On going"/>
    <m/>
    <s v="-"/>
    <n v="2"/>
    <n v="20"/>
    <n v="4.1666666666666664E-2"/>
    <n v="0.41666666666666669"/>
    <d v="2024-04-28T00:00:00"/>
  </r>
  <r>
    <n v="1"/>
    <s v="-"/>
    <n v="1"/>
    <n v="11"/>
    <n v="4.1666666666666664E-2"/>
    <n v="0.45833333333333337"/>
    <x v="10"/>
    <s v="On going"/>
    <m/>
    <s v="-"/>
    <n v="2"/>
    <n v="22"/>
    <n v="4.1666666666666664E-2"/>
    <n v="0.45833333333333337"/>
    <d v="2024-04-29T00:00:00"/>
  </r>
  <r>
    <n v="1"/>
    <s v="-"/>
    <n v="1"/>
    <n v="12"/>
    <n v="4.1666666666666664E-2"/>
    <n v="0.5"/>
    <x v="11"/>
    <s v="On going"/>
    <m/>
    <s v="-"/>
    <n v="2"/>
    <n v="24"/>
    <n v="4.1666666666666664E-2"/>
    <n v="0.5"/>
    <d v="2024-04-30T00:00:00"/>
  </r>
  <r>
    <n v="1"/>
    <s v="-"/>
    <n v="1"/>
    <n v="13"/>
    <n v="4.1666666666666664E-2"/>
    <n v="0.54166666666666663"/>
    <x v="12"/>
    <s v="On going"/>
    <m/>
    <s v="-"/>
    <n v="2"/>
    <n v="26"/>
    <n v="4.1666666666666664E-2"/>
    <n v="0.54166666666666663"/>
    <d v="2024-05-01T00:00:00"/>
  </r>
  <r>
    <n v="1"/>
    <s v="-"/>
    <n v="1"/>
    <n v="14"/>
    <n v="4.1666666666666664E-2"/>
    <n v="0.58333333333333326"/>
    <x v="13"/>
    <s v="On going"/>
    <m/>
    <s v="-"/>
    <n v="2"/>
    <n v="28"/>
    <n v="4.1666666666666664E-2"/>
    <n v="0.58333333333333326"/>
    <d v="2024-05-02T00:00:00"/>
  </r>
  <r>
    <n v="1"/>
    <s v="-"/>
    <n v="1"/>
    <n v="15"/>
    <n v="4.1666666666666664E-2"/>
    <n v="0.62499999999999989"/>
    <x v="14"/>
    <s v="On going"/>
    <m/>
    <s v="-"/>
    <n v="2"/>
    <n v="30"/>
    <n v="4.1666666666666664E-2"/>
    <n v="0.62499999999999989"/>
    <d v="2024-05-03T00:00:00"/>
  </r>
  <r>
    <n v="1"/>
    <s v="-"/>
    <n v="1"/>
    <n v="16"/>
    <n v="4.1666666666666664E-2"/>
    <n v="0.66666666666666652"/>
    <x v="15"/>
    <s v="On going"/>
    <m/>
    <s v="-"/>
    <n v="2"/>
    <n v="32"/>
    <n v="4.1666666666666664E-2"/>
    <n v="0.66666666666666652"/>
    <d v="2024-05-04T00:00:00"/>
  </r>
  <r>
    <n v="1"/>
    <s v="-"/>
    <n v="1"/>
    <n v="17"/>
    <n v="4.1666666666666664E-2"/>
    <n v="0.70833333333333315"/>
    <x v="16"/>
    <s v="On going"/>
    <m/>
    <s v="-"/>
    <n v="2"/>
    <n v="34"/>
    <n v="4.1666666666666664E-2"/>
    <n v="0.70833333333333315"/>
    <d v="2024-05-05T00:00:00"/>
  </r>
  <r>
    <n v="1"/>
    <s v="-"/>
    <n v="1"/>
    <n v="18"/>
    <n v="4.1666666666666664E-2"/>
    <n v="0.74999999999999978"/>
    <x v="17"/>
    <s v="On going"/>
    <m/>
    <s v="-"/>
    <n v="2"/>
    <n v="36"/>
    <n v="4.1666666666666664E-2"/>
    <n v="0.74999999999999978"/>
    <d v="2024-05-06T00:00:00"/>
  </r>
  <r>
    <n v="1"/>
    <s v="-"/>
    <n v="1"/>
    <n v="19"/>
    <n v="4.1666666666666664E-2"/>
    <n v="0.79166666666666641"/>
    <x v="18"/>
    <s v="On going"/>
    <m/>
    <s v="-"/>
    <n v="2"/>
    <n v="38"/>
    <n v="4.1666666666666664E-2"/>
    <n v="0.79166666666666641"/>
    <d v="2024-05-07T00:00:00"/>
  </r>
  <r>
    <n v="1"/>
    <s v="-"/>
    <n v="1"/>
    <n v="20"/>
    <n v="4.1666666666666664E-2"/>
    <n v="0.83333333333333304"/>
    <x v="19"/>
    <s v="On going"/>
    <m/>
    <s v="-"/>
    <n v="2"/>
    <n v="40"/>
    <n v="4.1666666666666664E-2"/>
    <n v="0.83333333333333304"/>
    <d v="2024-05-08T00:00:00"/>
  </r>
  <r>
    <n v="1"/>
    <s v="-"/>
    <n v="1"/>
    <n v="21"/>
    <n v="4.1666666666666664E-2"/>
    <n v="0.87499999999999967"/>
    <x v="20"/>
    <s v="On going"/>
    <m/>
    <s v="-"/>
    <n v="2"/>
    <n v="42"/>
    <n v="4.1666666666666664E-2"/>
    <n v="0.87499999999999967"/>
    <d v="2024-05-09T00:00:00"/>
  </r>
  <r>
    <n v="1"/>
    <s v="-"/>
    <n v="1"/>
    <n v="22"/>
    <n v="4.1666666666666664E-2"/>
    <n v="0.9166666666666663"/>
    <x v="21"/>
    <s v="On going"/>
    <m/>
    <s v="-"/>
    <n v="2"/>
    <n v="44"/>
    <n v="4.1666666666666664E-2"/>
    <n v="0.9166666666666663"/>
    <d v="2024-05-10T00:00:00"/>
  </r>
  <r>
    <n v="1"/>
    <s v="-"/>
    <n v="1"/>
    <n v="23"/>
    <n v="4.1666666666666664E-2"/>
    <n v="0.95833333333333293"/>
    <x v="22"/>
    <s v="On going"/>
    <m/>
    <s v="-"/>
    <n v="2"/>
    <n v="46"/>
    <n v="4.1666666666666664E-2"/>
    <n v="0.95833333333333293"/>
    <d v="2024-05-11T00:00:00"/>
  </r>
  <r>
    <n v="1"/>
    <s v="-"/>
    <n v="1"/>
    <n v="24"/>
    <n v="4.1666666666666664E-2"/>
    <n v="0.99999999999999956"/>
    <x v="23"/>
    <s v="On going"/>
    <m/>
    <s v="-"/>
    <n v="2"/>
    <n v="48"/>
    <n v="4.1666666666666664E-2"/>
    <n v="0.99999999999999956"/>
    <d v="2024-05-1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n v="1"/>
    <s v="-"/>
    <n v="1"/>
    <n v="1"/>
    <n v="4.1666666666666664E-2"/>
    <n v="4.1666666666666664E-2"/>
    <x v="0"/>
    <s v="On going"/>
    <m/>
    <s v="-"/>
    <n v="2"/>
    <n v="2"/>
    <n v="4.1666666666666664E-2"/>
    <n v="4.1666666666666664E-2"/>
    <x v="0"/>
  </r>
  <r>
    <n v="1"/>
    <s v="-"/>
    <n v="1"/>
    <n v="2"/>
    <n v="4.1666666666666664E-2"/>
    <n v="8.3333333333333329E-2"/>
    <x v="1"/>
    <s v="On going"/>
    <m/>
    <s v="-"/>
    <n v="2"/>
    <n v="4"/>
    <n v="4.1666666666666664E-2"/>
    <n v="8.3333333333333329E-2"/>
    <x v="1"/>
  </r>
  <r>
    <n v="1"/>
    <s v="-"/>
    <n v="1"/>
    <n v="3"/>
    <n v="4.1666666666666664E-2"/>
    <n v="0.125"/>
    <x v="2"/>
    <s v="On going"/>
    <m/>
    <s v="-"/>
    <n v="2"/>
    <n v="6"/>
    <n v="4.1666666666666664E-2"/>
    <n v="0.125"/>
    <x v="2"/>
  </r>
  <r>
    <n v="1"/>
    <s v="-"/>
    <n v="1"/>
    <n v="4"/>
    <n v="4.1666666666666664E-2"/>
    <n v="0.16666666666666666"/>
    <x v="3"/>
    <s v="On going"/>
    <m/>
    <s v="-"/>
    <n v="2"/>
    <n v="8"/>
    <n v="4.1666666666666664E-2"/>
    <n v="0.16666666666666666"/>
    <x v="3"/>
  </r>
  <r>
    <n v="1"/>
    <s v="-"/>
    <n v="1"/>
    <n v="5"/>
    <n v="4.1666666666666664E-2"/>
    <n v="0.20833333333333331"/>
    <x v="4"/>
    <s v="On going"/>
    <m/>
    <s v="-"/>
    <n v="2"/>
    <n v="10"/>
    <n v="4.1666666666666664E-2"/>
    <n v="0.20833333333333331"/>
    <x v="4"/>
  </r>
  <r>
    <n v="1"/>
    <s v="-"/>
    <n v="1"/>
    <n v="6"/>
    <n v="4.1666666666666664E-2"/>
    <n v="0.24999999999999997"/>
    <x v="5"/>
    <s v="On going"/>
    <m/>
    <s v="-"/>
    <n v="2"/>
    <n v="12"/>
    <n v="4.1666666666666664E-2"/>
    <n v="0.24999999999999997"/>
    <x v="5"/>
  </r>
  <r>
    <n v="1"/>
    <s v="-"/>
    <n v="1"/>
    <n v="7"/>
    <n v="4.1666666666666664E-2"/>
    <n v="0.29166666666666663"/>
    <x v="6"/>
    <s v="On going"/>
    <m/>
    <s v="-"/>
    <n v="2"/>
    <n v="14"/>
    <n v="4.1666666666666664E-2"/>
    <n v="0.29166666666666663"/>
    <x v="6"/>
  </r>
  <r>
    <n v="1"/>
    <s v="-"/>
    <n v="1"/>
    <n v="8"/>
    <n v="4.1666666666666664E-2"/>
    <n v="0.33333333333333331"/>
    <x v="7"/>
    <s v="On going"/>
    <m/>
    <s v="-"/>
    <n v="2"/>
    <n v="16"/>
    <n v="4.1666666666666664E-2"/>
    <n v="0.33333333333333331"/>
    <x v="7"/>
  </r>
  <r>
    <n v="1"/>
    <s v="-"/>
    <n v="1"/>
    <n v="9"/>
    <n v="4.1666666666666664E-2"/>
    <n v="0.375"/>
    <x v="8"/>
    <s v="On going"/>
    <m/>
    <s v="-"/>
    <n v="2"/>
    <n v="18"/>
    <n v="4.1666666666666664E-2"/>
    <n v="0.375"/>
    <x v="8"/>
  </r>
  <r>
    <n v="1"/>
    <s v="-"/>
    <n v="1"/>
    <n v="10"/>
    <n v="4.1666666666666664E-2"/>
    <n v="0.41666666666666669"/>
    <x v="9"/>
    <s v="On going"/>
    <m/>
    <s v="-"/>
    <n v="2"/>
    <n v="20"/>
    <n v="4.1666666666666664E-2"/>
    <n v="0.41666666666666669"/>
    <x v="9"/>
  </r>
  <r>
    <n v="1"/>
    <s v="-"/>
    <n v="1"/>
    <n v="11"/>
    <n v="4.1666666666666664E-2"/>
    <n v="0.45833333333333337"/>
    <x v="10"/>
    <s v="On going"/>
    <m/>
    <s v="-"/>
    <n v="2"/>
    <n v="22"/>
    <n v="4.1666666666666664E-2"/>
    <n v="0.45833333333333337"/>
    <x v="10"/>
  </r>
  <r>
    <n v="1"/>
    <s v="-"/>
    <n v="1"/>
    <n v="12"/>
    <n v="4.1666666666666664E-2"/>
    <n v="0.5"/>
    <x v="11"/>
    <s v="On going"/>
    <m/>
    <s v="-"/>
    <n v="2"/>
    <n v="24"/>
    <n v="4.1666666666666664E-2"/>
    <n v="0.5"/>
    <x v="11"/>
  </r>
  <r>
    <n v="1"/>
    <s v="-"/>
    <n v="1"/>
    <n v="13"/>
    <n v="4.1666666666666664E-2"/>
    <n v="0.54166666666666663"/>
    <x v="12"/>
    <s v="On going"/>
    <m/>
    <s v="-"/>
    <n v="2"/>
    <n v="26"/>
    <n v="4.1666666666666664E-2"/>
    <n v="0.54166666666666663"/>
    <x v="12"/>
  </r>
  <r>
    <n v="1"/>
    <s v="-"/>
    <n v="1"/>
    <n v="14"/>
    <n v="4.1666666666666664E-2"/>
    <n v="0.58333333333333326"/>
    <x v="13"/>
    <s v="On going"/>
    <m/>
    <s v="-"/>
    <n v="2"/>
    <n v="28"/>
    <n v="4.1666666666666664E-2"/>
    <n v="0.58333333333333326"/>
    <x v="13"/>
  </r>
  <r>
    <n v="1"/>
    <s v="-"/>
    <n v="1"/>
    <n v="15"/>
    <n v="4.1666666666666664E-2"/>
    <n v="0.62499999999999989"/>
    <x v="14"/>
    <s v="On going"/>
    <m/>
    <s v="-"/>
    <n v="2"/>
    <n v="30"/>
    <n v="4.1666666666666664E-2"/>
    <n v="0.62499999999999989"/>
    <x v="14"/>
  </r>
  <r>
    <n v="1"/>
    <s v="-"/>
    <n v="1"/>
    <n v="16"/>
    <n v="4.1666666666666664E-2"/>
    <n v="0.66666666666666652"/>
    <x v="15"/>
    <s v="On going"/>
    <m/>
    <s v="-"/>
    <n v="2"/>
    <n v="32"/>
    <n v="4.1666666666666664E-2"/>
    <n v="0.66666666666666652"/>
    <x v="15"/>
  </r>
  <r>
    <n v="1"/>
    <s v="-"/>
    <n v="1"/>
    <n v="17"/>
    <n v="4.1666666666666664E-2"/>
    <n v="0.70833333333333315"/>
    <x v="16"/>
    <s v="On going"/>
    <m/>
    <s v="-"/>
    <n v="2"/>
    <n v="34"/>
    <n v="4.1666666666666664E-2"/>
    <n v="0.70833333333333315"/>
    <x v="16"/>
  </r>
  <r>
    <n v="1"/>
    <s v="-"/>
    <n v="1"/>
    <n v="18"/>
    <n v="4.1666666666666664E-2"/>
    <n v="0.74999999999999978"/>
    <x v="17"/>
    <s v="On going"/>
    <m/>
    <s v="-"/>
    <n v="2"/>
    <n v="36"/>
    <n v="4.1666666666666664E-2"/>
    <n v="0.74999999999999978"/>
    <x v="17"/>
  </r>
  <r>
    <n v="1"/>
    <s v="-"/>
    <n v="1"/>
    <n v="19"/>
    <n v="4.1666666666666664E-2"/>
    <n v="0.79166666666666641"/>
    <x v="18"/>
    <s v="On going"/>
    <m/>
    <s v="-"/>
    <n v="2"/>
    <n v="38"/>
    <n v="4.1666666666666664E-2"/>
    <n v="0.79166666666666641"/>
    <x v="18"/>
  </r>
  <r>
    <n v="1"/>
    <s v="-"/>
    <n v="1"/>
    <n v="20"/>
    <n v="4.1666666666666664E-2"/>
    <n v="0.83333333333333304"/>
    <x v="19"/>
    <s v="On going"/>
    <m/>
    <s v="-"/>
    <n v="2"/>
    <n v="40"/>
    <n v="4.1666666666666664E-2"/>
    <n v="0.83333333333333304"/>
    <x v="19"/>
  </r>
  <r>
    <n v="1"/>
    <s v="-"/>
    <n v="1"/>
    <n v="21"/>
    <n v="4.1666666666666664E-2"/>
    <n v="0.87499999999999967"/>
    <x v="20"/>
    <s v="On going"/>
    <m/>
    <s v="-"/>
    <n v="2"/>
    <n v="42"/>
    <n v="4.1666666666666664E-2"/>
    <n v="0.87499999999999967"/>
    <x v="20"/>
  </r>
  <r>
    <n v="1"/>
    <s v="-"/>
    <n v="1"/>
    <n v="22"/>
    <n v="4.1666666666666664E-2"/>
    <n v="0.9166666666666663"/>
    <x v="21"/>
    <s v="On going"/>
    <m/>
    <s v="-"/>
    <n v="2"/>
    <n v="44"/>
    <n v="4.1666666666666664E-2"/>
    <n v="0.9166666666666663"/>
    <x v="21"/>
  </r>
  <r>
    <n v="1"/>
    <s v="-"/>
    <n v="1"/>
    <n v="23"/>
    <n v="4.1666666666666664E-2"/>
    <n v="0.95833333333333293"/>
    <x v="22"/>
    <s v="On going"/>
    <m/>
    <s v="-"/>
    <n v="2"/>
    <n v="46"/>
    <n v="4.1666666666666664E-2"/>
    <n v="0.95833333333333293"/>
    <x v="22"/>
  </r>
  <r>
    <n v="1"/>
    <s v="-"/>
    <n v="1"/>
    <n v="24"/>
    <n v="4.1666666666666664E-2"/>
    <n v="0.99999999999999956"/>
    <x v="23"/>
    <s v="On going"/>
    <m/>
    <s v="-"/>
    <n v="2"/>
    <n v="48"/>
    <n v="4.1666666666666664E-2"/>
    <n v="0.99999999999999956"/>
    <x v="23"/>
  </r>
  <r>
    <s v="Total"/>
    <s v="Total"/>
    <n v="24"/>
    <n v="48"/>
    <n v="0.33333333333333331"/>
    <n v="0.99999999999999956"/>
    <x v="24"/>
    <s v="TOTAL"/>
    <s v="TOTAL"/>
    <s v="TOTAL"/>
    <n v="48"/>
    <n v="48"/>
    <n v="0.33333333333333331"/>
    <n v="0.99999999999999956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C31BB5-97DE-407D-A912-B5B142AC125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C28" firstHeaderRow="0" firstDataRow="1" firstDataCol="1"/>
  <pivotFields count="16">
    <pivotField showAll="0"/>
    <pivotField showAll="0"/>
    <pivotField showAll="0"/>
    <pivotField showAll="0"/>
    <pivotField numFmtId="10" showAll="0"/>
    <pivotField dataField="1" numFmtId="10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showAll="0"/>
    <pivotField showAll="0"/>
    <pivotField showAll="0"/>
    <pivotField numFmtId="10" showAll="0"/>
    <pivotField dataField="1" numFmtId="10" showAll="0"/>
    <pivotField numFmtId="14" showAll="0"/>
    <pivotField showAll="0">
      <items count="15">
        <item sd="0" x="0"/>
        <item sd="0" x="1"/>
        <item sd="0" x="2"/>
        <item sd="0" x="3"/>
        <item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6"/>
  </rowFields>
  <rowItems count="25"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Acumulated progress" fld="5" subtotal="max" baseField="6" baseItem="110"/>
    <dataField name="Max of Acumulated value progress" fld="13" subtotal="max" baseField="6" baseItem="110"/>
  </dataFields>
  <formats count="3">
    <format dxfId="2">
      <pivotArea grandRow="1" outline="0" collapsedLevelsAreSubtotals="1" fieldPosition="0"/>
    </format>
    <format dxfId="1">
      <pivotArea collapsedLevelsAreSubtotals="1" fieldPosition="0">
        <references count="1">
          <reference field="6" count="24"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2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474789-C216-4BAC-B895-D6FEF567279C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28" firstHeaderRow="0" firstDataRow="1" firstDataCol="1"/>
  <pivotFields count="15">
    <pivotField showAll="0"/>
    <pivotField showAll="0"/>
    <pivotField showAll="0"/>
    <pivotField dataField="1" showAll="0"/>
    <pivotField numFmtId="10" showAll="0"/>
    <pivotField numFmtId="10" showAll="0"/>
    <pivotField axis="axisRow" showAll="0">
      <items count="26">
        <item h="1"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/>
    <pivotField showAll="0"/>
    <pivotField showAll="0"/>
    <pivotField dataField="1" showAll="0"/>
    <pivotField numFmtId="10" showAll="0"/>
    <pivotField numFmtId="10" showAll="0"/>
    <pivotField showAll="0">
      <items count="26"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</pivotFields>
  <rowFields count="1">
    <field x="6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ime acumulated" fld="3" baseField="0" baseItem="0"/>
    <dataField name="Sum of Time dedicated actual" fld="11" baseField="0" baseItem="0"/>
  </dataFields>
  <chartFormats count="2"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CDFED-7FEF-47EB-84E7-225FD4E63300}">
  <dimension ref="A1:O26"/>
  <sheetViews>
    <sheetView tabSelected="1" workbookViewId="0"/>
  </sheetViews>
  <sheetFormatPr defaultRowHeight="14.4" x14ac:dyDescent="0.3"/>
  <cols>
    <col min="1" max="1" width="16.88671875" bestFit="1" customWidth="1"/>
    <col min="2" max="2" width="40.6640625" bestFit="1" customWidth="1"/>
    <col min="3" max="3" width="42.33203125" bestFit="1" customWidth="1"/>
    <col min="4" max="4" width="43.88671875" bestFit="1" customWidth="1"/>
    <col min="5" max="5" width="15.33203125" bestFit="1" customWidth="1"/>
    <col min="6" max="6" width="22.33203125" bestFit="1" customWidth="1"/>
    <col min="7" max="7" width="11.5546875" bestFit="1" customWidth="1"/>
    <col min="8" max="8" width="51.21875" bestFit="1" customWidth="1"/>
    <col min="9" max="9" width="68.33203125" bestFit="1" customWidth="1"/>
    <col min="10" max="10" width="22.5546875" customWidth="1"/>
    <col min="11" max="11" width="42.5546875" bestFit="1" customWidth="1"/>
    <col min="12" max="12" width="23.44140625" bestFit="1" customWidth="1"/>
    <col min="13" max="13" width="11.5546875" bestFit="1" customWidth="1"/>
    <col min="14" max="14" width="44.77734375" bestFit="1" customWidth="1"/>
    <col min="15" max="15" width="41" bestFit="1" customWidth="1"/>
  </cols>
  <sheetData>
    <row r="1" spans="1:15" ht="30.6" customHeight="1" thickBot="1" x14ac:dyDescent="0.35">
      <c r="A1" s="8" t="s">
        <v>2</v>
      </c>
      <c r="B1" s="9" t="s">
        <v>4</v>
      </c>
      <c r="C1" s="10" t="s">
        <v>45</v>
      </c>
      <c r="D1" s="10" t="s">
        <v>46</v>
      </c>
      <c r="E1" s="10" t="s">
        <v>5</v>
      </c>
      <c r="F1" s="10" t="s">
        <v>6</v>
      </c>
      <c r="G1" s="10" t="s">
        <v>0</v>
      </c>
      <c r="H1" s="12" t="s">
        <v>13</v>
      </c>
      <c r="I1" s="13" t="s">
        <v>14</v>
      </c>
      <c r="J1" s="13" t="s">
        <v>1</v>
      </c>
      <c r="K1" s="10" t="s">
        <v>47</v>
      </c>
      <c r="L1" s="10" t="s">
        <v>48</v>
      </c>
      <c r="M1" s="10" t="s">
        <v>7</v>
      </c>
      <c r="N1" s="10" t="s">
        <v>8</v>
      </c>
      <c r="O1" s="10" t="s">
        <v>49</v>
      </c>
    </row>
    <row r="2" spans="1:15" ht="15" thickBot="1" x14ac:dyDescent="0.35">
      <c r="A2" s="1">
        <v>1</v>
      </c>
      <c r="B2" s="2" t="s">
        <v>3</v>
      </c>
      <c r="C2" s="3">
        <v>1</v>
      </c>
      <c r="D2" s="31">
        <f>C2</f>
        <v>1</v>
      </c>
      <c r="E2" s="28">
        <f t="shared" ref="E2:E17" si="0">C2/$C$26</f>
        <v>4.1666666666666664E-2</v>
      </c>
      <c r="F2" s="28">
        <f>E2</f>
        <v>4.1666666666666664E-2</v>
      </c>
      <c r="G2" s="15">
        <v>45401</v>
      </c>
      <c r="H2" s="11" t="s">
        <v>12</v>
      </c>
      <c r="I2" s="14"/>
      <c r="J2" s="4" t="s">
        <v>3</v>
      </c>
      <c r="K2" s="5">
        <v>2</v>
      </c>
      <c r="L2" s="30">
        <f>K2</f>
        <v>2</v>
      </c>
      <c r="M2" s="29">
        <f t="shared" ref="M2:M17" si="1">K2/$K$26</f>
        <v>4.1666666666666664E-2</v>
      </c>
      <c r="N2" s="29">
        <f>M2</f>
        <v>4.1666666666666664E-2</v>
      </c>
      <c r="O2" s="15"/>
    </row>
    <row r="3" spans="1:15" ht="15" thickBot="1" x14ac:dyDescent="0.35">
      <c r="A3" s="1">
        <v>1</v>
      </c>
      <c r="B3" s="2" t="s">
        <v>3</v>
      </c>
      <c r="C3" s="3">
        <v>1</v>
      </c>
      <c r="D3" s="31">
        <f>C3+D2</f>
        <v>2</v>
      </c>
      <c r="E3" s="28">
        <f t="shared" si="0"/>
        <v>4.1666666666666664E-2</v>
      </c>
      <c r="F3" s="28">
        <f>E3+F2</f>
        <v>8.3333333333333329E-2</v>
      </c>
      <c r="G3" s="15">
        <v>45402</v>
      </c>
      <c r="H3" s="11" t="s">
        <v>12</v>
      </c>
      <c r="I3" s="14"/>
      <c r="J3" s="4" t="s">
        <v>3</v>
      </c>
      <c r="K3" s="5">
        <v>2</v>
      </c>
      <c r="L3" s="30">
        <f>K3+L2</f>
        <v>4</v>
      </c>
      <c r="M3" s="29">
        <f t="shared" si="1"/>
        <v>4.1666666666666664E-2</v>
      </c>
      <c r="N3" s="29">
        <f>M3+N2</f>
        <v>8.3333333333333329E-2</v>
      </c>
      <c r="O3" s="15"/>
    </row>
    <row r="4" spans="1:15" ht="15" thickBot="1" x14ac:dyDescent="0.35">
      <c r="A4" s="1">
        <v>1</v>
      </c>
      <c r="B4" s="2" t="s">
        <v>3</v>
      </c>
      <c r="C4" s="3">
        <v>1</v>
      </c>
      <c r="D4" s="31">
        <f t="shared" ref="D4:D25" si="2">C4+D3</f>
        <v>3</v>
      </c>
      <c r="E4" s="28">
        <f t="shared" si="0"/>
        <v>4.1666666666666664E-2</v>
      </c>
      <c r="F4" s="28">
        <f t="shared" ref="F4:F25" si="3">E4+F3</f>
        <v>0.125</v>
      </c>
      <c r="G4" s="15">
        <v>45403</v>
      </c>
      <c r="H4" s="11" t="s">
        <v>12</v>
      </c>
      <c r="I4" s="14"/>
      <c r="J4" s="4" t="s">
        <v>3</v>
      </c>
      <c r="K4" s="5">
        <v>2</v>
      </c>
      <c r="L4" s="30">
        <f t="shared" ref="L4:L25" si="4">K4+L3</f>
        <v>6</v>
      </c>
      <c r="M4" s="29">
        <f t="shared" si="1"/>
        <v>4.1666666666666664E-2</v>
      </c>
      <c r="N4" s="29">
        <f t="shared" ref="N4:N25" si="5">M4+N3</f>
        <v>0.125</v>
      </c>
      <c r="O4" s="15"/>
    </row>
    <row r="5" spans="1:15" ht="15" thickBot="1" x14ac:dyDescent="0.35">
      <c r="A5" s="1">
        <v>1</v>
      </c>
      <c r="B5" s="2" t="s">
        <v>3</v>
      </c>
      <c r="C5" s="3">
        <v>1</v>
      </c>
      <c r="D5" s="31">
        <f t="shared" si="2"/>
        <v>4</v>
      </c>
      <c r="E5" s="28">
        <f t="shared" si="0"/>
        <v>4.1666666666666664E-2</v>
      </c>
      <c r="F5" s="28">
        <f t="shared" si="3"/>
        <v>0.16666666666666666</v>
      </c>
      <c r="G5" s="15">
        <v>45404</v>
      </c>
      <c r="H5" s="11" t="s">
        <v>12</v>
      </c>
      <c r="I5" s="14"/>
      <c r="J5" s="4" t="s">
        <v>3</v>
      </c>
      <c r="K5" s="5">
        <v>2</v>
      </c>
      <c r="L5" s="30">
        <f t="shared" si="4"/>
        <v>8</v>
      </c>
      <c r="M5" s="29">
        <f t="shared" si="1"/>
        <v>4.1666666666666664E-2</v>
      </c>
      <c r="N5" s="29">
        <f t="shared" si="5"/>
        <v>0.16666666666666666</v>
      </c>
      <c r="O5" s="15"/>
    </row>
    <row r="6" spans="1:15" ht="15" thickBot="1" x14ac:dyDescent="0.35">
      <c r="A6" s="1">
        <v>1</v>
      </c>
      <c r="B6" s="2" t="s">
        <v>3</v>
      </c>
      <c r="C6" s="3">
        <v>1</v>
      </c>
      <c r="D6" s="31">
        <f t="shared" si="2"/>
        <v>5</v>
      </c>
      <c r="E6" s="28">
        <f t="shared" si="0"/>
        <v>4.1666666666666664E-2</v>
      </c>
      <c r="F6" s="28">
        <f t="shared" si="3"/>
        <v>0.20833333333333331</v>
      </c>
      <c r="G6" s="15">
        <v>45405</v>
      </c>
      <c r="H6" s="11" t="s">
        <v>12</v>
      </c>
      <c r="I6" s="14"/>
      <c r="J6" s="4" t="s">
        <v>3</v>
      </c>
      <c r="K6" s="5">
        <v>2</v>
      </c>
      <c r="L6" s="30">
        <f t="shared" si="4"/>
        <v>10</v>
      </c>
      <c r="M6" s="29">
        <f t="shared" si="1"/>
        <v>4.1666666666666664E-2</v>
      </c>
      <c r="N6" s="29">
        <f t="shared" si="5"/>
        <v>0.20833333333333331</v>
      </c>
      <c r="O6" s="15"/>
    </row>
    <row r="7" spans="1:15" ht="15" thickBot="1" x14ac:dyDescent="0.35">
      <c r="A7" s="1">
        <v>1</v>
      </c>
      <c r="B7" s="2" t="s">
        <v>3</v>
      </c>
      <c r="C7" s="3">
        <v>1</v>
      </c>
      <c r="D7" s="31">
        <f t="shared" si="2"/>
        <v>6</v>
      </c>
      <c r="E7" s="28">
        <f t="shared" si="0"/>
        <v>4.1666666666666664E-2</v>
      </c>
      <c r="F7" s="28">
        <f t="shared" si="3"/>
        <v>0.24999999999999997</v>
      </c>
      <c r="G7" s="15">
        <v>45406</v>
      </c>
      <c r="H7" s="11" t="s">
        <v>12</v>
      </c>
      <c r="I7" s="14"/>
      <c r="J7" s="4" t="s">
        <v>3</v>
      </c>
      <c r="K7" s="5">
        <v>2</v>
      </c>
      <c r="L7" s="30">
        <f t="shared" si="4"/>
        <v>12</v>
      </c>
      <c r="M7" s="29">
        <f t="shared" si="1"/>
        <v>4.1666666666666664E-2</v>
      </c>
      <c r="N7" s="29">
        <f t="shared" si="5"/>
        <v>0.24999999999999997</v>
      </c>
      <c r="O7" s="15"/>
    </row>
    <row r="8" spans="1:15" ht="15" thickBot="1" x14ac:dyDescent="0.35">
      <c r="A8" s="1">
        <v>1</v>
      </c>
      <c r="B8" s="2" t="s">
        <v>3</v>
      </c>
      <c r="C8" s="3">
        <v>1</v>
      </c>
      <c r="D8" s="31">
        <f t="shared" si="2"/>
        <v>7</v>
      </c>
      <c r="E8" s="28">
        <f t="shared" si="0"/>
        <v>4.1666666666666664E-2</v>
      </c>
      <c r="F8" s="28">
        <f t="shared" si="3"/>
        <v>0.29166666666666663</v>
      </c>
      <c r="G8" s="15">
        <v>45407</v>
      </c>
      <c r="H8" s="11" t="s">
        <v>12</v>
      </c>
      <c r="I8" s="14"/>
      <c r="J8" s="4" t="s">
        <v>3</v>
      </c>
      <c r="K8" s="5">
        <v>2</v>
      </c>
      <c r="L8" s="30">
        <f t="shared" si="4"/>
        <v>14</v>
      </c>
      <c r="M8" s="29">
        <f t="shared" si="1"/>
        <v>4.1666666666666664E-2</v>
      </c>
      <c r="N8" s="29">
        <f t="shared" si="5"/>
        <v>0.29166666666666663</v>
      </c>
      <c r="O8" s="15"/>
    </row>
    <row r="9" spans="1:15" ht="15" thickBot="1" x14ac:dyDescent="0.35">
      <c r="A9" s="1">
        <v>1</v>
      </c>
      <c r="B9" s="2" t="s">
        <v>3</v>
      </c>
      <c r="C9" s="3">
        <v>1</v>
      </c>
      <c r="D9" s="31">
        <f t="shared" si="2"/>
        <v>8</v>
      </c>
      <c r="E9" s="28">
        <f t="shared" si="0"/>
        <v>4.1666666666666664E-2</v>
      </c>
      <c r="F9" s="28">
        <f t="shared" si="3"/>
        <v>0.33333333333333331</v>
      </c>
      <c r="G9" s="15">
        <v>45408</v>
      </c>
      <c r="H9" s="11" t="s">
        <v>12</v>
      </c>
      <c r="I9" s="14"/>
      <c r="J9" s="4" t="s">
        <v>3</v>
      </c>
      <c r="K9" s="5">
        <v>2</v>
      </c>
      <c r="L9" s="30">
        <f t="shared" si="4"/>
        <v>16</v>
      </c>
      <c r="M9" s="29">
        <f t="shared" si="1"/>
        <v>4.1666666666666664E-2</v>
      </c>
      <c r="N9" s="29">
        <f t="shared" si="5"/>
        <v>0.33333333333333331</v>
      </c>
      <c r="O9" s="15"/>
    </row>
    <row r="10" spans="1:15" ht="15" thickBot="1" x14ac:dyDescent="0.35">
      <c r="A10" s="1">
        <v>1</v>
      </c>
      <c r="B10" s="2" t="s">
        <v>3</v>
      </c>
      <c r="C10" s="3">
        <v>1</v>
      </c>
      <c r="D10" s="31">
        <f t="shared" si="2"/>
        <v>9</v>
      </c>
      <c r="E10" s="28">
        <f t="shared" si="0"/>
        <v>4.1666666666666664E-2</v>
      </c>
      <c r="F10" s="28">
        <f t="shared" si="3"/>
        <v>0.375</v>
      </c>
      <c r="G10" s="15">
        <v>45409</v>
      </c>
      <c r="H10" s="11" t="s">
        <v>12</v>
      </c>
      <c r="I10" s="14"/>
      <c r="J10" s="4" t="s">
        <v>3</v>
      </c>
      <c r="K10" s="5">
        <v>2</v>
      </c>
      <c r="L10" s="30">
        <f t="shared" si="4"/>
        <v>18</v>
      </c>
      <c r="M10" s="29">
        <f t="shared" si="1"/>
        <v>4.1666666666666664E-2</v>
      </c>
      <c r="N10" s="29">
        <f t="shared" si="5"/>
        <v>0.375</v>
      </c>
      <c r="O10" s="15"/>
    </row>
    <row r="11" spans="1:15" ht="15" thickBot="1" x14ac:dyDescent="0.35">
      <c r="A11" s="1">
        <v>1</v>
      </c>
      <c r="B11" s="2" t="s">
        <v>3</v>
      </c>
      <c r="C11" s="3">
        <v>1</v>
      </c>
      <c r="D11" s="31">
        <f t="shared" si="2"/>
        <v>10</v>
      </c>
      <c r="E11" s="28">
        <f t="shared" si="0"/>
        <v>4.1666666666666664E-2</v>
      </c>
      <c r="F11" s="28">
        <f t="shared" si="3"/>
        <v>0.41666666666666669</v>
      </c>
      <c r="G11" s="15">
        <v>45410</v>
      </c>
      <c r="H11" s="11" t="s">
        <v>12</v>
      </c>
      <c r="I11" s="14"/>
      <c r="J11" s="4" t="s">
        <v>3</v>
      </c>
      <c r="K11" s="5">
        <v>2</v>
      </c>
      <c r="L11" s="30">
        <f t="shared" si="4"/>
        <v>20</v>
      </c>
      <c r="M11" s="29">
        <f t="shared" si="1"/>
        <v>4.1666666666666664E-2</v>
      </c>
      <c r="N11" s="29">
        <f t="shared" si="5"/>
        <v>0.41666666666666669</v>
      </c>
      <c r="O11" s="15"/>
    </row>
    <row r="12" spans="1:15" ht="15" thickBot="1" x14ac:dyDescent="0.35">
      <c r="A12" s="1">
        <v>1</v>
      </c>
      <c r="B12" s="2" t="s">
        <v>3</v>
      </c>
      <c r="C12" s="3">
        <v>1</v>
      </c>
      <c r="D12" s="31">
        <f t="shared" si="2"/>
        <v>11</v>
      </c>
      <c r="E12" s="28">
        <f t="shared" si="0"/>
        <v>4.1666666666666664E-2</v>
      </c>
      <c r="F12" s="28">
        <f t="shared" si="3"/>
        <v>0.45833333333333337</v>
      </c>
      <c r="G12" s="15">
        <v>45411</v>
      </c>
      <c r="H12" s="11" t="s">
        <v>12</v>
      </c>
      <c r="I12" s="14"/>
      <c r="J12" s="4" t="s">
        <v>3</v>
      </c>
      <c r="K12" s="5">
        <v>2</v>
      </c>
      <c r="L12" s="30">
        <f t="shared" si="4"/>
        <v>22</v>
      </c>
      <c r="M12" s="29">
        <f t="shared" si="1"/>
        <v>4.1666666666666664E-2</v>
      </c>
      <c r="N12" s="29">
        <f t="shared" si="5"/>
        <v>0.45833333333333337</v>
      </c>
      <c r="O12" s="15"/>
    </row>
    <row r="13" spans="1:15" ht="15" thickBot="1" x14ac:dyDescent="0.35">
      <c r="A13" s="1">
        <v>1</v>
      </c>
      <c r="B13" s="2" t="s">
        <v>3</v>
      </c>
      <c r="C13" s="3">
        <v>1</v>
      </c>
      <c r="D13" s="31">
        <f t="shared" si="2"/>
        <v>12</v>
      </c>
      <c r="E13" s="28">
        <f t="shared" si="0"/>
        <v>4.1666666666666664E-2</v>
      </c>
      <c r="F13" s="28">
        <f t="shared" si="3"/>
        <v>0.5</v>
      </c>
      <c r="G13" s="15">
        <v>45412</v>
      </c>
      <c r="H13" s="11" t="s">
        <v>12</v>
      </c>
      <c r="I13" s="14"/>
      <c r="J13" s="4" t="s">
        <v>3</v>
      </c>
      <c r="K13" s="5">
        <v>2</v>
      </c>
      <c r="L13" s="30">
        <f t="shared" si="4"/>
        <v>24</v>
      </c>
      <c r="M13" s="29">
        <f t="shared" si="1"/>
        <v>4.1666666666666664E-2</v>
      </c>
      <c r="N13" s="29">
        <f t="shared" si="5"/>
        <v>0.5</v>
      </c>
      <c r="O13" s="15"/>
    </row>
    <row r="14" spans="1:15" ht="15" thickBot="1" x14ac:dyDescent="0.35">
      <c r="A14" s="1">
        <v>1</v>
      </c>
      <c r="B14" s="2" t="s">
        <v>3</v>
      </c>
      <c r="C14" s="3">
        <v>1</v>
      </c>
      <c r="D14" s="31">
        <f t="shared" si="2"/>
        <v>13</v>
      </c>
      <c r="E14" s="28">
        <f t="shared" si="0"/>
        <v>4.1666666666666664E-2</v>
      </c>
      <c r="F14" s="28">
        <f t="shared" si="3"/>
        <v>0.54166666666666663</v>
      </c>
      <c r="G14" s="15">
        <v>45413</v>
      </c>
      <c r="H14" s="11" t="s">
        <v>12</v>
      </c>
      <c r="I14" s="14"/>
      <c r="J14" s="4" t="s">
        <v>3</v>
      </c>
      <c r="K14" s="5">
        <v>2</v>
      </c>
      <c r="L14" s="30">
        <f t="shared" si="4"/>
        <v>26</v>
      </c>
      <c r="M14" s="29">
        <f t="shared" si="1"/>
        <v>4.1666666666666664E-2</v>
      </c>
      <c r="N14" s="29">
        <f t="shared" si="5"/>
        <v>0.54166666666666663</v>
      </c>
      <c r="O14" s="15"/>
    </row>
    <row r="15" spans="1:15" ht="15" thickBot="1" x14ac:dyDescent="0.35">
      <c r="A15" s="1">
        <v>1</v>
      </c>
      <c r="B15" s="2" t="s">
        <v>3</v>
      </c>
      <c r="C15" s="3">
        <v>1</v>
      </c>
      <c r="D15" s="31">
        <f t="shared" si="2"/>
        <v>14</v>
      </c>
      <c r="E15" s="28">
        <f t="shared" si="0"/>
        <v>4.1666666666666664E-2</v>
      </c>
      <c r="F15" s="28">
        <f t="shared" si="3"/>
        <v>0.58333333333333326</v>
      </c>
      <c r="G15" s="15">
        <v>45414</v>
      </c>
      <c r="H15" s="11" t="s">
        <v>12</v>
      </c>
      <c r="I15" s="14"/>
      <c r="J15" s="4" t="s">
        <v>3</v>
      </c>
      <c r="K15" s="5">
        <v>2</v>
      </c>
      <c r="L15" s="30">
        <f t="shared" si="4"/>
        <v>28</v>
      </c>
      <c r="M15" s="29">
        <f t="shared" si="1"/>
        <v>4.1666666666666664E-2</v>
      </c>
      <c r="N15" s="29">
        <f t="shared" si="5"/>
        <v>0.58333333333333326</v>
      </c>
      <c r="O15" s="15"/>
    </row>
    <row r="16" spans="1:15" ht="15" thickBot="1" x14ac:dyDescent="0.35">
      <c r="A16" s="1">
        <v>1</v>
      </c>
      <c r="B16" s="2" t="s">
        <v>3</v>
      </c>
      <c r="C16" s="3">
        <v>1</v>
      </c>
      <c r="D16" s="31">
        <f t="shared" si="2"/>
        <v>15</v>
      </c>
      <c r="E16" s="28">
        <f t="shared" si="0"/>
        <v>4.1666666666666664E-2</v>
      </c>
      <c r="F16" s="28">
        <f t="shared" si="3"/>
        <v>0.62499999999999989</v>
      </c>
      <c r="G16" s="15">
        <v>45415</v>
      </c>
      <c r="H16" s="11" t="s">
        <v>12</v>
      </c>
      <c r="I16" s="14"/>
      <c r="J16" s="4" t="s">
        <v>3</v>
      </c>
      <c r="K16" s="5">
        <v>2</v>
      </c>
      <c r="L16" s="30">
        <f t="shared" si="4"/>
        <v>30</v>
      </c>
      <c r="M16" s="29">
        <f t="shared" si="1"/>
        <v>4.1666666666666664E-2</v>
      </c>
      <c r="N16" s="29">
        <f t="shared" si="5"/>
        <v>0.62499999999999989</v>
      </c>
      <c r="O16" s="15"/>
    </row>
    <row r="17" spans="1:15" ht="15" thickBot="1" x14ac:dyDescent="0.35">
      <c r="A17" s="1">
        <v>1</v>
      </c>
      <c r="B17" s="2" t="s">
        <v>3</v>
      </c>
      <c r="C17" s="3">
        <v>1</v>
      </c>
      <c r="D17" s="31">
        <f t="shared" si="2"/>
        <v>16</v>
      </c>
      <c r="E17" s="28">
        <f t="shared" si="0"/>
        <v>4.1666666666666664E-2</v>
      </c>
      <c r="F17" s="28">
        <f t="shared" si="3"/>
        <v>0.66666666666666652</v>
      </c>
      <c r="G17" s="15">
        <v>45416</v>
      </c>
      <c r="H17" s="11" t="s">
        <v>12</v>
      </c>
      <c r="I17" s="14"/>
      <c r="J17" s="4" t="s">
        <v>3</v>
      </c>
      <c r="K17" s="5">
        <v>2</v>
      </c>
      <c r="L17" s="30">
        <f t="shared" si="4"/>
        <v>32</v>
      </c>
      <c r="M17" s="29">
        <f t="shared" si="1"/>
        <v>4.1666666666666664E-2</v>
      </c>
      <c r="N17" s="29">
        <f t="shared" si="5"/>
        <v>0.66666666666666652</v>
      </c>
      <c r="O17" s="15"/>
    </row>
    <row r="18" spans="1:15" ht="15" thickBot="1" x14ac:dyDescent="0.35">
      <c r="A18" s="1">
        <v>1</v>
      </c>
      <c r="B18" s="2" t="s">
        <v>3</v>
      </c>
      <c r="C18" s="3">
        <v>1</v>
      </c>
      <c r="D18" s="31">
        <f t="shared" si="2"/>
        <v>17</v>
      </c>
      <c r="E18" s="28">
        <f>C18/$C$26</f>
        <v>4.1666666666666664E-2</v>
      </c>
      <c r="F18" s="28">
        <f t="shared" si="3"/>
        <v>0.70833333333333315</v>
      </c>
      <c r="G18" s="15">
        <v>45417</v>
      </c>
      <c r="H18" s="11" t="s">
        <v>12</v>
      </c>
      <c r="I18" s="4"/>
      <c r="J18" s="4" t="s">
        <v>3</v>
      </c>
      <c r="K18" s="5">
        <v>2</v>
      </c>
      <c r="L18" s="30">
        <f t="shared" si="4"/>
        <v>34</v>
      </c>
      <c r="M18" s="29">
        <f>K18/$K$26</f>
        <v>4.1666666666666664E-2</v>
      </c>
      <c r="N18" s="29">
        <f t="shared" si="5"/>
        <v>0.70833333333333315</v>
      </c>
      <c r="O18" s="15"/>
    </row>
    <row r="19" spans="1:15" ht="15" thickBot="1" x14ac:dyDescent="0.35">
      <c r="A19" s="1">
        <v>1</v>
      </c>
      <c r="B19" s="2" t="s">
        <v>3</v>
      </c>
      <c r="C19" s="3">
        <v>1</v>
      </c>
      <c r="D19" s="31">
        <f t="shared" si="2"/>
        <v>18</v>
      </c>
      <c r="E19" s="28">
        <f t="shared" ref="E19:E25" si="6">C19/$C$26</f>
        <v>4.1666666666666664E-2</v>
      </c>
      <c r="F19" s="28">
        <f t="shared" si="3"/>
        <v>0.74999999999999978</v>
      </c>
      <c r="G19" s="15">
        <v>45418</v>
      </c>
      <c r="H19" s="11" t="s">
        <v>12</v>
      </c>
      <c r="I19" s="4"/>
      <c r="J19" s="4" t="s">
        <v>3</v>
      </c>
      <c r="K19" s="5">
        <v>2</v>
      </c>
      <c r="L19" s="30">
        <f t="shared" si="4"/>
        <v>36</v>
      </c>
      <c r="M19" s="29">
        <f t="shared" ref="M19:M25" si="7">K19/$K$26</f>
        <v>4.1666666666666664E-2</v>
      </c>
      <c r="N19" s="29">
        <f t="shared" si="5"/>
        <v>0.74999999999999978</v>
      </c>
      <c r="O19" s="15"/>
    </row>
    <row r="20" spans="1:15" ht="15" thickBot="1" x14ac:dyDescent="0.35">
      <c r="A20" s="1">
        <v>1</v>
      </c>
      <c r="B20" s="2" t="s">
        <v>3</v>
      </c>
      <c r="C20" s="3">
        <v>1</v>
      </c>
      <c r="D20" s="31">
        <f t="shared" si="2"/>
        <v>19</v>
      </c>
      <c r="E20" s="28">
        <f t="shared" si="6"/>
        <v>4.1666666666666664E-2</v>
      </c>
      <c r="F20" s="28">
        <f t="shared" si="3"/>
        <v>0.79166666666666641</v>
      </c>
      <c r="G20" s="15">
        <v>45419</v>
      </c>
      <c r="H20" s="11" t="s">
        <v>12</v>
      </c>
      <c r="I20" s="4"/>
      <c r="J20" s="4" t="s">
        <v>3</v>
      </c>
      <c r="K20" s="5">
        <v>2</v>
      </c>
      <c r="L20" s="30">
        <f t="shared" si="4"/>
        <v>38</v>
      </c>
      <c r="M20" s="29">
        <f t="shared" si="7"/>
        <v>4.1666666666666664E-2</v>
      </c>
      <c r="N20" s="29">
        <f t="shared" si="5"/>
        <v>0.79166666666666641</v>
      </c>
      <c r="O20" s="15"/>
    </row>
    <row r="21" spans="1:15" ht="15" thickBot="1" x14ac:dyDescent="0.35">
      <c r="A21" s="1">
        <v>1</v>
      </c>
      <c r="B21" s="2" t="s">
        <v>3</v>
      </c>
      <c r="C21" s="3">
        <v>1</v>
      </c>
      <c r="D21" s="31">
        <f t="shared" si="2"/>
        <v>20</v>
      </c>
      <c r="E21" s="28">
        <f t="shared" si="6"/>
        <v>4.1666666666666664E-2</v>
      </c>
      <c r="F21" s="28">
        <f t="shared" si="3"/>
        <v>0.83333333333333304</v>
      </c>
      <c r="G21" s="15">
        <v>45420</v>
      </c>
      <c r="H21" s="11" t="s">
        <v>12</v>
      </c>
      <c r="I21" s="4"/>
      <c r="J21" s="4" t="s">
        <v>3</v>
      </c>
      <c r="K21" s="5">
        <v>2</v>
      </c>
      <c r="L21" s="30">
        <f t="shared" si="4"/>
        <v>40</v>
      </c>
      <c r="M21" s="29">
        <f t="shared" si="7"/>
        <v>4.1666666666666664E-2</v>
      </c>
      <c r="N21" s="29">
        <f t="shared" si="5"/>
        <v>0.83333333333333304</v>
      </c>
      <c r="O21" s="15"/>
    </row>
    <row r="22" spans="1:15" ht="15" thickBot="1" x14ac:dyDescent="0.35">
      <c r="A22" s="1">
        <v>1</v>
      </c>
      <c r="B22" s="2" t="s">
        <v>3</v>
      </c>
      <c r="C22" s="3">
        <v>1</v>
      </c>
      <c r="D22" s="31">
        <f t="shared" si="2"/>
        <v>21</v>
      </c>
      <c r="E22" s="28">
        <f t="shared" si="6"/>
        <v>4.1666666666666664E-2</v>
      </c>
      <c r="F22" s="28">
        <f t="shared" si="3"/>
        <v>0.87499999999999967</v>
      </c>
      <c r="G22" s="15">
        <v>45421</v>
      </c>
      <c r="H22" s="11" t="s">
        <v>12</v>
      </c>
      <c r="I22" s="4"/>
      <c r="J22" s="4" t="s">
        <v>3</v>
      </c>
      <c r="K22" s="5">
        <v>2</v>
      </c>
      <c r="L22" s="30">
        <f t="shared" si="4"/>
        <v>42</v>
      </c>
      <c r="M22" s="29">
        <f t="shared" si="7"/>
        <v>4.1666666666666664E-2</v>
      </c>
      <c r="N22" s="29">
        <f t="shared" si="5"/>
        <v>0.87499999999999967</v>
      </c>
      <c r="O22" s="15"/>
    </row>
    <row r="23" spans="1:15" ht="15" thickBot="1" x14ac:dyDescent="0.35">
      <c r="A23" s="1">
        <v>1</v>
      </c>
      <c r="B23" s="2" t="s">
        <v>3</v>
      </c>
      <c r="C23" s="3">
        <v>1</v>
      </c>
      <c r="D23" s="31">
        <f t="shared" si="2"/>
        <v>22</v>
      </c>
      <c r="E23" s="28">
        <f t="shared" si="6"/>
        <v>4.1666666666666664E-2</v>
      </c>
      <c r="F23" s="28">
        <f t="shared" si="3"/>
        <v>0.9166666666666663</v>
      </c>
      <c r="G23" s="15">
        <v>45422</v>
      </c>
      <c r="H23" s="11" t="s">
        <v>12</v>
      </c>
      <c r="I23" s="4"/>
      <c r="J23" s="4" t="s">
        <v>3</v>
      </c>
      <c r="K23" s="5">
        <v>2</v>
      </c>
      <c r="L23" s="30">
        <f t="shared" si="4"/>
        <v>44</v>
      </c>
      <c r="M23" s="29">
        <f t="shared" si="7"/>
        <v>4.1666666666666664E-2</v>
      </c>
      <c r="N23" s="29">
        <f t="shared" si="5"/>
        <v>0.9166666666666663</v>
      </c>
      <c r="O23" s="15"/>
    </row>
    <row r="24" spans="1:15" ht="15" thickBot="1" x14ac:dyDescent="0.35">
      <c r="A24" s="6">
        <v>1</v>
      </c>
      <c r="B24" s="7" t="s">
        <v>3</v>
      </c>
      <c r="C24" s="3">
        <v>1</v>
      </c>
      <c r="D24" s="31">
        <f t="shared" si="2"/>
        <v>23</v>
      </c>
      <c r="E24" s="28">
        <f t="shared" si="6"/>
        <v>4.1666666666666664E-2</v>
      </c>
      <c r="F24" s="28">
        <f t="shared" si="3"/>
        <v>0.95833333333333293</v>
      </c>
      <c r="G24" s="15">
        <v>45423</v>
      </c>
      <c r="H24" s="11" t="s">
        <v>12</v>
      </c>
      <c r="I24" s="4"/>
      <c r="J24" s="4" t="s">
        <v>3</v>
      </c>
      <c r="K24" s="5">
        <v>2</v>
      </c>
      <c r="L24" s="30">
        <f t="shared" si="4"/>
        <v>46</v>
      </c>
      <c r="M24" s="29">
        <f t="shared" si="7"/>
        <v>4.1666666666666664E-2</v>
      </c>
      <c r="N24" s="29">
        <f t="shared" si="5"/>
        <v>0.95833333333333293</v>
      </c>
      <c r="O24" s="15"/>
    </row>
    <row r="25" spans="1:15" ht="15" thickBot="1" x14ac:dyDescent="0.35">
      <c r="A25" s="1">
        <v>1</v>
      </c>
      <c r="B25" s="2" t="s">
        <v>3</v>
      </c>
      <c r="C25" s="3">
        <v>1</v>
      </c>
      <c r="D25" s="31">
        <f t="shared" si="2"/>
        <v>24</v>
      </c>
      <c r="E25" s="28">
        <f t="shared" si="6"/>
        <v>4.1666666666666664E-2</v>
      </c>
      <c r="F25" s="28">
        <f t="shared" si="3"/>
        <v>0.99999999999999956</v>
      </c>
      <c r="G25" s="15">
        <v>45424</v>
      </c>
      <c r="H25" s="11" t="s">
        <v>12</v>
      </c>
      <c r="I25" s="4"/>
      <c r="J25" s="4" t="s">
        <v>3</v>
      </c>
      <c r="K25" s="5">
        <v>2</v>
      </c>
      <c r="L25" s="30">
        <f t="shared" si="4"/>
        <v>48</v>
      </c>
      <c r="M25" s="29">
        <f t="shared" si="7"/>
        <v>4.1666666666666664E-2</v>
      </c>
      <c r="N25" s="29">
        <f t="shared" si="5"/>
        <v>0.99999999999999956</v>
      </c>
      <c r="O25" s="15"/>
    </row>
    <row r="26" spans="1:15" ht="15" thickBot="1" x14ac:dyDescent="0.35">
      <c r="A26" s="21" t="s">
        <v>9</v>
      </c>
      <c r="B26" s="22" t="s">
        <v>9</v>
      </c>
      <c r="C26" s="23">
        <f>SUM(C2:C25)</f>
        <v>24</v>
      </c>
      <c r="D26" s="24">
        <f>C26+D25</f>
        <v>48</v>
      </c>
      <c r="E26" s="25">
        <f>SUM(E18:E25)</f>
        <v>0.33333333333333331</v>
      </c>
      <c r="F26" s="25">
        <f>MAX(F18:F25)</f>
        <v>0.99999999999999956</v>
      </c>
      <c r="G26" s="24" t="s">
        <v>10</v>
      </c>
      <c r="H26" s="23" t="s">
        <v>11</v>
      </c>
      <c r="I26" s="24" t="s">
        <v>11</v>
      </c>
      <c r="J26" s="24" t="s">
        <v>11</v>
      </c>
      <c r="K26" s="26">
        <f>SUM(K2:K25)</f>
        <v>48</v>
      </c>
      <c r="L26" s="26">
        <f>MAX(L18:L25)</f>
        <v>48</v>
      </c>
      <c r="M26" s="27">
        <f>SUM(M18:M25)</f>
        <v>0.33333333333333331</v>
      </c>
      <c r="N26" s="27">
        <f>MAX(N18:N25)</f>
        <v>0.99999999999999956</v>
      </c>
      <c r="O26" s="24" t="s">
        <v>11</v>
      </c>
    </row>
  </sheetData>
  <pageMargins left="0.7" right="0.7" top="0.75" bottom="0.75" header="0.3" footer="0.3"/>
  <pageSetup orientation="portrait" r:id="rId1"/>
  <ignoredErrors>
    <ignoredError sqref="E2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F3C1-AB35-40C1-AE62-E677EB0262E4}">
  <dimension ref="A3:C28"/>
  <sheetViews>
    <sheetView topLeftCell="A2" zoomScaleNormal="100"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25.5546875" bestFit="1" customWidth="1"/>
    <col min="3" max="3" width="30.6640625" bestFit="1" customWidth="1"/>
    <col min="4" max="5" width="30.77734375" bestFit="1" customWidth="1"/>
  </cols>
  <sheetData>
    <row r="3" spans="1:3" x14ac:dyDescent="0.3">
      <c r="A3" s="17" t="s">
        <v>15</v>
      </c>
      <c r="B3" s="20" t="s">
        <v>41</v>
      </c>
      <c r="C3" s="20" t="s">
        <v>44</v>
      </c>
    </row>
    <row r="4" spans="1:3" x14ac:dyDescent="0.3">
      <c r="A4" s="19" t="s">
        <v>17</v>
      </c>
      <c r="B4" s="20">
        <v>4.1666666666666664E-2</v>
      </c>
      <c r="C4" s="20">
        <v>4.1666666666666664E-2</v>
      </c>
    </row>
    <row r="5" spans="1:3" x14ac:dyDescent="0.3">
      <c r="A5" s="19" t="s">
        <v>18</v>
      </c>
      <c r="B5" s="20">
        <v>8.3333333333333329E-2</v>
      </c>
      <c r="C5" s="20">
        <v>8.3333333333333329E-2</v>
      </c>
    </row>
    <row r="6" spans="1:3" x14ac:dyDescent="0.3">
      <c r="A6" s="19" t="s">
        <v>19</v>
      </c>
      <c r="B6" s="20">
        <v>0.125</v>
      </c>
      <c r="C6" s="20">
        <v>0.125</v>
      </c>
    </row>
    <row r="7" spans="1:3" x14ac:dyDescent="0.3">
      <c r="A7" s="19" t="s">
        <v>20</v>
      </c>
      <c r="B7" s="20">
        <v>0.16666666666666666</v>
      </c>
      <c r="C7" s="20">
        <v>0.16666666666666666</v>
      </c>
    </row>
    <row r="8" spans="1:3" x14ac:dyDescent="0.3">
      <c r="A8" s="19" t="s">
        <v>21</v>
      </c>
      <c r="B8" s="20">
        <v>0.20833333333333331</v>
      </c>
      <c r="C8" s="20">
        <v>0.20833333333333331</v>
      </c>
    </row>
    <row r="9" spans="1:3" x14ac:dyDescent="0.3">
      <c r="A9" s="19" t="s">
        <v>22</v>
      </c>
      <c r="B9" s="20">
        <v>0.24999999999999997</v>
      </c>
      <c r="C9" s="20">
        <v>0.24999999999999997</v>
      </c>
    </row>
    <row r="10" spans="1:3" x14ac:dyDescent="0.3">
      <c r="A10" s="19" t="s">
        <v>23</v>
      </c>
      <c r="B10" s="20">
        <v>0.29166666666666663</v>
      </c>
      <c r="C10" s="20">
        <v>0.29166666666666663</v>
      </c>
    </row>
    <row r="11" spans="1:3" x14ac:dyDescent="0.3">
      <c r="A11" s="19" t="s">
        <v>24</v>
      </c>
      <c r="B11" s="20">
        <v>0.33333333333333331</v>
      </c>
      <c r="C11" s="20">
        <v>0.33333333333333331</v>
      </c>
    </row>
    <row r="12" spans="1:3" x14ac:dyDescent="0.3">
      <c r="A12" s="19" t="s">
        <v>25</v>
      </c>
      <c r="B12" s="20">
        <v>0.375</v>
      </c>
      <c r="C12" s="20">
        <v>0.375</v>
      </c>
    </row>
    <row r="13" spans="1:3" x14ac:dyDescent="0.3">
      <c r="A13" s="19" t="s">
        <v>26</v>
      </c>
      <c r="B13" s="20">
        <v>0.41666666666666669</v>
      </c>
      <c r="C13" s="20">
        <v>0.41666666666666669</v>
      </c>
    </row>
    <row r="14" spans="1:3" x14ac:dyDescent="0.3">
      <c r="A14" s="19" t="s">
        <v>27</v>
      </c>
      <c r="B14" s="20">
        <v>0.45833333333333337</v>
      </c>
      <c r="C14" s="20">
        <v>0.45833333333333337</v>
      </c>
    </row>
    <row r="15" spans="1:3" x14ac:dyDescent="0.3">
      <c r="A15" s="19" t="s">
        <v>28</v>
      </c>
      <c r="B15" s="20">
        <v>0.5</v>
      </c>
      <c r="C15" s="20">
        <v>0.5</v>
      </c>
    </row>
    <row r="16" spans="1:3" x14ac:dyDescent="0.3">
      <c r="A16" s="19" t="s">
        <v>29</v>
      </c>
      <c r="B16" s="20">
        <v>0.54166666666666663</v>
      </c>
      <c r="C16" s="20">
        <v>0.54166666666666663</v>
      </c>
    </row>
    <row r="17" spans="1:3" x14ac:dyDescent="0.3">
      <c r="A17" s="19" t="s">
        <v>30</v>
      </c>
      <c r="B17" s="20">
        <v>0.58333333333333326</v>
      </c>
      <c r="C17" s="20">
        <v>0.58333333333333326</v>
      </c>
    </row>
    <row r="18" spans="1:3" x14ac:dyDescent="0.3">
      <c r="A18" s="19" t="s">
        <v>31</v>
      </c>
      <c r="B18" s="20">
        <v>0.62499999999999989</v>
      </c>
      <c r="C18" s="20">
        <v>0.62499999999999989</v>
      </c>
    </row>
    <row r="19" spans="1:3" x14ac:dyDescent="0.3">
      <c r="A19" s="19" t="s">
        <v>32</v>
      </c>
      <c r="B19" s="20">
        <v>0.66666666666666652</v>
      </c>
      <c r="C19" s="20">
        <v>0.66666666666666652</v>
      </c>
    </row>
    <row r="20" spans="1:3" x14ac:dyDescent="0.3">
      <c r="A20" s="19" t="s">
        <v>33</v>
      </c>
      <c r="B20" s="20">
        <v>0.70833333333333315</v>
      </c>
      <c r="C20" s="20">
        <v>0.70833333333333315</v>
      </c>
    </row>
    <row r="21" spans="1:3" x14ac:dyDescent="0.3">
      <c r="A21" s="19" t="s">
        <v>34</v>
      </c>
      <c r="B21" s="20">
        <v>0.74999999999999978</v>
      </c>
      <c r="C21" s="20">
        <v>0.74999999999999978</v>
      </c>
    </row>
    <row r="22" spans="1:3" x14ac:dyDescent="0.3">
      <c r="A22" s="19" t="s">
        <v>35</v>
      </c>
      <c r="B22" s="20">
        <v>0.79166666666666641</v>
      </c>
      <c r="C22" s="20">
        <v>0.79166666666666641</v>
      </c>
    </row>
    <row r="23" spans="1:3" x14ac:dyDescent="0.3">
      <c r="A23" s="19" t="s">
        <v>36</v>
      </c>
      <c r="B23" s="20">
        <v>0.83333333333333304</v>
      </c>
      <c r="C23" s="20">
        <v>0.83333333333333304</v>
      </c>
    </row>
    <row r="24" spans="1:3" x14ac:dyDescent="0.3">
      <c r="A24" s="19" t="s">
        <v>37</v>
      </c>
      <c r="B24" s="20">
        <v>0.87499999999999967</v>
      </c>
      <c r="C24" s="20">
        <v>0.87499999999999967</v>
      </c>
    </row>
    <row r="25" spans="1:3" x14ac:dyDescent="0.3">
      <c r="A25" s="19" t="s">
        <v>38</v>
      </c>
      <c r="B25" s="20">
        <v>0.9166666666666663</v>
      </c>
      <c r="C25" s="20">
        <v>0.9166666666666663</v>
      </c>
    </row>
    <row r="26" spans="1:3" x14ac:dyDescent="0.3">
      <c r="A26" s="19" t="s">
        <v>39</v>
      </c>
      <c r="B26" s="20">
        <v>0.95833333333333293</v>
      </c>
      <c r="C26" s="20">
        <v>0.95833333333333293</v>
      </c>
    </row>
    <row r="27" spans="1:3" x14ac:dyDescent="0.3">
      <c r="A27" s="19" t="s">
        <v>40</v>
      </c>
      <c r="B27" s="20">
        <v>0.99999999999999956</v>
      </c>
      <c r="C27" s="20">
        <v>0.99999999999999956</v>
      </c>
    </row>
    <row r="28" spans="1:3" x14ac:dyDescent="0.3">
      <c r="A28" s="19" t="s">
        <v>16</v>
      </c>
      <c r="B28" s="20">
        <v>0.99999999999999956</v>
      </c>
      <c r="C28" s="20">
        <v>0.99999999999999956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9F979-E05A-462F-811E-A0E3B2ACB000}">
  <dimension ref="A3:C28"/>
  <sheetViews>
    <sheetView topLeftCell="A2" workbookViewId="0">
      <selection activeCell="O19" sqref="O19"/>
    </sheetView>
  </sheetViews>
  <sheetFormatPr defaultRowHeight="14.4" x14ac:dyDescent="0.3"/>
  <cols>
    <col min="1" max="1" width="12.5546875" bestFit="1" customWidth="1"/>
    <col min="2" max="2" width="22.33203125" bestFit="1" customWidth="1"/>
    <col min="3" max="4" width="26.33203125" bestFit="1" customWidth="1"/>
    <col min="5" max="5" width="20.5546875" bestFit="1" customWidth="1"/>
  </cols>
  <sheetData>
    <row r="3" spans="1:3" x14ac:dyDescent="0.3">
      <c r="A3" s="17" t="s">
        <v>15</v>
      </c>
      <c r="B3" t="s">
        <v>43</v>
      </c>
      <c r="C3" t="s">
        <v>42</v>
      </c>
    </row>
    <row r="4" spans="1:3" x14ac:dyDescent="0.3">
      <c r="A4" s="19">
        <v>45401</v>
      </c>
      <c r="B4" s="16">
        <v>1</v>
      </c>
      <c r="C4" s="16">
        <v>2</v>
      </c>
    </row>
    <row r="5" spans="1:3" x14ac:dyDescent="0.3">
      <c r="A5" s="19">
        <v>45402</v>
      </c>
      <c r="B5" s="16">
        <v>2</v>
      </c>
      <c r="C5" s="16">
        <v>4</v>
      </c>
    </row>
    <row r="6" spans="1:3" x14ac:dyDescent="0.3">
      <c r="A6" s="19">
        <v>45403</v>
      </c>
      <c r="B6" s="16">
        <v>3</v>
      </c>
      <c r="C6" s="16">
        <v>6</v>
      </c>
    </row>
    <row r="7" spans="1:3" x14ac:dyDescent="0.3">
      <c r="A7" s="19">
        <v>45404</v>
      </c>
      <c r="B7" s="16">
        <v>4</v>
      </c>
      <c r="C7" s="16">
        <v>8</v>
      </c>
    </row>
    <row r="8" spans="1:3" x14ac:dyDescent="0.3">
      <c r="A8" s="19">
        <v>45405</v>
      </c>
      <c r="B8" s="16">
        <v>5</v>
      </c>
      <c r="C8" s="16">
        <v>10</v>
      </c>
    </row>
    <row r="9" spans="1:3" x14ac:dyDescent="0.3">
      <c r="A9" s="19">
        <v>45406</v>
      </c>
      <c r="B9" s="16">
        <v>6</v>
      </c>
      <c r="C9" s="16">
        <v>12</v>
      </c>
    </row>
    <row r="10" spans="1:3" x14ac:dyDescent="0.3">
      <c r="A10" s="19">
        <v>45407</v>
      </c>
      <c r="B10" s="16">
        <v>7</v>
      </c>
      <c r="C10" s="16">
        <v>14</v>
      </c>
    </row>
    <row r="11" spans="1:3" x14ac:dyDescent="0.3">
      <c r="A11" s="19">
        <v>45408</v>
      </c>
      <c r="B11" s="16">
        <v>8</v>
      </c>
      <c r="C11" s="16">
        <v>16</v>
      </c>
    </row>
    <row r="12" spans="1:3" x14ac:dyDescent="0.3">
      <c r="A12" s="19">
        <v>45409</v>
      </c>
      <c r="B12" s="16">
        <v>9</v>
      </c>
      <c r="C12" s="16">
        <v>18</v>
      </c>
    </row>
    <row r="13" spans="1:3" x14ac:dyDescent="0.3">
      <c r="A13" s="19">
        <v>45410</v>
      </c>
      <c r="B13" s="16">
        <v>10</v>
      </c>
      <c r="C13" s="16">
        <v>20</v>
      </c>
    </row>
    <row r="14" spans="1:3" x14ac:dyDescent="0.3">
      <c r="A14" s="19">
        <v>45411</v>
      </c>
      <c r="B14" s="16">
        <v>11</v>
      </c>
      <c r="C14" s="16">
        <v>22</v>
      </c>
    </row>
    <row r="15" spans="1:3" x14ac:dyDescent="0.3">
      <c r="A15" s="19">
        <v>45412</v>
      </c>
      <c r="B15" s="16">
        <v>12</v>
      </c>
      <c r="C15" s="16">
        <v>24</v>
      </c>
    </row>
    <row r="16" spans="1:3" x14ac:dyDescent="0.3">
      <c r="A16" s="19">
        <v>45413</v>
      </c>
      <c r="B16" s="16">
        <v>13</v>
      </c>
      <c r="C16" s="16">
        <v>26</v>
      </c>
    </row>
    <row r="17" spans="1:3" x14ac:dyDescent="0.3">
      <c r="A17" s="19">
        <v>45414</v>
      </c>
      <c r="B17" s="16">
        <v>14</v>
      </c>
      <c r="C17" s="16">
        <v>28</v>
      </c>
    </row>
    <row r="18" spans="1:3" x14ac:dyDescent="0.3">
      <c r="A18" s="19">
        <v>45415</v>
      </c>
      <c r="B18" s="16">
        <v>15</v>
      </c>
      <c r="C18" s="16">
        <v>30</v>
      </c>
    </row>
    <row r="19" spans="1:3" x14ac:dyDescent="0.3">
      <c r="A19" s="19">
        <v>45416</v>
      </c>
      <c r="B19" s="16">
        <v>16</v>
      </c>
      <c r="C19" s="16">
        <v>32</v>
      </c>
    </row>
    <row r="20" spans="1:3" x14ac:dyDescent="0.3">
      <c r="A20" s="19">
        <v>45417</v>
      </c>
      <c r="B20" s="16">
        <v>17</v>
      </c>
      <c r="C20" s="16">
        <v>34</v>
      </c>
    </row>
    <row r="21" spans="1:3" x14ac:dyDescent="0.3">
      <c r="A21" s="19">
        <v>45418</v>
      </c>
      <c r="B21" s="16">
        <v>18</v>
      </c>
      <c r="C21" s="16">
        <v>36</v>
      </c>
    </row>
    <row r="22" spans="1:3" x14ac:dyDescent="0.3">
      <c r="A22" s="19">
        <v>45419</v>
      </c>
      <c r="B22" s="16">
        <v>19</v>
      </c>
      <c r="C22" s="16">
        <v>38</v>
      </c>
    </row>
    <row r="23" spans="1:3" x14ac:dyDescent="0.3">
      <c r="A23" s="19">
        <v>45420</v>
      </c>
      <c r="B23" s="16">
        <v>20</v>
      </c>
      <c r="C23" s="16">
        <v>40</v>
      </c>
    </row>
    <row r="24" spans="1:3" x14ac:dyDescent="0.3">
      <c r="A24" s="19">
        <v>45421</v>
      </c>
      <c r="B24" s="16">
        <v>21</v>
      </c>
      <c r="C24" s="16">
        <v>42</v>
      </c>
    </row>
    <row r="25" spans="1:3" x14ac:dyDescent="0.3">
      <c r="A25" s="19">
        <v>45422</v>
      </c>
      <c r="B25" s="16">
        <v>22</v>
      </c>
      <c r="C25" s="16">
        <v>44</v>
      </c>
    </row>
    <row r="26" spans="1:3" x14ac:dyDescent="0.3">
      <c r="A26" s="19">
        <v>45423</v>
      </c>
      <c r="B26" s="16">
        <v>23</v>
      </c>
      <c r="C26" s="16">
        <v>46</v>
      </c>
    </row>
    <row r="27" spans="1:3" x14ac:dyDescent="0.3">
      <c r="A27" s="19">
        <v>45424</v>
      </c>
      <c r="B27" s="16">
        <v>24</v>
      </c>
      <c r="C27" s="16">
        <v>48</v>
      </c>
    </row>
    <row r="28" spans="1:3" x14ac:dyDescent="0.3">
      <c r="A28" s="18" t="s">
        <v>16</v>
      </c>
      <c r="B28" s="16">
        <v>300</v>
      </c>
      <c r="C28" s="16">
        <v>600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tracking</vt:lpstr>
      <vt:lpstr>Task comparison progress</vt:lpstr>
      <vt:lpstr>Task time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Delgado Perez, Kevin Joan</dc:creator>
  <cp:lastModifiedBy>Delgado Perez, Kevin Joan</cp:lastModifiedBy>
  <dcterms:created xsi:type="dcterms:W3CDTF">2024-04-15T18:46:41Z</dcterms:created>
  <dcterms:modified xsi:type="dcterms:W3CDTF">2024-04-19T20:06:49Z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2024-04-15T19:16:53Z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6c38adcd-cdb2-48f0-8d63-c10ca9b84257</vt:lpwstr>
  </property>
  <property fmtid="{D5CDD505-2E9C-101B-9397-08002B2CF9AE}" pid="8" name="MSIP_Label_ea60d57e-af5b-4752-ac57-3e4f28ca11dc_ContentBits">
    <vt:lpwstr>0</vt:lpwstr>
  </property>
</Properties>
</file>