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kevin/GAN/"/>
    </mc:Choice>
  </mc:AlternateContent>
  <xr:revisionPtr revIDLastSave="0" documentId="13_ncr:1_{5E427B54-6A31-AF4D-BA2A-FD41260E5023}" xr6:coauthVersionLast="45" xr6:coauthVersionMax="45" xr10:uidLastSave="{00000000-0000-0000-0000-000000000000}"/>
  <bookViews>
    <workbookView xWindow="100" yWindow="460" windowWidth="28800" windowHeight="16340" xr2:uid="{1CD68848-5B87-B448-BC0A-FA1F366DA7EE}"/>
  </bookViews>
  <sheets>
    <sheet name="Result" sheetId="1" r:id="rId1"/>
    <sheet name="Sheet3" sheetId="4" r:id="rId2"/>
    <sheet name="MMI - Confusion matrix" sheetId="2" r:id="rId3"/>
    <sheet name="KDEF - Confusion Matrix" sheetId="3" r:id="rId4"/>
  </sheets>
  <definedNames>
    <definedName name="_xlnm._FilterDatabase" localSheetId="1" hidden="1">Sheet3!$A$1:$G$241</definedName>
    <definedName name="_xlchart.v1.0" hidden="1">Result!$A$150</definedName>
    <definedName name="_xlchart.v1.1" hidden="1">Result!$A$153</definedName>
    <definedName name="_xlchart.v1.2" hidden="1">Result!$B$147:$J$149</definedName>
    <definedName name="_xlchart.v1.3" hidden="1">Result!$B$150:$J$150</definedName>
    <definedName name="_xlchart.v1.4" hidden="1">Result!$B$153:$J$153</definedName>
    <definedName name="_xlchart.v1.5" hidden="1">Result!$A$182</definedName>
    <definedName name="_xlchart.v1.6" hidden="1">Result!$A$183</definedName>
    <definedName name="_xlchart.v1.7" hidden="1">Result!$B$124:$J$126</definedName>
    <definedName name="_xlchart.v1.8" hidden="1">Result!$B$182:$J$182</definedName>
    <definedName name="_xlchart.v1.9" hidden="1">Result!$B$183:$J$183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97" i="1" l="1"/>
  <c r="L197" i="1"/>
  <c r="C198" i="1"/>
  <c r="D198" i="1"/>
  <c r="E198" i="1"/>
  <c r="F198" i="1"/>
  <c r="G198" i="1"/>
  <c r="H198" i="1"/>
  <c r="I198" i="1"/>
  <c r="J198" i="1"/>
  <c r="B198" i="1"/>
  <c r="M187" i="1"/>
  <c r="L187" i="1"/>
  <c r="B188" i="1"/>
  <c r="J188" i="1"/>
  <c r="I188" i="1"/>
  <c r="H188" i="1"/>
  <c r="G188" i="1"/>
  <c r="F188" i="1"/>
  <c r="E188" i="1"/>
  <c r="D188" i="1"/>
  <c r="C188" i="1"/>
  <c r="N188" i="1" s="1"/>
  <c r="M165" i="1"/>
  <c r="L165" i="1"/>
  <c r="C166" i="1"/>
  <c r="D166" i="1"/>
  <c r="E166" i="1"/>
  <c r="F166" i="1"/>
  <c r="G166" i="1"/>
  <c r="N166" i="1" s="1"/>
  <c r="H166" i="1"/>
  <c r="I166" i="1"/>
  <c r="J166" i="1"/>
  <c r="B166" i="1"/>
  <c r="M208" i="1"/>
  <c r="L208" i="1"/>
  <c r="C209" i="1"/>
  <c r="D209" i="1"/>
  <c r="E209" i="1"/>
  <c r="F209" i="1"/>
  <c r="N209" i="1" s="1"/>
  <c r="G209" i="1"/>
  <c r="H209" i="1"/>
  <c r="I209" i="1"/>
  <c r="J209" i="1"/>
  <c r="B209" i="1"/>
  <c r="B208" i="1"/>
  <c r="C208" i="1"/>
  <c r="D208" i="1"/>
  <c r="E208" i="1"/>
  <c r="F208" i="1"/>
  <c r="G208" i="1"/>
  <c r="H208" i="1"/>
  <c r="I208" i="1"/>
  <c r="J208" i="1"/>
  <c r="B165" i="1"/>
  <c r="C165" i="1"/>
  <c r="D165" i="1"/>
  <c r="E165" i="1"/>
  <c r="F165" i="1"/>
  <c r="G165" i="1"/>
  <c r="H165" i="1"/>
  <c r="I165" i="1"/>
  <c r="J165" i="1"/>
  <c r="B197" i="1"/>
  <c r="C197" i="1"/>
  <c r="D197" i="1"/>
  <c r="E197" i="1"/>
  <c r="F197" i="1"/>
  <c r="G197" i="1"/>
  <c r="H197" i="1"/>
  <c r="I197" i="1"/>
  <c r="J197" i="1"/>
  <c r="B187" i="1"/>
  <c r="C187" i="1"/>
  <c r="D187" i="1"/>
  <c r="E187" i="1"/>
  <c r="F187" i="1"/>
  <c r="G187" i="1"/>
  <c r="H187" i="1"/>
  <c r="I187" i="1"/>
  <c r="J187" i="1"/>
  <c r="C177" i="1"/>
  <c r="D177" i="1"/>
  <c r="B176" i="1"/>
  <c r="L176" i="1" s="1"/>
  <c r="C176" i="1"/>
  <c r="D176" i="1"/>
  <c r="E176" i="1"/>
  <c r="E177" i="1" s="1"/>
  <c r="F176" i="1"/>
  <c r="F177" i="1" s="1"/>
  <c r="G176" i="1"/>
  <c r="G177" i="1" s="1"/>
  <c r="H176" i="1"/>
  <c r="H177" i="1" s="1"/>
  <c r="I176" i="1"/>
  <c r="I177" i="1" s="1"/>
  <c r="J176" i="1"/>
  <c r="J177" i="1" s="1"/>
  <c r="B133" i="1"/>
  <c r="C133" i="1"/>
  <c r="C134" i="1" s="1"/>
  <c r="D133" i="1"/>
  <c r="E133" i="1"/>
  <c r="E134" i="1" s="1"/>
  <c r="F133" i="1"/>
  <c r="F134" i="1" s="1"/>
  <c r="G133" i="1"/>
  <c r="G134" i="1" s="1"/>
  <c r="H133" i="1"/>
  <c r="H134" i="1" s="1"/>
  <c r="I133" i="1"/>
  <c r="I134" i="1" s="1"/>
  <c r="J133" i="1"/>
  <c r="J134" i="1" s="1"/>
  <c r="B144" i="1"/>
  <c r="C144" i="1"/>
  <c r="C145" i="1" s="1"/>
  <c r="D144" i="1"/>
  <c r="D145" i="1" s="1"/>
  <c r="E144" i="1"/>
  <c r="E145" i="1" s="1"/>
  <c r="F144" i="1"/>
  <c r="F145" i="1" s="1"/>
  <c r="G144" i="1"/>
  <c r="G145" i="1" s="1"/>
  <c r="H144" i="1"/>
  <c r="H145" i="1" s="1"/>
  <c r="I144" i="1"/>
  <c r="I145" i="1" s="1"/>
  <c r="J144" i="1"/>
  <c r="J145" i="1" s="1"/>
  <c r="B109" i="1"/>
  <c r="B110" i="1" s="1"/>
  <c r="C109" i="1"/>
  <c r="C110" i="1" s="1"/>
  <c r="D109" i="1"/>
  <c r="D110" i="1" s="1"/>
  <c r="E109" i="1"/>
  <c r="E110" i="1" s="1"/>
  <c r="F109" i="1"/>
  <c r="F110" i="1" s="1"/>
  <c r="G109" i="1"/>
  <c r="G110" i="1" s="1"/>
  <c r="H109" i="1"/>
  <c r="H110" i="1" s="1"/>
  <c r="I109" i="1"/>
  <c r="I110" i="1" s="1"/>
  <c r="J109" i="1"/>
  <c r="J110" i="1" s="1"/>
  <c r="B156" i="1"/>
  <c r="C156" i="1"/>
  <c r="C157" i="1" s="1"/>
  <c r="D156" i="1"/>
  <c r="D157" i="1" s="1"/>
  <c r="E156" i="1"/>
  <c r="E157" i="1" s="1"/>
  <c r="F156" i="1"/>
  <c r="F157" i="1" s="1"/>
  <c r="G156" i="1"/>
  <c r="G157" i="1" s="1"/>
  <c r="H156" i="1"/>
  <c r="H157" i="1" s="1"/>
  <c r="I156" i="1"/>
  <c r="I157" i="1" s="1"/>
  <c r="J156" i="1"/>
  <c r="J157" i="1" s="1"/>
  <c r="B121" i="1"/>
  <c r="C121" i="1"/>
  <c r="C122" i="1" s="1"/>
  <c r="D121" i="1"/>
  <c r="D122" i="1" s="1"/>
  <c r="E121" i="1"/>
  <c r="E122" i="1" s="1"/>
  <c r="F121" i="1"/>
  <c r="F122" i="1" s="1"/>
  <c r="G121" i="1"/>
  <c r="G122" i="1" s="1"/>
  <c r="H121" i="1"/>
  <c r="H122" i="1" s="1"/>
  <c r="I121" i="1"/>
  <c r="I122" i="1" s="1"/>
  <c r="J121" i="1"/>
  <c r="J122" i="1" s="1"/>
  <c r="M198" i="1"/>
  <c r="N198" i="1"/>
  <c r="C196" i="1"/>
  <c r="D196" i="1"/>
  <c r="E196" i="1"/>
  <c r="F196" i="1"/>
  <c r="G196" i="1"/>
  <c r="B196" i="1"/>
  <c r="C164" i="1"/>
  <c r="D164" i="1"/>
  <c r="E164" i="1"/>
  <c r="F164" i="1"/>
  <c r="G164" i="1"/>
  <c r="B164" i="1"/>
  <c r="M163" i="1"/>
  <c r="L163" i="1"/>
  <c r="M162" i="1"/>
  <c r="L162" i="1"/>
  <c r="C108" i="1"/>
  <c r="D108" i="1"/>
  <c r="E108" i="1"/>
  <c r="F108" i="1"/>
  <c r="G108" i="1"/>
  <c r="B108" i="1"/>
  <c r="G207" i="1"/>
  <c r="F207" i="1"/>
  <c r="E207" i="1"/>
  <c r="D207" i="1"/>
  <c r="C207" i="1"/>
  <c r="B207" i="1"/>
  <c r="M206" i="1"/>
  <c r="L206" i="1"/>
  <c r="M195" i="1"/>
  <c r="L195" i="1"/>
  <c r="G186" i="1"/>
  <c r="F186" i="1"/>
  <c r="E186" i="1"/>
  <c r="D186" i="1"/>
  <c r="C186" i="1"/>
  <c r="B186" i="1"/>
  <c r="M185" i="1"/>
  <c r="L185" i="1"/>
  <c r="G175" i="1"/>
  <c r="F175" i="1"/>
  <c r="E175" i="1"/>
  <c r="D175" i="1"/>
  <c r="C175" i="1"/>
  <c r="B175" i="1"/>
  <c r="M174" i="1"/>
  <c r="L174" i="1"/>
  <c r="G131" i="1"/>
  <c r="F131" i="1"/>
  <c r="E131" i="1"/>
  <c r="D131" i="1"/>
  <c r="C131" i="1"/>
  <c r="B131" i="1"/>
  <c r="C142" i="1"/>
  <c r="D142" i="1"/>
  <c r="E142" i="1"/>
  <c r="F142" i="1"/>
  <c r="G142" i="1"/>
  <c r="B142" i="1"/>
  <c r="G154" i="1"/>
  <c r="F154" i="1"/>
  <c r="E154" i="1"/>
  <c r="D154" i="1"/>
  <c r="C154" i="1"/>
  <c r="B154" i="1"/>
  <c r="C119" i="1"/>
  <c r="D119" i="1"/>
  <c r="E119" i="1"/>
  <c r="F119" i="1"/>
  <c r="G119" i="1"/>
  <c r="B119" i="1"/>
  <c r="M107" i="1"/>
  <c r="L107" i="1"/>
  <c r="M153" i="1"/>
  <c r="L153" i="1"/>
  <c r="M141" i="1"/>
  <c r="L141" i="1"/>
  <c r="M130" i="1"/>
  <c r="L130" i="1"/>
  <c r="M118" i="1"/>
  <c r="L118" i="1"/>
  <c r="M106" i="1"/>
  <c r="L106" i="1"/>
  <c r="M205" i="1"/>
  <c r="L205" i="1"/>
  <c r="M184" i="1"/>
  <c r="L184" i="1"/>
  <c r="M173" i="1"/>
  <c r="L173" i="1"/>
  <c r="L152" i="1"/>
  <c r="M152" i="1"/>
  <c r="L129" i="1"/>
  <c r="M129" i="1"/>
  <c r="L117" i="1"/>
  <c r="M117" i="1"/>
  <c r="O98" i="1"/>
  <c r="N98" i="1"/>
  <c r="M33" i="1"/>
  <c r="L204" i="1"/>
  <c r="L203" i="1"/>
  <c r="L194" i="1"/>
  <c r="L193" i="1"/>
  <c r="L183" i="1"/>
  <c r="L182" i="1"/>
  <c r="L172" i="1"/>
  <c r="L171" i="1"/>
  <c r="L139" i="1"/>
  <c r="L140" i="1"/>
  <c r="L150" i="1"/>
  <c r="L151" i="1"/>
  <c r="L128" i="1"/>
  <c r="L127" i="1"/>
  <c r="L116" i="1"/>
  <c r="L115" i="1"/>
  <c r="M183" i="1"/>
  <c r="M193" i="1"/>
  <c r="M194" i="1"/>
  <c r="M203" i="1"/>
  <c r="M204" i="1"/>
  <c r="M116" i="1"/>
  <c r="M127" i="1"/>
  <c r="M128" i="1"/>
  <c r="M139" i="1"/>
  <c r="M140" i="1"/>
  <c r="M150" i="1"/>
  <c r="M151" i="1"/>
  <c r="M171" i="1"/>
  <c r="M172" i="1"/>
  <c r="M182" i="1"/>
  <c r="M115" i="1"/>
  <c r="B95" i="1"/>
  <c r="B75" i="1"/>
  <c r="AG150" i="3"/>
  <c r="AF150" i="3"/>
  <c r="AE150" i="3"/>
  <c r="AD150" i="3"/>
  <c r="AC150" i="3"/>
  <c r="AB150" i="3"/>
  <c r="U150" i="3"/>
  <c r="T150" i="3"/>
  <c r="S150" i="3"/>
  <c r="R150" i="3"/>
  <c r="Q150" i="3"/>
  <c r="P150" i="3"/>
  <c r="K150" i="3"/>
  <c r="I150" i="3"/>
  <c r="H150" i="3"/>
  <c r="G150" i="3"/>
  <c r="F150" i="3"/>
  <c r="E150" i="3"/>
  <c r="D150" i="3"/>
  <c r="V149" i="3"/>
  <c r="W149" i="3" s="1"/>
  <c r="J149" i="3"/>
  <c r="K149" i="3" s="1"/>
  <c r="Y148" i="3"/>
  <c r="V148" i="3"/>
  <c r="W148" i="3" s="1"/>
  <c r="M148" i="3"/>
  <c r="J148" i="3"/>
  <c r="K148" i="3" s="1"/>
  <c r="Y147" i="3"/>
  <c r="W147" i="3"/>
  <c r="V147" i="3"/>
  <c r="M147" i="3"/>
  <c r="K147" i="3"/>
  <c r="J147" i="3"/>
  <c r="V146" i="3"/>
  <c r="W146" i="3" s="1"/>
  <c r="J146" i="3"/>
  <c r="K146" i="3" s="1"/>
  <c r="V145" i="3"/>
  <c r="W145" i="3" s="1"/>
  <c r="W150" i="3" s="1"/>
  <c r="K145" i="3"/>
  <c r="J145" i="3"/>
  <c r="V144" i="3"/>
  <c r="W144" i="3" s="1"/>
  <c r="J144" i="3"/>
  <c r="K144" i="3" s="1"/>
  <c r="AG140" i="3"/>
  <c r="AF140" i="3"/>
  <c r="AE140" i="3"/>
  <c r="AD140" i="3"/>
  <c r="AC140" i="3"/>
  <c r="AB140" i="3"/>
  <c r="U140" i="3"/>
  <c r="T140" i="3"/>
  <c r="S140" i="3"/>
  <c r="R140" i="3"/>
  <c r="Q140" i="3"/>
  <c r="P140" i="3"/>
  <c r="K140" i="3"/>
  <c r="I140" i="3"/>
  <c r="H140" i="3"/>
  <c r="G140" i="3"/>
  <c r="F140" i="3"/>
  <c r="E140" i="3"/>
  <c r="D140" i="3"/>
  <c r="V139" i="3"/>
  <c r="W139" i="3" s="1"/>
  <c r="J139" i="3"/>
  <c r="K139" i="3" s="1"/>
  <c r="Y138" i="3"/>
  <c r="V138" i="3"/>
  <c r="W138" i="3" s="1"/>
  <c r="M138" i="3"/>
  <c r="J138" i="3"/>
  <c r="K138" i="3" s="1"/>
  <c r="Y137" i="3"/>
  <c r="W137" i="3"/>
  <c r="V137" i="3"/>
  <c r="M137" i="3"/>
  <c r="K137" i="3"/>
  <c r="J137" i="3"/>
  <c r="V136" i="3"/>
  <c r="W136" i="3" s="1"/>
  <c r="J136" i="3"/>
  <c r="K136" i="3" s="1"/>
  <c r="V135" i="3"/>
  <c r="W135" i="3" s="1"/>
  <c r="W140" i="3" s="1"/>
  <c r="K135" i="3"/>
  <c r="J135" i="3"/>
  <c r="V134" i="3"/>
  <c r="W134" i="3" s="1"/>
  <c r="J134" i="3"/>
  <c r="K134" i="3" s="1"/>
  <c r="AG130" i="3"/>
  <c r="AF130" i="3"/>
  <c r="AE130" i="3"/>
  <c r="AD130" i="3"/>
  <c r="AC130" i="3"/>
  <c r="AB130" i="3"/>
  <c r="W130" i="3"/>
  <c r="U130" i="3"/>
  <c r="T130" i="3"/>
  <c r="S130" i="3"/>
  <c r="R130" i="3"/>
  <c r="Q130" i="3"/>
  <c r="P130" i="3"/>
  <c r="K130" i="3"/>
  <c r="I130" i="3"/>
  <c r="H130" i="3"/>
  <c r="G130" i="3"/>
  <c r="F130" i="3"/>
  <c r="E130" i="3"/>
  <c r="D130" i="3"/>
  <c r="AG120" i="3"/>
  <c r="AF120" i="3"/>
  <c r="AE120" i="3"/>
  <c r="AD120" i="3"/>
  <c r="AC120" i="3"/>
  <c r="AB120" i="3"/>
  <c r="U120" i="3"/>
  <c r="T120" i="3"/>
  <c r="S120" i="3"/>
  <c r="R120" i="3"/>
  <c r="Q120" i="3"/>
  <c r="P120" i="3"/>
  <c r="K120" i="3"/>
  <c r="I120" i="3"/>
  <c r="H120" i="3"/>
  <c r="G120" i="3"/>
  <c r="F120" i="3"/>
  <c r="E120" i="3"/>
  <c r="D120" i="3"/>
  <c r="V119" i="3"/>
  <c r="W119" i="3" s="1"/>
  <c r="J119" i="3"/>
  <c r="K119" i="3" s="1"/>
  <c r="Y118" i="3"/>
  <c r="W118" i="3"/>
  <c r="V118" i="3"/>
  <c r="M118" i="3"/>
  <c r="J118" i="3"/>
  <c r="K118" i="3" s="1"/>
  <c r="Y117" i="3"/>
  <c r="W117" i="3"/>
  <c r="V117" i="3"/>
  <c r="M117" i="3"/>
  <c r="K117" i="3"/>
  <c r="J117" i="3"/>
  <c r="V116" i="3"/>
  <c r="W116" i="3" s="1"/>
  <c r="J116" i="3"/>
  <c r="K116" i="3" s="1"/>
  <c r="V115" i="3"/>
  <c r="W115" i="3" s="1"/>
  <c r="W120" i="3" s="1"/>
  <c r="K115" i="3"/>
  <c r="J115" i="3"/>
  <c r="V114" i="3"/>
  <c r="W114" i="3" s="1"/>
  <c r="J114" i="3"/>
  <c r="K114" i="3" s="1"/>
  <c r="AG110" i="3"/>
  <c r="AF110" i="3"/>
  <c r="AE110" i="3"/>
  <c r="AD110" i="3"/>
  <c r="AC110" i="3"/>
  <c r="AB110" i="3"/>
  <c r="U110" i="3"/>
  <c r="T110" i="3"/>
  <c r="S110" i="3"/>
  <c r="R110" i="3"/>
  <c r="Q110" i="3"/>
  <c r="P110" i="3"/>
  <c r="K110" i="3"/>
  <c r="I110" i="3"/>
  <c r="H110" i="3"/>
  <c r="G110" i="3"/>
  <c r="F110" i="3"/>
  <c r="E110" i="3"/>
  <c r="D110" i="3"/>
  <c r="V109" i="3"/>
  <c r="W109" i="3" s="1"/>
  <c r="J109" i="3"/>
  <c r="K109" i="3" s="1"/>
  <c r="Y108" i="3"/>
  <c r="W108" i="3"/>
  <c r="V108" i="3"/>
  <c r="M108" i="3"/>
  <c r="J108" i="3"/>
  <c r="K108" i="3" s="1"/>
  <c r="Y107" i="3"/>
  <c r="W107" i="3"/>
  <c r="V107" i="3"/>
  <c r="M107" i="3"/>
  <c r="K107" i="3"/>
  <c r="J107" i="3"/>
  <c r="V106" i="3"/>
  <c r="W106" i="3" s="1"/>
  <c r="J106" i="3"/>
  <c r="K106" i="3" s="1"/>
  <c r="V105" i="3"/>
  <c r="W105" i="3" s="1"/>
  <c r="W110" i="3" s="1"/>
  <c r="K105" i="3"/>
  <c r="J105" i="3"/>
  <c r="V104" i="3"/>
  <c r="W104" i="3" s="1"/>
  <c r="J104" i="3"/>
  <c r="K104" i="3" s="1"/>
  <c r="AG100" i="3"/>
  <c r="AF100" i="3"/>
  <c r="AE100" i="3"/>
  <c r="AD100" i="3"/>
  <c r="AC100" i="3"/>
  <c r="AB100" i="3"/>
  <c r="W100" i="3"/>
  <c r="U100" i="3"/>
  <c r="T100" i="3"/>
  <c r="S100" i="3"/>
  <c r="R100" i="3"/>
  <c r="Q100" i="3"/>
  <c r="P100" i="3"/>
  <c r="K100" i="3"/>
  <c r="I100" i="3"/>
  <c r="H100" i="3"/>
  <c r="G100" i="3"/>
  <c r="F100" i="3"/>
  <c r="E100" i="3"/>
  <c r="D100" i="3"/>
  <c r="AG90" i="3"/>
  <c r="AF90" i="3"/>
  <c r="AE90" i="3"/>
  <c r="AD90" i="3"/>
  <c r="AC90" i="3"/>
  <c r="AB90" i="3"/>
  <c r="U90" i="3"/>
  <c r="T90" i="3"/>
  <c r="S90" i="3"/>
  <c r="R90" i="3"/>
  <c r="Q90" i="3"/>
  <c r="P90" i="3"/>
  <c r="I90" i="3"/>
  <c r="H90" i="3"/>
  <c r="G90" i="3"/>
  <c r="F90" i="3"/>
  <c r="E90" i="3"/>
  <c r="D90" i="3"/>
  <c r="V89" i="3"/>
  <c r="W89" i="3" s="1"/>
  <c r="J89" i="3"/>
  <c r="K89" i="3" s="1"/>
  <c r="Y88" i="3"/>
  <c r="W88" i="3"/>
  <c r="V88" i="3"/>
  <c r="M88" i="3"/>
  <c r="J88" i="3"/>
  <c r="K88" i="3" s="1"/>
  <c r="Y87" i="3"/>
  <c r="W87" i="3"/>
  <c r="V87" i="3"/>
  <c r="M87" i="3"/>
  <c r="J87" i="3"/>
  <c r="K87" i="3" s="1"/>
  <c r="V86" i="3"/>
  <c r="W86" i="3" s="1"/>
  <c r="J86" i="3"/>
  <c r="K86" i="3" s="1"/>
  <c r="V85" i="3"/>
  <c r="W85" i="3" s="1"/>
  <c r="W90" i="3" s="1"/>
  <c r="J85" i="3"/>
  <c r="K85" i="3" s="1"/>
  <c r="K90" i="3" s="1"/>
  <c r="V84" i="3"/>
  <c r="W84" i="3" s="1"/>
  <c r="J84" i="3"/>
  <c r="K84" i="3" s="1"/>
  <c r="AG80" i="3"/>
  <c r="AF80" i="3"/>
  <c r="AE80" i="3"/>
  <c r="AD80" i="3"/>
  <c r="AC80" i="3"/>
  <c r="AB80" i="3"/>
  <c r="U80" i="3"/>
  <c r="T80" i="3"/>
  <c r="S80" i="3"/>
  <c r="R80" i="3"/>
  <c r="Q80" i="3"/>
  <c r="P80" i="3"/>
  <c r="I80" i="3"/>
  <c r="H80" i="3"/>
  <c r="G80" i="3"/>
  <c r="F80" i="3"/>
  <c r="E80" i="3"/>
  <c r="D80" i="3"/>
  <c r="V79" i="3"/>
  <c r="W79" i="3" s="1"/>
  <c r="J79" i="3"/>
  <c r="K79" i="3" s="1"/>
  <c r="Y78" i="3"/>
  <c r="W78" i="3"/>
  <c r="V78" i="3"/>
  <c r="M78" i="3"/>
  <c r="J78" i="3"/>
  <c r="K78" i="3" s="1"/>
  <c r="Y77" i="3"/>
  <c r="W77" i="3"/>
  <c r="V77" i="3"/>
  <c r="M77" i="3"/>
  <c r="J77" i="3"/>
  <c r="K77" i="3" s="1"/>
  <c r="V76" i="3"/>
  <c r="W76" i="3" s="1"/>
  <c r="J76" i="3"/>
  <c r="K76" i="3" s="1"/>
  <c r="V75" i="3"/>
  <c r="W75" i="3" s="1"/>
  <c r="W80" i="3" s="1"/>
  <c r="J75" i="3"/>
  <c r="K75" i="3" s="1"/>
  <c r="K80" i="3" s="1"/>
  <c r="V74" i="3"/>
  <c r="W74" i="3" s="1"/>
  <c r="J74" i="3"/>
  <c r="K74" i="3" s="1"/>
  <c r="AG70" i="3"/>
  <c r="AF70" i="3"/>
  <c r="AE70" i="3"/>
  <c r="AD70" i="3"/>
  <c r="AC70" i="3"/>
  <c r="AB70" i="3"/>
  <c r="W70" i="3"/>
  <c r="U70" i="3"/>
  <c r="T70" i="3"/>
  <c r="S70" i="3"/>
  <c r="R70" i="3"/>
  <c r="Q70" i="3"/>
  <c r="P70" i="3"/>
  <c r="K70" i="3"/>
  <c r="I70" i="3"/>
  <c r="H70" i="3"/>
  <c r="G70" i="3"/>
  <c r="F70" i="3"/>
  <c r="E70" i="3"/>
  <c r="D70" i="3"/>
  <c r="AG60" i="3"/>
  <c r="AF60" i="3"/>
  <c r="AE60" i="3"/>
  <c r="AD60" i="3"/>
  <c r="AC60" i="3"/>
  <c r="AB60" i="3"/>
  <c r="U60" i="3"/>
  <c r="T60" i="3"/>
  <c r="S60" i="3"/>
  <c r="R60" i="3"/>
  <c r="Q60" i="3"/>
  <c r="P60" i="3"/>
  <c r="I60" i="3"/>
  <c r="H60" i="3"/>
  <c r="G60" i="3"/>
  <c r="F60" i="3"/>
  <c r="E60" i="3"/>
  <c r="D60" i="3"/>
  <c r="V59" i="3"/>
  <c r="W59" i="3" s="1"/>
  <c r="J59" i="3"/>
  <c r="K59" i="3" s="1"/>
  <c r="Y58" i="3"/>
  <c r="W58" i="3"/>
  <c r="V58" i="3"/>
  <c r="M58" i="3"/>
  <c r="J58" i="3"/>
  <c r="K58" i="3" s="1"/>
  <c r="Y57" i="3"/>
  <c r="W57" i="3"/>
  <c r="V57" i="3"/>
  <c r="M57" i="3"/>
  <c r="J57" i="3"/>
  <c r="K57" i="3" s="1"/>
  <c r="V56" i="3"/>
  <c r="W56" i="3" s="1"/>
  <c r="J56" i="3"/>
  <c r="K56" i="3" s="1"/>
  <c r="V55" i="3"/>
  <c r="W55" i="3" s="1"/>
  <c r="W60" i="3" s="1"/>
  <c r="J55" i="3"/>
  <c r="K55" i="3" s="1"/>
  <c r="K60" i="3" s="1"/>
  <c r="V54" i="3"/>
  <c r="W54" i="3" s="1"/>
  <c r="J54" i="3"/>
  <c r="K54" i="3" s="1"/>
  <c r="AG50" i="3"/>
  <c r="AF50" i="3"/>
  <c r="AE50" i="3"/>
  <c r="AD50" i="3"/>
  <c r="AC50" i="3"/>
  <c r="AB50" i="3"/>
  <c r="U50" i="3"/>
  <c r="T50" i="3"/>
  <c r="S50" i="3"/>
  <c r="R50" i="3"/>
  <c r="Q50" i="3"/>
  <c r="P50" i="3"/>
  <c r="I50" i="3"/>
  <c r="H50" i="3"/>
  <c r="G50" i="3"/>
  <c r="F50" i="3"/>
  <c r="E50" i="3"/>
  <c r="D50" i="3"/>
  <c r="V49" i="3"/>
  <c r="W49" i="3" s="1"/>
  <c r="J49" i="3"/>
  <c r="K49" i="3" s="1"/>
  <c r="Y48" i="3"/>
  <c r="W48" i="3"/>
  <c r="V48" i="3"/>
  <c r="M48" i="3"/>
  <c r="J48" i="3"/>
  <c r="K48" i="3" s="1"/>
  <c r="Y47" i="3"/>
  <c r="W47" i="3"/>
  <c r="V47" i="3"/>
  <c r="M47" i="3"/>
  <c r="J47" i="3"/>
  <c r="K47" i="3" s="1"/>
  <c r="V46" i="3"/>
  <c r="W46" i="3" s="1"/>
  <c r="J46" i="3"/>
  <c r="K46" i="3" s="1"/>
  <c r="V45" i="3"/>
  <c r="W45" i="3" s="1"/>
  <c r="W50" i="3" s="1"/>
  <c r="J45" i="3"/>
  <c r="K45" i="3" s="1"/>
  <c r="K50" i="3" s="1"/>
  <c r="V44" i="3"/>
  <c r="W44" i="3" s="1"/>
  <c r="J44" i="3"/>
  <c r="K44" i="3" s="1"/>
  <c r="AG40" i="3"/>
  <c r="AF40" i="3"/>
  <c r="AE40" i="3"/>
  <c r="AD40" i="3"/>
  <c r="AC40" i="3"/>
  <c r="AB40" i="3"/>
  <c r="W40" i="3"/>
  <c r="U40" i="3"/>
  <c r="T40" i="3"/>
  <c r="S40" i="3"/>
  <c r="R40" i="3"/>
  <c r="Q40" i="3"/>
  <c r="P40" i="3"/>
  <c r="K40" i="3"/>
  <c r="I40" i="3"/>
  <c r="H40" i="3"/>
  <c r="G40" i="3"/>
  <c r="F40" i="3"/>
  <c r="E40" i="3"/>
  <c r="D40" i="3"/>
  <c r="AG30" i="3"/>
  <c r="AF30" i="3"/>
  <c r="AE30" i="3"/>
  <c r="AD30" i="3"/>
  <c r="AC30" i="3"/>
  <c r="AB30" i="3"/>
  <c r="W30" i="3"/>
  <c r="U30" i="3"/>
  <c r="T30" i="3"/>
  <c r="S30" i="3"/>
  <c r="R30" i="3"/>
  <c r="Q30" i="3"/>
  <c r="P30" i="3"/>
  <c r="K30" i="3"/>
  <c r="I30" i="3"/>
  <c r="H30" i="3"/>
  <c r="G30" i="3"/>
  <c r="F30" i="3"/>
  <c r="E30" i="3"/>
  <c r="D30" i="3"/>
  <c r="AG20" i="3"/>
  <c r="AF20" i="3"/>
  <c r="AE20" i="3"/>
  <c r="AD20" i="3"/>
  <c r="AC20" i="3"/>
  <c r="AB20" i="3"/>
  <c r="W20" i="3"/>
  <c r="U20" i="3"/>
  <c r="T20" i="3"/>
  <c r="S20" i="3"/>
  <c r="R20" i="3"/>
  <c r="Q20" i="3"/>
  <c r="P20" i="3"/>
  <c r="K20" i="3"/>
  <c r="I20" i="3"/>
  <c r="H20" i="3"/>
  <c r="G20" i="3"/>
  <c r="F20" i="3"/>
  <c r="E20" i="3"/>
  <c r="D20" i="3"/>
  <c r="AG10" i="3"/>
  <c r="AF10" i="3"/>
  <c r="AE10" i="3"/>
  <c r="AD10" i="3"/>
  <c r="AC10" i="3"/>
  <c r="AB10" i="3"/>
  <c r="U10" i="3"/>
  <c r="T10" i="3"/>
  <c r="S10" i="3"/>
  <c r="R10" i="3"/>
  <c r="Q10" i="3"/>
  <c r="P10" i="3"/>
  <c r="F10" i="3"/>
  <c r="G10" i="3"/>
  <c r="H10" i="3"/>
  <c r="I10" i="3"/>
  <c r="E10" i="3"/>
  <c r="D10" i="3"/>
  <c r="A148" i="3"/>
  <c r="A147" i="3"/>
  <c r="A138" i="3"/>
  <c r="A137" i="3"/>
  <c r="Y128" i="3"/>
  <c r="V128" i="3"/>
  <c r="W128" i="3" s="1"/>
  <c r="M128" i="3"/>
  <c r="K128" i="3"/>
  <c r="J128" i="3"/>
  <c r="A128" i="3"/>
  <c r="Y127" i="3"/>
  <c r="V127" i="3"/>
  <c r="W127" i="3" s="1"/>
  <c r="M127" i="3"/>
  <c r="J127" i="3"/>
  <c r="K127" i="3" s="1"/>
  <c r="A127" i="3"/>
  <c r="A118" i="3"/>
  <c r="A117" i="3"/>
  <c r="A108" i="3"/>
  <c r="A107" i="3"/>
  <c r="Y98" i="3"/>
  <c r="V98" i="3"/>
  <c r="W98" i="3" s="1"/>
  <c r="M98" i="3"/>
  <c r="J98" i="3"/>
  <c r="K98" i="3" s="1"/>
  <c r="A98" i="3"/>
  <c r="Y97" i="3"/>
  <c r="V97" i="3"/>
  <c r="W97" i="3" s="1"/>
  <c r="M97" i="3"/>
  <c r="J97" i="3"/>
  <c r="K97" i="3" s="1"/>
  <c r="A97" i="3"/>
  <c r="A88" i="3"/>
  <c r="A87" i="3"/>
  <c r="A78" i="3"/>
  <c r="A77" i="3"/>
  <c r="Y68" i="3"/>
  <c r="Y67" i="3"/>
  <c r="M68" i="3"/>
  <c r="M67" i="3"/>
  <c r="A68" i="3"/>
  <c r="A67" i="3"/>
  <c r="A58" i="3"/>
  <c r="A57" i="3"/>
  <c r="A48" i="3"/>
  <c r="A47" i="3"/>
  <c r="A38" i="3"/>
  <c r="A37" i="3"/>
  <c r="M38" i="3"/>
  <c r="M37" i="3"/>
  <c r="Y38" i="3"/>
  <c r="Y37" i="3"/>
  <c r="Y28" i="3"/>
  <c r="Y27" i="3"/>
  <c r="M28" i="3"/>
  <c r="M27" i="3"/>
  <c r="A28" i="3"/>
  <c r="A27" i="3"/>
  <c r="A18" i="3"/>
  <c r="A17" i="3"/>
  <c r="M18" i="3"/>
  <c r="M17" i="3"/>
  <c r="Y18" i="3"/>
  <c r="Y17" i="3"/>
  <c r="Y8" i="3"/>
  <c r="Y7" i="3"/>
  <c r="M8" i="3"/>
  <c r="M7" i="3"/>
  <c r="A7" i="3"/>
  <c r="A8" i="3"/>
  <c r="AH149" i="3"/>
  <c r="AI149" i="3" s="1"/>
  <c r="AH148" i="3"/>
  <c r="AI148" i="3" s="1"/>
  <c r="AH147" i="3"/>
  <c r="AI147" i="3" s="1"/>
  <c r="AH146" i="3"/>
  <c r="AI146" i="3" s="1"/>
  <c r="AH145" i="3"/>
  <c r="AI145" i="3" s="1"/>
  <c r="AI150" i="3" s="1"/>
  <c r="AI144" i="3"/>
  <c r="AH144" i="3"/>
  <c r="AH139" i="3"/>
  <c r="AI139" i="3" s="1"/>
  <c r="AH138" i="3"/>
  <c r="AI138" i="3" s="1"/>
  <c r="AH137" i="3"/>
  <c r="AI137" i="3" s="1"/>
  <c r="AH136" i="3"/>
  <c r="AI136" i="3" s="1"/>
  <c r="AH135" i="3"/>
  <c r="AI135" i="3" s="1"/>
  <c r="AI140" i="3" s="1"/>
  <c r="AH134" i="3"/>
  <c r="AI134" i="3" s="1"/>
  <c r="AI130" i="3"/>
  <c r="AH129" i="3"/>
  <c r="AI129" i="3" s="1"/>
  <c r="V129" i="3"/>
  <c r="W129" i="3" s="1"/>
  <c r="K129" i="3"/>
  <c r="J129" i="3"/>
  <c r="AI128" i="3"/>
  <c r="AH128" i="3"/>
  <c r="AH127" i="3"/>
  <c r="AI127" i="3" s="1"/>
  <c r="AH126" i="3"/>
  <c r="AI126" i="3" s="1"/>
  <c r="V126" i="3"/>
  <c r="W126" i="3" s="1"/>
  <c r="K126" i="3"/>
  <c r="J126" i="3"/>
  <c r="AI125" i="3"/>
  <c r="AH125" i="3"/>
  <c r="V125" i="3"/>
  <c r="W125" i="3" s="1"/>
  <c r="J125" i="3"/>
  <c r="K125" i="3" s="1"/>
  <c r="AI124" i="3"/>
  <c r="AH124" i="3"/>
  <c r="W124" i="3"/>
  <c r="V124" i="3"/>
  <c r="J124" i="3"/>
  <c r="K124" i="3" s="1"/>
  <c r="AH119" i="3"/>
  <c r="AI119" i="3" s="1"/>
  <c r="AH118" i="3"/>
  <c r="AI118" i="3" s="1"/>
  <c r="AH117" i="3"/>
  <c r="AI117" i="3" s="1"/>
  <c r="AH116" i="3"/>
  <c r="AI116" i="3" s="1"/>
  <c r="AH115" i="3"/>
  <c r="AI115" i="3" s="1"/>
  <c r="AI120" i="3" s="1"/>
  <c r="AH114" i="3"/>
  <c r="AI114" i="3" s="1"/>
  <c r="AH109" i="3"/>
  <c r="AI109" i="3" s="1"/>
  <c r="AI108" i="3"/>
  <c r="AH108" i="3"/>
  <c r="AH107" i="3"/>
  <c r="AI107" i="3" s="1"/>
  <c r="AH106" i="3"/>
  <c r="AI106" i="3" s="1"/>
  <c r="AH105" i="3"/>
  <c r="AI105" i="3" s="1"/>
  <c r="AI110" i="3" s="1"/>
  <c r="AI104" i="3"/>
  <c r="AH104" i="3"/>
  <c r="AH99" i="3"/>
  <c r="AI99" i="3" s="1"/>
  <c r="V99" i="3"/>
  <c r="W99" i="3" s="1"/>
  <c r="K99" i="3"/>
  <c r="J99" i="3"/>
  <c r="AH98" i="3"/>
  <c r="AI98" i="3" s="1"/>
  <c r="AI97" i="3"/>
  <c r="AH97" i="3"/>
  <c r="AH96" i="3"/>
  <c r="AI96" i="3" s="1"/>
  <c r="V96" i="3"/>
  <c r="W96" i="3" s="1"/>
  <c r="K96" i="3"/>
  <c r="J96" i="3"/>
  <c r="AH95" i="3"/>
  <c r="AI95" i="3" s="1"/>
  <c r="AI100" i="3" s="1"/>
  <c r="V95" i="3"/>
  <c r="W95" i="3" s="1"/>
  <c r="J95" i="3"/>
  <c r="K95" i="3" s="1"/>
  <c r="AI94" i="3"/>
  <c r="AH94" i="3"/>
  <c r="V94" i="3"/>
  <c r="W94" i="3" s="1"/>
  <c r="J94" i="3"/>
  <c r="K94" i="3" s="1"/>
  <c r="AH89" i="3"/>
  <c r="AI89" i="3" s="1"/>
  <c r="AH88" i="3"/>
  <c r="AI88" i="3" s="1"/>
  <c r="AH87" i="3"/>
  <c r="AI87" i="3" s="1"/>
  <c r="AH86" i="3"/>
  <c r="AI86" i="3" s="1"/>
  <c r="AH85" i="3"/>
  <c r="AI85" i="3" s="1"/>
  <c r="AI90" i="3" s="1"/>
  <c r="AI84" i="3"/>
  <c r="AH84" i="3"/>
  <c r="AH79" i="3"/>
  <c r="AI79" i="3" s="1"/>
  <c r="AH78" i="3"/>
  <c r="AI78" i="3" s="1"/>
  <c r="AH77" i="3"/>
  <c r="AI77" i="3" s="1"/>
  <c r="AH76" i="3"/>
  <c r="AI76" i="3" s="1"/>
  <c r="AH75" i="3"/>
  <c r="AI75" i="3" s="1"/>
  <c r="AI80" i="3" s="1"/>
  <c r="AH74" i="3"/>
  <c r="AI74" i="3" s="1"/>
  <c r="AI70" i="3"/>
  <c r="AH69" i="3"/>
  <c r="AI69" i="3" s="1"/>
  <c r="V69" i="3"/>
  <c r="W69" i="3" s="1"/>
  <c r="K69" i="3"/>
  <c r="J69" i="3"/>
  <c r="AI68" i="3"/>
  <c r="AH68" i="3"/>
  <c r="W68" i="3"/>
  <c r="V68" i="3"/>
  <c r="K68" i="3"/>
  <c r="J68" i="3"/>
  <c r="AH67" i="3"/>
  <c r="AI67" i="3" s="1"/>
  <c r="V67" i="3"/>
  <c r="W67" i="3" s="1"/>
  <c r="J67" i="3"/>
  <c r="K67" i="3" s="1"/>
  <c r="AH66" i="3"/>
  <c r="AI66" i="3" s="1"/>
  <c r="V66" i="3"/>
  <c r="W66" i="3" s="1"/>
  <c r="K66" i="3"/>
  <c r="J66" i="3"/>
  <c r="AI65" i="3"/>
  <c r="AH65" i="3"/>
  <c r="V65" i="3"/>
  <c r="W65" i="3" s="1"/>
  <c r="J65" i="3"/>
  <c r="K65" i="3" s="1"/>
  <c r="AI64" i="3"/>
  <c r="AH64" i="3"/>
  <c r="W64" i="3"/>
  <c r="V64" i="3"/>
  <c r="J64" i="3"/>
  <c r="K64" i="3" s="1"/>
  <c r="AH59" i="3"/>
  <c r="AI59" i="3" s="1"/>
  <c r="AH58" i="3"/>
  <c r="AI58" i="3" s="1"/>
  <c r="AH57" i="3"/>
  <c r="AI57" i="3" s="1"/>
  <c r="AH56" i="3"/>
  <c r="AI56" i="3" s="1"/>
  <c r="AH55" i="3"/>
  <c r="AI55" i="3" s="1"/>
  <c r="AI60" i="3" s="1"/>
  <c r="AH54" i="3"/>
  <c r="AI54" i="3" s="1"/>
  <c r="AI50" i="3"/>
  <c r="AH49" i="3"/>
  <c r="AI49" i="3" s="1"/>
  <c r="AI48" i="3"/>
  <c r="AH48" i="3"/>
  <c r="AH47" i="3"/>
  <c r="AI47" i="3" s="1"/>
  <c r="AH46" i="3"/>
  <c r="AI46" i="3" s="1"/>
  <c r="AI45" i="3"/>
  <c r="AH45" i="3"/>
  <c r="AH44" i="3"/>
  <c r="AI44" i="3" s="1"/>
  <c r="AH39" i="3"/>
  <c r="AI39" i="3" s="1"/>
  <c r="V39" i="3"/>
  <c r="W39" i="3" s="1"/>
  <c r="K39" i="3"/>
  <c r="J39" i="3"/>
  <c r="AH38" i="3"/>
  <c r="AI38" i="3" s="1"/>
  <c r="V38" i="3"/>
  <c r="W38" i="3" s="1"/>
  <c r="K38" i="3"/>
  <c r="J38" i="3"/>
  <c r="AI37" i="3"/>
  <c r="AH37" i="3"/>
  <c r="V37" i="3"/>
  <c r="W37" i="3" s="1"/>
  <c r="J37" i="3"/>
  <c r="K37" i="3" s="1"/>
  <c r="AH36" i="3"/>
  <c r="AI36" i="3" s="1"/>
  <c r="V36" i="3"/>
  <c r="W36" i="3" s="1"/>
  <c r="K36" i="3"/>
  <c r="J36" i="3"/>
  <c r="AH35" i="3"/>
  <c r="AI35" i="3" s="1"/>
  <c r="AI40" i="3" s="1"/>
  <c r="V35" i="3"/>
  <c r="W35" i="3" s="1"/>
  <c r="J35" i="3"/>
  <c r="K35" i="3" s="1"/>
  <c r="AI34" i="3"/>
  <c r="AH34" i="3"/>
  <c r="V34" i="3"/>
  <c r="W34" i="3" s="1"/>
  <c r="J34" i="3"/>
  <c r="K34" i="3" s="1"/>
  <c r="AH29" i="3"/>
  <c r="AI29" i="3" s="1"/>
  <c r="W29" i="3"/>
  <c r="V29" i="3"/>
  <c r="J29" i="3"/>
  <c r="K29" i="3" s="1"/>
  <c r="AI28" i="3"/>
  <c r="AH28" i="3"/>
  <c r="V28" i="3"/>
  <c r="W28" i="3" s="1"/>
  <c r="J28" i="3"/>
  <c r="K28" i="3" s="1"/>
  <c r="AH27" i="3"/>
  <c r="AI27" i="3" s="1"/>
  <c r="W27" i="3"/>
  <c r="V27" i="3"/>
  <c r="J27" i="3"/>
  <c r="K27" i="3" s="1"/>
  <c r="AH26" i="3"/>
  <c r="AI26" i="3" s="1"/>
  <c r="W26" i="3"/>
  <c r="V26" i="3"/>
  <c r="K26" i="3"/>
  <c r="J26" i="3"/>
  <c r="AI25" i="3"/>
  <c r="AI30" i="3" s="1"/>
  <c r="AH25" i="3"/>
  <c r="V25" i="3"/>
  <c r="W25" i="3" s="1"/>
  <c r="K25" i="3"/>
  <c r="J25" i="3"/>
  <c r="AI24" i="3"/>
  <c r="AH24" i="3"/>
  <c r="W24" i="3"/>
  <c r="V24" i="3"/>
  <c r="J24" i="3"/>
  <c r="K24" i="3" s="1"/>
  <c r="AH19" i="3"/>
  <c r="AI19" i="3" s="1"/>
  <c r="W19" i="3"/>
  <c r="V19" i="3"/>
  <c r="J19" i="3"/>
  <c r="K19" i="3" s="1"/>
  <c r="AI18" i="3"/>
  <c r="AH18" i="3"/>
  <c r="V18" i="3"/>
  <c r="W18" i="3" s="1"/>
  <c r="J18" i="3"/>
  <c r="K18" i="3" s="1"/>
  <c r="AI17" i="3"/>
  <c r="AH17" i="3"/>
  <c r="W17" i="3"/>
  <c r="V17" i="3"/>
  <c r="K17" i="3"/>
  <c r="J17" i="3"/>
  <c r="AH16" i="3"/>
  <c r="AI16" i="3" s="1"/>
  <c r="W16" i="3"/>
  <c r="V16" i="3"/>
  <c r="J16" i="3"/>
  <c r="K16" i="3" s="1"/>
  <c r="AI15" i="3"/>
  <c r="AI20" i="3" s="1"/>
  <c r="AH15" i="3"/>
  <c r="V15" i="3"/>
  <c r="W15" i="3" s="1"/>
  <c r="K15" i="3"/>
  <c r="J15" i="3"/>
  <c r="AH14" i="3"/>
  <c r="AI14" i="3" s="1"/>
  <c r="W14" i="3"/>
  <c r="V14" i="3"/>
  <c r="J14" i="3"/>
  <c r="K14" i="3" s="1"/>
  <c r="AI9" i="3"/>
  <c r="AH9" i="3"/>
  <c r="AI8" i="3"/>
  <c r="AH8" i="3"/>
  <c r="AI7" i="3"/>
  <c r="AH7" i="3"/>
  <c r="AI6" i="3"/>
  <c r="AH6" i="3"/>
  <c r="AI5" i="3"/>
  <c r="AI10" i="3" s="1"/>
  <c r="AH5" i="3"/>
  <c r="AH4" i="3"/>
  <c r="AI4" i="3" s="1"/>
  <c r="V9" i="3"/>
  <c r="W9" i="3" s="1"/>
  <c r="V8" i="3"/>
  <c r="W8" i="3" s="1"/>
  <c r="V7" i="3"/>
  <c r="W7" i="3" s="1"/>
  <c r="V6" i="3"/>
  <c r="W6" i="3" s="1"/>
  <c r="V5" i="3"/>
  <c r="W5" i="3" s="1"/>
  <c r="W10" i="3" s="1"/>
  <c r="W4" i="3"/>
  <c r="V4" i="3"/>
  <c r="J7" i="3"/>
  <c r="K7" i="3" s="1"/>
  <c r="J8" i="3"/>
  <c r="K8" i="3" s="1"/>
  <c r="J9" i="3"/>
  <c r="K9" i="3" s="1"/>
  <c r="J6" i="3"/>
  <c r="K6" i="3" s="1"/>
  <c r="J5" i="3"/>
  <c r="K5" i="3" s="1"/>
  <c r="J4" i="3"/>
  <c r="K4" i="3" s="1"/>
  <c r="AF134" i="2"/>
  <c r="AF133" i="2"/>
  <c r="AF132" i="2"/>
  <c r="AF131" i="2"/>
  <c r="AF130" i="2"/>
  <c r="AF135" i="2" s="1"/>
  <c r="AF125" i="2"/>
  <c r="AF126" i="2" s="1"/>
  <c r="AF124" i="2"/>
  <c r="AF123" i="2"/>
  <c r="AF122" i="2"/>
  <c r="AF121" i="2"/>
  <c r="AF116" i="2"/>
  <c r="AF115" i="2"/>
  <c r="AF114" i="2"/>
  <c r="AF113" i="2"/>
  <c r="AF117" i="2" s="1"/>
  <c r="AF112" i="2"/>
  <c r="AF107" i="2"/>
  <c r="AF106" i="2"/>
  <c r="AF105" i="2"/>
  <c r="AF104" i="2"/>
  <c r="AF103" i="2"/>
  <c r="AF108" i="2" s="1"/>
  <c r="AF98" i="2"/>
  <c r="AF97" i="2"/>
  <c r="AF96" i="2"/>
  <c r="AF95" i="2"/>
  <c r="AF94" i="2"/>
  <c r="AF99" i="2" s="1"/>
  <c r="AF89" i="2"/>
  <c r="AF90" i="2" s="1"/>
  <c r="AF88" i="2"/>
  <c r="AF87" i="2"/>
  <c r="AF86" i="2"/>
  <c r="AF85" i="2"/>
  <c r="AF80" i="2"/>
  <c r="AF79" i="2"/>
  <c r="AF78" i="2"/>
  <c r="AF77" i="2"/>
  <c r="AF81" i="2" s="1"/>
  <c r="AF76" i="2"/>
  <c r="AF71" i="2"/>
  <c r="AF70" i="2"/>
  <c r="AF69" i="2"/>
  <c r="AF68" i="2"/>
  <c r="AF67" i="2"/>
  <c r="AF72" i="2" s="1"/>
  <c r="AF62" i="2"/>
  <c r="AF61" i="2"/>
  <c r="AF60" i="2"/>
  <c r="AF59" i="2"/>
  <c r="AF58" i="2"/>
  <c r="AF63" i="2" s="1"/>
  <c r="AF53" i="2"/>
  <c r="AF54" i="2" s="1"/>
  <c r="AF52" i="2"/>
  <c r="AF51" i="2"/>
  <c r="AF50" i="2"/>
  <c r="AF49" i="2"/>
  <c r="AF44" i="2"/>
  <c r="AF43" i="2"/>
  <c r="AF42" i="2"/>
  <c r="AF41" i="2"/>
  <c r="AF40" i="2"/>
  <c r="AF45" i="2" s="1"/>
  <c r="AF35" i="2"/>
  <c r="AF34" i="2"/>
  <c r="AF33" i="2"/>
  <c r="AF32" i="2"/>
  <c r="AF31" i="2"/>
  <c r="AF36" i="2" s="1"/>
  <c r="AF26" i="2"/>
  <c r="AF25" i="2"/>
  <c r="AF24" i="2"/>
  <c r="AF23" i="2"/>
  <c r="AF22" i="2"/>
  <c r="AF27" i="2" s="1"/>
  <c r="AF17" i="2"/>
  <c r="AF18" i="2" s="1"/>
  <c r="AF16" i="2"/>
  <c r="AF15" i="2"/>
  <c r="AF14" i="2"/>
  <c r="AF13" i="2"/>
  <c r="AF8" i="2"/>
  <c r="AF7" i="2"/>
  <c r="AF6" i="2"/>
  <c r="AF5" i="2"/>
  <c r="AF4" i="2"/>
  <c r="AF9" i="2" s="1"/>
  <c r="U134" i="2"/>
  <c r="U133" i="2"/>
  <c r="U132" i="2"/>
  <c r="U135" i="2" s="1"/>
  <c r="U131" i="2"/>
  <c r="U130" i="2"/>
  <c r="U125" i="2"/>
  <c r="U126" i="2" s="1"/>
  <c r="U124" i="2"/>
  <c r="U123" i="2"/>
  <c r="U122" i="2"/>
  <c r="U121" i="2"/>
  <c r="U116" i="2"/>
  <c r="U115" i="2"/>
  <c r="U114" i="2"/>
  <c r="U113" i="2"/>
  <c r="U117" i="2" s="1"/>
  <c r="U112" i="2"/>
  <c r="U107" i="2"/>
  <c r="U106" i="2"/>
  <c r="U105" i="2"/>
  <c r="U104" i="2"/>
  <c r="U103" i="2"/>
  <c r="U108" i="2" s="1"/>
  <c r="U98" i="2"/>
  <c r="U97" i="2"/>
  <c r="U96" i="2"/>
  <c r="U99" i="2" s="1"/>
  <c r="U95" i="2"/>
  <c r="U94" i="2"/>
  <c r="U89" i="2"/>
  <c r="U90" i="2" s="1"/>
  <c r="U88" i="2"/>
  <c r="U87" i="2"/>
  <c r="U86" i="2"/>
  <c r="U85" i="2"/>
  <c r="U80" i="2"/>
  <c r="U79" i="2"/>
  <c r="U78" i="2"/>
  <c r="U77" i="2"/>
  <c r="U81" i="2" s="1"/>
  <c r="U76" i="2"/>
  <c r="U71" i="2"/>
  <c r="U70" i="2"/>
  <c r="U69" i="2"/>
  <c r="U68" i="2"/>
  <c r="U67" i="2"/>
  <c r="U72" i="2" s="1"/>
  <c r="U62" i="2"/>
  <c r="U61" i="2"/>
  <c r="U60" i="2"/>
  <c r="U63" i="2" s="1"/>
  <c r="U59" i="2"/>
  <c r="U58" i="2"/>
  <c r="U53" i="2"/>
  <c r="U54" i="2" s="1"/>
  <c r="U52" i="2"/>
  <c r="U51" i="2"/>
  <c r="U50" i="2"/>
  <c r="U49" i="2"/>
  <c r="U44" i="2"/>
  <c r="U43" i="2"/>
  <c r="U42" i="2"/>
  <c r="U41" i="2"/>
  <c r="U45" i="2" s="1"/>
  <c r="U40" i="2"/>
  <c r="U35" i="2"/>
  <c r="U34" i="2"/>
  <c r="U33" i="2"/>
  <c r="U32" i="2"/>
  <c r="U31" i="2"/>
  <c r="U36" i="2" s="1"/>
  <c r="U26" i="2"/>
  <c r="U25" i="2"/>
  <c r="U24" i="2"/>
  <c r="U23" i="2"/>
  <c r="U27" i="2" s="1"/>
  <c r="U22" i="2"/>
  <c r="U17" i="2"/>
  <c r="U18" i="2" s="1"/>
  <c r="U16" i="2"/>
  <c r="U15" i="2"/>
  <c r="U14" i="2"/>
  <c r="U13" i="2"/>
  <c r="U8" i="2"/>
  <c r="U7" i="2"/>
  <c r="U6" i="2"/>
  <c r="U5" i="2"/>
  <c r="U9" i="2" s="1"/>
  <c r="U4" i="2"/>
  <c r="J135" i="2"/>
  <c r="J126" i="2"/>
  <c r="J117" i="2"/>
  <c r="J108" i="2"/>
  <c r="J99" i="2"/>
  <c r="J90" i="2"/>
  <c r="J81" i="2"/>
  <c r="J72" i="2"/>
  <c r="J63" i="2"/>
  <c r="J54" i="2"/>
  <c r="J45" i="2"/>
  <c r="J36" i="2"/>
  <c r="J27" i="2"/>
  <c r="J18" i="2"/>
  <c r="J9" i="2"/>
  <c r="J134" i="2"/>
  <c r="J133" i="2"/>
  <c r="J132" i="2"/>
  <c r="J131" i="2"/>
  <c r="J130" i="2"/>
  <c r="J125" i="2"/>
  <c r="J124" i="2"/>
  <c r="J123" i="2"/>
  <c r="J122" i="2"/>
  <c r="J121" i="2"/>
  <c r="J116" i="2"/>
  <c r="J115" i="2"/>
  <c r="J114" i="2"/>
  <c r="J113" i="2"/>
  <c r="J112" i="2"/>
  <c r="J107" i="2"/>
  <c r="J106" i="2"/>
  <c r="J105" i="2"/>
  <c r="J104" i="2"/>
  <c r="J103" i="2"/>
  <c r="J98" i="2"/>
  <c r="J97" i="2"/>
  <c r="J96" i="2"/>
  <c r="J95" i="2"/>
  <c r="J94" i="2"/>
  <c r="J78" i="2"/>
  <c r="J69" i="2"/>
  <c r="J58" i="2"/>
  <c r="J53" i="2"/>
  <c r="J50" i="2"/>
  <c r="J41" i="2"/>
  <c r="J34" i="2"/>
  <c r="J25" i="2"/>
  <c r="J22" i="2"/>
  <c r="J13" i="2"/>
  <c r="H126" i="2"/>
  <c r="AD135" i="2"/>
  <c r="AC135" i="2"/>
  <c r="AB135" i="2"/>
  <c r="AA135" i="2"/>
  <c r="Z135" i="2"/>
  <c r="S135" i="2"/>
  <c r="R135" i="2"/>
  <c r="Q135" i="2"/>
  <c r="P135" i="2"/>
  <c r="O135" i="2"/>
  <c r="H135" i="2"/>
  <c r="G135" i="2"/>
  <c r="F135" i="2"/>
  <c r="E135" i="2"/>
  <c r="D135" i="2"/>
  <c r="AD126" i="2"/>
  <c r="AC126" i="2"/>
  <c r="AB126" i="2"/>
  <c r="AA126" i="2"/>
  <c r="Z126" i="2"/>
  <c r="S126" i="2"/>
  <c r="R126" i="2"/>
  <c r="Q126" i="2"/>
  <c r="P126" i="2"/>
  <c r="O126" i="2"/>
  <c r="G126" i="2"/>
  <c r="F126" i="2"/>
  <c r="E126" i="2"/>
  <c r="D126" i="2"/>
  <c r="AD117" i="2"/>
  <c r="AC117" i="2"/>
  <c r="AB117" i="2"/>
  <c r="AA117" i="2"/>
  <c r="Z117" i="2"/>
  <c r="S117" i="2"/>
  <c r="R117" i="2"/>
  <c r="Q117" i="2"/>
  <c r="P117" i="2"/>
  <c r="O117" i="2"/>
  <c r="H117" i="2"/>
  <c r="G117" i="2"/>
  <c r="F117" i="2"/>
  <c r="E117" i="2"/>
  <c r="D117" i="2"/>
  <c r="AD108" i="2"/>
  <c r="AC108" i="2"/>
  <c r="AB108" i="2"/>
  <c r="AA108" i="2"/>
  <c r="Z108" i="2"/>
  <c r="S108" i="2"/>
  <c r="R108" i="2"/>
  <c r="Q108" i="2"/>
  <c r="P108" i="2"/>
  <c r="O108" i="2"/>
  <c r="H108" i="2"/>
  <c r="G108" i="2"/>
  <c r="F108" i="2"/>
  <c r="E108" i="2"/>
  <c r="D108" i="2"/>
  <c r="AD99" i="2"/>
  <c r="AC99" i="2"/>
  <c r="AB99" i="2"/>
  <c r="AA99" i="2"/>
  <c r="Z99" i="2"/>
  <c r="S99" i="2"/>
  <c r="R99" i="2"/>
  <c r="Q99" i="2"/>
  <c r="P99" i="2"/>
  <c r="O99" i="2"/>
  <c r="H99" i="2"/>
  <c r="G99" i="2"/>
  <c r="F99" i="2"/>
  <c r="E99" i="2"/>
  <c r="D99" i="2"/>
  <c r="AD90" i="2"/>
  <c r="AC90" i="2"/>
  <c r="AB90" i="2"/>
  <c r="AA90" i="2"/>
  <c r="Z90" i="2"/>
  <c r="S90" i="2"/>
  <c r="R90" i="2"/>
  <c r="Q90" i="2"/>
  <c r="P90" i="2"/>
  <c r="O90" i="2"/>
  <c r="H90" i="2"/>
  <c r="G90" i="2"/>
  <c r="F90" i="2"/>
  <c r="E90" i="2"/>
  <c r="D90" i="2"/>
  <c r="AD81" i="2"/>
  <c r="AC81" i="2"/>
  <c r="AB81" i="2"/>
  <c r="AA81" i="2"/>
  <c r="Z81" i="2"/>
  <c r="S81" i="2"/>
  <c r="R81" i="2"/>
  <c r="Q81" i="2"/>
  <c r="P81" i="2"/>
  <c r="O81" i="2"/>
  <c r="H81" i="2"/>
  <c r="G81" i="2"/>
  <c r="F81" i="2"/>
  <c r="E81" i="2"/>
  <c r="D81" i="2"/>
  <c r="AD72" i="2"/>
  <c r="AC72" i="2"/>
  <c r="AB72" i="2"/>
  <c r="AA72" i="2"/>
  <c r="Z72" i="2"/>
  <c r="S72" i="2"/>
  <c r="R72" i="2"/>
  <c r="Q72" i="2"/>
  <c r="P72" i="2"/>
  <c r="O72" i="2"/>
  <c r="H72" i="2"/>
  <c r="G72" i="2"/>
  <c r="F72" i="2"/>
  <c r="E72" i="2"/>
  <c r="D72" i="2"/>
  <c r="AD63" i="2"/>
  <c r="AC63" i="2"/>
  <c r="AB63" i="2"/>
  <c r="AA63" i="2"/>
  <c r="Z63" i="2"/>
  <c r="S63" i="2"/>
  <c r="R63" i="2"/>
  <c r="Q63" i="2"/>
  <c r="P63" i="2"/>
  <c r="O63" i="2"/>
  <c r="H63" i="2"/>
  <c r="G63" i="2"/>
  <c r="F63" i="2"/>
  <c r="E63" i="2"/>
  <c r="D63" i="2"/>
  <c r="AD54" i="2"/>
  <c r="AC54" i="2"/>
  <c r="AB54" i="2"/>
  <c r="AA54" i="2"/>
  <c r="Z54" i="2"/>
  <c r="S54" i="2"/>
  <c r="R54" i="2"/>
  <c r="Q54" i="2"/>
  <c r="P54" i="2"/>
  <c r="O54" i="2"/>
  <c r="H54" i="2"/>
  <c r="G54" i="2"/>
  <c r="F54" i="2"/>
  <c r="E54" i="2"/>
  <c r="D54" i="2"/>
  <c r="AD45" i="2"/>
  <c r="AC45" i="2"/>
  <c r="AB45" i="2"/>
  <c r="AA45" i="2"/>
  <c r="Z45" i="2"/>
  <c r="S45" i="2"/>
  <c r="R45" i="2"/>
  <c r="Q45" i="2"/>
  <c r="P45" i="2"/>
  <c r="O45" i="2"/>
  <c r="H45" i="2"/>
  <c r="G45" i="2"/>
  <c r="F45" i="2"/>
  <c r="E45" i="2"/>
  <c r="D45" i="2"/>
  <c r="AD36" i="2"/>
  <c r="AC36" i="2"/>
  <c r="AB36" i="2"/>
  <c r="AA36" i="2"/>
  <c r="Z36" i="2"/>
  <c r="S36" i="2"/>
  <c r="R36" i="2"/>
  <c r="Q36" i="2"/>
  <c r="P36" i="2"/>
  <c r="O36" i="2"/>
  <c r="H36" i="2"/>
  <c r="G36" i="2"/>
  <c r="F36" i="2"/>
  <c r="E36" i="2"/>
  <c r="D36" i="2"/>
  <c r="AD27" i="2"/>
  <c r="AC27" i="2"/>
  <c r="AB27" i="2"/>
  <c r="AA27" i="2"/>
  <c r="Z27" i="2"/>
  <c r="S27" i="2"/>
  <c r="R27" i="2"/>
  <c r="Q27" i="2"/>
  <c r="P27" i="2"/>
  <c r="O27" i="2"/>
  <c r="H27" i="2"/>
  <c r="G27" i="2"/>
  <c r="F27" i="2"/>
  <c r="E27" i="2"/>
  <c r="D27" i="2"/>
  <c r="AD18" i="2"/>
  <c r="AC18" i="2"/>
  <c r="AB18" i="2"/>
  <c r="AA18" i="2"/>
  <c r="Z18" i="2"/>
  <c r="S18" i="2"/>
  <c r="R18" i="2"/>
  <c r="Q18" i="2"/>
  <c r="P18" i="2"/>
  <c r="O18" i="2"/>
  <c r="H18" i="2"/>
  <c r="G18" i="2"/>
  <c r="F18" i="2"/>
  <c r="E18" i="2"/>
  <c r="D18" i="2"/>
  <c r="AD9" i="2"/>
  <c r="AC9" i="2"/>
  <c r="AB9" i="2"/>
  <c r="AA9" i="2"/>
  <c r="Z9" i="2"/>
  <c r="S9" i="2"/>
  <c r="R9" i="2"/>
  <c r="Q9" i="2"/>
  <c r="P9" i="2"/>
  <c r="O9" i="2"/>
  <c r="E9" i="2"/>
  <c r="F9" i="2"/>
  <c r="G9" i="2"/>
  <c r="H9" i="2"/>
  <c r="D9" i="2"/>
  <c r="AE134" i="2"/>
  <c r="AE133" i="2"/>
  <c r="AE132" i="2"/>
  <c r="AE131" i="2"/>
  <c r="AE130" i="2"/>
  <c r="AE125" i="2"/>
  <c r="AE124" i="2"/>
  <c r="AE123" i="2"/>
  <c r="AE122" i="2"/>
  <c r="AE121" i="2"/>
  <c r="AE116" i="2"/>
  <c r="AE115" i="2"/>
  <c r="AE114" i="2"/>
  <c r="AE113" i="2"/>
  <c r="AE112" i="2"/>
  <c r="AE107" i="2"/>
  <c r="AE106" i="2"/>
  <c r="AE105" i="2"/>
  <c r="AE104" i="2"/>
  <c r="AE103" i="2"/>
  <c r="AE98" i="2"/>
  <c r="AE97" i="2"/>
  <c r="AE96" i="2"/>
  <c r="AE95" i="2"/>
  <c r="AE94" i="2"/>
  <c r="AE89" i="2"/>
  <c r="AE88" i="2"/>
  <c r="AE87" i="2"/>
  <c r="AE86" i="2"/>
  <c r="AE85" i="2"/>
  <c r="AE80" i="2"/>
  <c r="AE79" i="2"/>
  <c r="AE78" i="2"/>
  <c r="AE77" i="2"/>
  <c r="AE76" i="2"/>
  <c r="AE71" i="2"/>
  <c r="AE70" i="2"/>
  <c r="AE69" i="2"/>
  <c r="AE68" i="2"/>
  <c r="AE67" i="2"/>
  <c r="AE62" i="2"/>
  <c r="AE61" i="2"/>
  <c r="AE60" i="2"/>
  <c r="AE59" i="2"/>
  <c r="AE58" i="2"/>
  <c r="AE53" i="2"/>
  <c r="AE52" i="2"/>
  <c r="AE51" i="2"/>
  <c r="AE50" i="2"/>
  <c r="AE49" i="2"/>
  <c r="AE44" i="2"/>
  <c r="AE43" i="2"/>
  <c r="AE42" i="2"/>
  <c r="AE41" i="2"/>
  <c r="AE40" i="2"/>
  <c r="AE35" i="2"/>
  <c r="AE34" i="2"/>
  <c r="AE33" i="2"/>
  <c r="AE32" i="2"/>
  <c r="AE31" i="2"/>
  <c r="AE26" i="2"/>
  <c r="AE25" i="2"/>
  <c r="AE24" i="2"/>
  <c r="AE23" i="2"/>
  <c r="AE22" i="2"/>
  <c r="AE17" i="2"/>
  <c r="AE16" i="2"/>
  <c r="AE15" i="2"/>
  <c r="AE14" i="2"/>
  <c r="AE13" i="2"/>
  <c r="AE8" i="2"/>
  <c r="AE7" i="2"/>
  <c r="AE6" i="2"/>
  <c r="AE5" i="2"/>
  <c r="AE4" i="2"/>
  <c r="T134" i="2"/>
  <c r="T133" i="2"/>
  <c r="T132" i="2"/>
  <c r="T131" i="2"/>
  <c r="T130" i="2"/>
  <c r="T125" i="2"/>
  <c r="T124" i="2"/>
  <c r="T123" i="2"/>
  <c r="T122" i="2"/>
  <c r="T121" i="2"/>
  <c r="T116" i="2"/>
  <c r="T115" i="2"/>
  <c r="T114" i="2"/>
  <c r="T113" i="2"/>
  <c r="T112" i="2"/>
  <c r="T107" i="2"/>
  <c r="T106" i="2"/>
  <c r="T105" i="2"/>
  <c r="T104" i="2"/>
  <c r="T103" i="2"/>
  <c r="T98" i="2"/>
  <c r="T97" i="2"/>
  <c r="T96" i="2"/>
  <c r="T95" i="2"/>
  <c r="T94" i="2"/>
  <c r="T89" i="2"/>
  <c r="T88" i="2"/>
  <c r="T87" i="2"/>
  <c r="T86" i="2"/>
  <c r="T85" i="2"/>
  <c r="T80" i="2"/>
  <c r="T79" i="2"/>
  <c r="T78" i="2"/>
  <c r="T77" i="2"/>
  <c r="T76" i="2"/>
  <c r="T71" i="2"/>
  <c r="T70" i="2"/>
  <c r="T69" i="2"/>
  <c r="T68" i="2"/>
  <c r="T67" i="2"/>
  <c r="T62" i="2"/>
  <c r="T61" i="2"/>
  <c r="T60" i="2"/>
  <c r="T59" i="2"/>
  <c r="T58" i="2"/>
  <c r="T53" i="2"/>
  <c r="T52" i="2"/>
  <c r="T51" i="2"/>
  <c r="T50" i="2"/>
  <c r="T49" i="2"/>
  <c r="T44" i="2"/>
  <c r="T43" i="2"/>
  <c r="T42" i="2"/>
  <c r="T41" i="2"/>
  <c r="T40" i="2"/>
  <c r="T35" i="2"/>
  <c r="T34" i="2"/>
  <c r="T33" i="2"/>
  <c r="T32" i="2"/>
  <c r="T31" i="2"/>
  <c r="T26" i="2"/>
  <c r="T25" i="2"/>
  <c r="T24" i="2"/>
  <c r="T23" i="2"/>
  <c r="T22" i="2"/>
  <c r="T17" i="2"/>
  <c r="T16" i="2"/>
  <c r="T15" i="2"/>
  <c r="T14" i="2"/>
  <c r="T13" i="2"/>
  <c r="T8" i="2"/>
  <c r="T7" i="2"/>
  <c r="T6" i="2"/>
  <c r="T5" i="2"/>
  <c r="T4" i="2"/>
  <c r="I134" i="2"/>
  <c r="I133" i="2"/>
  <c r="I132" i="2"/>
  <c r="I131" i="2"/>
  <c r="I130" i="2"/>
  <c r="I125" i="2"/>
  <c r="I124" i="2"/>
  <c r="I123" i="2"/>
  <c r="I122" i="2"/>
  <c r="I121" i="2"/>
  <c r="I116" i="2"/>
  <c r="I115" i="2"/>
  <c r="I114" i="2"/>
  <c r="I113" i="2"/>
  <c r="I112" i="2"/>
  <c r="I107" i="2"/>
  <c r="I106" i="2"/>
  <c r="I105" i="2"/>
  <c r="I104" i="2"/>
  <c r="I103" i="2"/>
  <c r="I98" i="2"/>
  <c r="I97" i="2"/>
  <c r="I96" i="2"/>
  <c r="I95" i="2"/>
  <c r="I94" i="2"/>
  <c r="I89" i="2"/>
  <c r="J89" i="2" s="1"/>
  <c r="I88" i="2"/>
  <c r="J88" i="2" s="1"/>
  <c r="I87" i="2"/>
  <c r="J87" i="2" s="1"/>
  <c r="I86" i="2"/>
  <c r="J86" i="2" s="1"/>
  <c r="I85" i="2"/>
  <c r="J85" i="2" s="1"/>
  <c r="I80" i="2"/>
  <c r="J80" i="2" s="1"/>
  <c r="I79" i="2"/>
  <c r="J79" i="2" s="1"/>
  <c r="I78" i="2"/>
  <c r="I77" i="2"/>
  <c r="J77" i="2" s="1"/>
  <c r="I76" i="2"/>
  <c r="J76" i="2" s="1"/>
  <c r="I71" i="2"/>
  <c r="J71" i="2" s="1"/>
  <c r="I70" i="2"/>
  <c r="J70" i="2" s="1"/>
  <c r="I69" i="2"/>
  <c r="I68" i="2"/>
  <c r="J68" i="2" s="1"/>
  <c r="I67" i="2"/>
  <c r="J67" i="2" s="1"/>
  <c r="I62" i="2"/>
  <c r="J62" i="2" s="1"/>
  <c r="I61" i="2"/>
  <c r="J61" i="2" s="1"/>
  <c r="I60" i="2"/>
  <c r="J60" i="2" s="1"/>
  <c r="I59" i="2"/>
  <c r="J59" i="2" s="1"/>
  <c r="I58" i="2"/>
  <c r="I53" i="2"/>
  <c r="I52" i="2"/>
  <c r="J52" i="2" s="1"/>
  <c r="I51" i="2"/>
  <c r="J51" i="2" s="1"/>
  <c r="I50" i="2"/>
  <c r="I49" i="2"/>
  <c r="J49" i="2" s="1"/>
  <c r="I44" i="2"/>
  <c r="J44" i="2" s="1"/>
  <c r="I43" i="2"/>
  <c r="J43" i="2" s="1"/>
  <c r="I42" i="2"/>
  <c r="J42" i="2" s="1"/>
  <c r="I41" i="2"/>
  <c r="I40" i="2"/>
  <c r="J40" i="2" s="1"/>
  <c r="I35" i="2"/>
  <c r="J35" i="2" s="1"/>
  <c r="I34" i="2"/>
  <c r="I33" i="2"/>
  <c r="J33" i="2" s="1"/>
  <c r="I32" i="2"/>
  <c r="J32" i="2" s="1"/>
  <c r="I31" i="2"/>
  <c r="J31" i="2" s="1"/>
  <c r="I26" i="2"/>
  <c r="J26" i="2" s="1"/>
  <c r="I25" i="2"/>
  <c r="I24" i="2"/>
  <c r="J24" i="2" s="1"/>
  <c r="I23" i="2"/>
  <c r="J23" i="2" s="1"/>
  <c r="I22" i="2"/>
  <c r="I17" i="2"/>
  <c r="J17" i="2" s="1"/>
  <c r="I16" i="2"/>
  <c r="J16" i="2" s="1"/>
  <c r="I15" i="2"/>
  <c r="J15" i="2" s="1"/>
  <c r="I14" i="2"/>
  <c r="J14" i="2" s="1"/>
  <c r="I13" i="2"/>
  <c r="I5" i="2"/>
  <c r="J5" i="2" s="1"/>
  <c r="I6" i="2"/>
  <c r="J6" i="2" s="1"/>
  <c r="I7" i="2"/>
  <c r="J7" i="2" s="1"/>
  <c r="I8" i="2"/>
  <c r="J8" i="2" s="1"/>
  <c r="I4" i="2"/>
  <c r="J4" i="2" s="1"/>
  <c r="W134" i="2"/>
  <c r="L134" i="2"/>
  <c r="A134" i="2"/>
  <c r="W133" i="2"/>
  <c r="L133" i="2"/>
  <c r="A133" i="2"/>
  <c r="W125" i="2"/>
  <c r="L125" i="2"/>
  <c r="A125" i="2"/>
  <c r="W124" i="2"/>
  <c r="L124" i="2"/>
  <c r="A124" i="2"/>
  <c r="W116" i="2"/>
  <c r="L116" i="2"/>
  <c r="A116" i="2"/>
  <c r="W115" i="2"/>
  <c r="L115" i="2"/>
  <c r="A115" i="2"/>
  <c r="W107" i="2"/>
  <c r="L107" i="2"/>
  <c r="A107" i="2"/>
  <c r="W106" i="2"/>
  <c r="L106" i="2"/>
  <c r="A106" i="2"/>
  <c r="W98" i="2"/>
  <c r="L98" i="2"/>
  <c r="A98" i="2"/>
  <c r="W97" i="2"/>
  <c r="L97" i="2"/>
  <c r="A97" i="2"/>
  <c r="W89" i="2"/>
  <c r="L89" i="2"/>
  <c r="A89" i="2"/>
  <c r="W88" i="2"/>
  <c r="L88" i="2"/>
  <c r="A88" i="2"/>
  <c r="W80" i="2"/>
  <c r="L80" i="2"/>
  <c r="A80" i="2"/>
  <c r="W79" i="2"/>
  <c r="L79" i="2"/>
  <c r="A79" i="2"/>
  <c r="W71" i="2"/>
  <c r="L71" i="2"/>
  <c r="A71" i="2"/>
  <c r="W70" i="2"/>
  <c r="L70" i="2"/>
  <c r="A70" i="2"/>
  <c r="W62" i="2"/>
  <c r="L62" i="2"/>
  <c r="A62" i="2"/>
  <c r="W61" i="2"/>
  <c r="L61" i="2"/>
  <c r="A61" i="2"/>
  <c r="W53" i="2"/>
  <c r="L53" i="2"/>
  <c r="A53" i="2"/>
  <c r="W52" i="2"/>
  <c r="L52" i="2"/>
  <c r="A52" i="2"/>
  <c r="W44" i="2"/>
  <c r="L44" i="2"/>
  <c r="A44" i="2"/>
  <c r="W43" i="2"/>
  <c r="L43" i="2"/>
  <c r="A43" i="2"/>
  <c r="W35" i="2"/>
  <c r="L35" i="2"/>
  <c r="A35" i="2"/>
  <c r="W34" i="2"/>
  <c r="L34" i="2"/>
  <c r="A34" i="2"/>
  <c r="W25" i="2"/>
  <c r="L25" i="2"/>
  <c r="A25" i="2"/>
  <c r="L16" i="2"/>
  <c r="W16" i="2"/>
  <c r="W7" i="2"/>
  <c r="L7" i="2"/>
  <c r="A7" i="2"/>
  <c r="A16" i="2"/>
  <c r="W26" i="2"/>
  <c r="W17" i="2"/>
  <c r="W8" i="2"/>
  <c r="L26" i="2"/>
  <c r="L17" i="2"/>
  <c r="L8" i="2"/>
  <c r="A26" i="2"/>
  <c r="A17" i="2"/>
  <c r="A8" i="2"/>
  <c r="L38" i="1"/>
  <c r="L43" i="1"/>
  <c r="L48" i="1"/>
  <c r="L53" i="1"/>
  <c r="L33" i="1"/>
  <c r="K38" i="1"/>
  <c r="K43" i="1"/>
  <c r="K48" i="1"/>
  <c r="K53" i="1"/>
  <c r="K33" i="1"/>
  <c r="M209" i="1" l="1"/>
  <c r="M176" i="1"/>
  <c r="B177" i="1"/>
  <c r="N177" i="1"/>
  <c r="M177" i="1"/>
  <c r="L133" i="1"/>
  <c r="M133" i="1"/>
  <c r="D134" i="1"/>
  <c r="B134" i="1"/>
  <c r="M144" i="1"/>
  <c r="B145" i="1"/>
  <c r="M145" i="1" s="1"/>
  <c r="N145" i="1"/>
  <c r="L144" i="1"/>
  <c r="L109" i="1"/>
  <c r="M109" i="1"/>
  <c r="N110" i="1"/>
  <c r="M156" i="1"/>
  <c r="B157" i="1"/>
  <c r="M157" i="1" s="1"/>
  <c r="L156" i="1"/>
  <c r="M121" i="1"/>
  <c r="B122" i="1"/>
  <c r="N122" i="1" s="1"/>
  <c r="L121" i="1"/>
  <c r="M110" i="1"/>
  <c r="M188" i="1"/>
  <c r="M166" i="1"/>
  <c r="M164" i="1"/>
  <c r="N164" i="1"/>
  <c r="N186" i="1"/>
  <c r="N207" i="1"/>
  <c r="M119" i="1"/>
  <c r="M131" i="1"/>
  <c r="N196" i="1"/>
  <c r="N175" i="1"/>
  <c r="N142" i="1"/>
  <c r="M207" i="1"/>
  <c r="M196" i="1"/>
  <c r="M186" i="1"/>
  <c r="M175" i="1"/>
  <c r="N154" i="1"/>
  <c r="N131" i="1"/>
  <c r="M142" i="1"/>
  <c r="N108" i="1"/>
  <c r="M108" i="1"/>
  <c r="M154" i="1"/>
  <c r="N119" i="1"/>
  <c r="K10" i="3"/>
  <c r="N134" i="1" l="1"/>
  <c r="M134" i="1"/>
  <c r="N157" i="1"/>
  <c r="M122" i="1"/>
</calcChain>
</file>

<file path=xl/sharedStrings.xml><?xml version="1.0" encoding="utf-8"?>
<sst xmlns="http://schemas.openxmlformats.org/spreadsheetml/2006/main" count="3358" uniqueCount="58">
  <si>
    <t>KDEF</t>
  </si>
  <si>
    <t>Relu</t>
  </si>
  <si>
    <t>ClippedRelu</t>
  </si>
  <si>
    <t>LeakyRelu</t>
  </si>
  <si>
    <t>MMI selected</t>
  </si>
  <si>
    <t>Accuracy</t>
  </si>
  <si>
    <t>Adam</t>
  </si>
  <si>
    <t>RMSProp</t>
  </si>
  <si>
    <t>SGDM</t>
  </si>
  <si>
    <t>learning rate = 1e-4</t>
  </si>
  <si>
    <t>839 images</t>
  </si>
  <si>
    <t>Test = 251</t>
  </si>
  <si>
    <t>Train = 588</t>
  </si>
  <si>
    <t>Test = 80</t>
  </si>
  <si>
    <t>267 images</t>
  </si>
  <si>
    <t>Train = 187</t>
  </si>
  <si>
    <t>ReLU</t>
  </si>
  <si>
    <t>ClippedReLU</t>
  </si>
  <si>
    <t>LeakyReLU</t>
  </si>
  <si>
    <t>MMI</t>
  </si>
  <si>
    <t>Clipped ReLU</t>
  </si>
  <si>
    <t>Leaky ReLU</t>
  </si>
  <si>
    <t>CatGAN</t>
  </si>
  <si>
    <t>AlexNet</t>
  </si>
  <si>
    <t>VGG 16</t>
  </si>
  <si>
    <t>ResNet 50</t>
  </si>
  <si>
    <t>GoogleNet</t>
  </si>
  <si>
    <t>Max</t>
  </si>
  <si>
    <t>Average</t>
  </si>
  <si>
    <t>Angry</t>
  </si>
  <si>
    <t>Frown</t>
  </si>
  <si>
    <t>Sad</t>
  </si>
  <si>
    <t>Smile</t>
  </si>
  <si>
    <t>Surprise</t>
  </si>
  <si>
    <t>Actural</t>
  </si>
  <si>
    <t>Output</t>
  </si>
  <si>
    <t>Original</t>
  </si>
  <si>
    <t>VGG</t>
  </si>
  <si>
    <t>ResNet</t>
  </si>
  <si>
    <t>Correctness (%)</t>
  </si>
  <si>
    <t>Neutral</t>
  </si>
  <si>
    <t>Avg</t>
  </si>
  <si>
    <t>Variation</t>
  </si>
  <si>
    <t>Batch Norm</t>
  </si>
  <si>
    <t>Modified</t>
  </si>
  <si>
    <t>VAE</t>
  </si>
  <si>
    <t>Diff</t>
  </si>
  <si>
    <t>Diff(orig - vae)</t>
  </si>
  <si>
    <t>Diff(mod - vae)</t>
  </si>
  <si>
    <t>Dataset</t>
  </si>
  <si>
    <t>Generator Type</t>
  </si>
  <si>
    <t>Discriminator Type</t>
  </si>
  <si>
    <t>Activations</t>
  </si>
  <si>
    <t>Optimizers</t>
  </si>
  <si>
    <t>Learning Rate</t>
  </si>
  <si>
    <t>accuracy</t>
  </si>
  <si>
    <t>StyleGAN</t>
  </si>
  <si>
    <t>Style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</si>
</sst>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sz val="14"/>
      <color rgb="FFD5D5D5"/>
      <name val="Courier New"/>
      <family val="1"/>
    </font>
    <font>
      <sz val="12"/>
      <color theme="1"/>
      <name val="Calibri (Body)"/>
    </font>
    <font>
      <sz val="12"/>
      <color theme="1" tint="4.9989318521683403E-2"/>
      <name val="Calibri (Body)"/>
    </font>
    <font>
      <b/>
      <sz val="12"/>
      <color theme="1"/>
      <name val="Calibri (Body)"/>
    </font>
    <font>
      <b/>
      <sz val="14"/>
      <color theme="1"/>
      <name val="Calibri (Body)"/>
    </font>
    <font>
      <b/>
      <sz val="14"/>
      <color theme="1" tint="4.9989318521683403E-2"/>
      <name val="Calibri"/>
      <family val="2"/>
      <scheme val="minor"/>
    </font>
    <font>
      <sz val="10"/>
      <color theme="1"/>
      <name val="BatangChe"/>
      <family val="1"/>
      <charset val="129"/>
    </font>
    <font>
      <sz val="10"/>
      <color rgb="FFD5D5D5"/>
      <name val="BatangChe"/>
      <family val="1"/>
      <charset val="129"/>
    </font>
    <font>
      <b/>
      <sz val="12"/>
      <color theme="1"/>
      <name val="Calibri"/>
      <family val="2"/>
      <scheme val="minor"/>
    </font>
    <font>
      <sz val="12"/>
      <color theme="1"/>
      <name val="BatangChe"/>
      <family val="1"/>
      <charset val="129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Helvetica"/>
      <family val="2"/>
    </font>
    <font>
      <sz val="12"/>
      <color theme="1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0" borderId="1" xfId="0" applyFont="1" applyBorder="1"/>
    <xf numFmtId="0" fontId="0" fillId="0" borderId="1" xfId="0" applyBorder="1"/>
    <xf numFmtId="0" fontId="7" fillId="0" borderId="0" xfId="0" applyFont="1"/>
    <xf numFmtId="0" fontId="8" fillId="0" borderId="0" xfId="0" applyFont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0" fillId="0" borderId="0" xfId="0" applyFont="1"/>
    <xf numFmtId="0" fontId="0" fillId="0" borderId="0" xfId="0" applyFont="1"/>
    <xf numFmtId="0" fontId="9" fillId="0" borderId="0" xfId="0" applyFont="1"/>
    <xf numFmtId="0" fontId="0" fillId="0" borderId="0" xfId="0" applyBorder="1"/>
    <xf numFmtId="0" fontId="11" fillId="0" borderId="0" xfId="0" applyFont="1"/>
    <xf numFmtId="0" fontId="0" fillId="0" borderId="0" xfId="0" applyFont="1" applyFill="1" applyBorder="1" applyAlignment="1">
      <alignment horizontal="center" vertical="center" wrapText="1" readingOrder="1"/>
    </xf>
    <xf numFmtId="49" fontId="12" fillId="0" borderId="1" xfId="0" applyNumberFormat="1" applyFont="1" applyFill="1" applyBorder="1" applyAlignment="1">
      <alignment vertical="top"/>
    </xf>
    <xf numFmtId="49" fontId="13" fillId="0" borderId="1" xfId="0" applyNumberFormat="1" applyFont="1" applyFill="1" applyBorder="1" applyAlignment="1">
      <alignment vertical="top"/>
    </xf>
    <xf numFmtId="0" fontId="13" fillId="0" borderId="1" xfId="0" applyFont="1" applyFill="1" applyBorder="1" applyAlignment="1">
      <alignment vertical="top"/>
    </xf>
    <xf numFmtId="0" fontId="14" fillId="0" borderId="0" xfId="0" applyFont="1"/>
    <xf numFmtId="0" fontId="15" fillId="0" borderId="0" xfId="0" applyFont="1"/>
    <xf numFmtId="49" fontId="13" fillId="0" borderId="0" xfId="0" applyNumberFormat="1" applyFont="1" applyFill="1" applyBorder="1" applyAlignment="1">
      <alignment vertical="top"/>
    </xf>
    <xf numFmtId="0" fontId="13" fillId="0" borderId="0" xfId="0" applyFont="1" applyFill="1" applyBorder="1" applyAlignment="1">
      <alignment vertical="top"/>
    </xf>
    <xf numFmtId="0" fontId="13" fillId="0" borderId="2" xfId="0" applyFont="1" applyFill="1" applyBorder="1" applyAlignment="1">
      <alignment vertical="top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4A89C"/>
      <color rgb="FFFFB1AF"/>
      <color rgb="FFE39795"/>
      <color rgb="FFC82F22"/>
      <color rgb="FF8F231B"/>
      <color rgb="FF751E1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BatangChe" panose="02030609000101010101" pitchFamily="49" charset="-127"/>
                <a:ea typeface="BatangChe" panose="02030609000101010101" pitchFamily="49" charset="-127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Accuracy(%) comparison between datasets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BatangChe" panose="02030609000101010101" pitchFamily="49" charset="-127"/>
              <a:ea typeface="BatangChe" panose="02030609000101010101" pitchFamily="49" charset="-127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Result!$A$10</c:f>
              <c:strCache>
                <c:ptCount val="1"/>
                <c:pt idx="0">
                  <c:v>KDEF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Result!$G$10:$H$18</c:f>
              <c:multiLvlStrCache>
                <c:ptCount val="9"/>
                <c:lvl>
                  <c:pt idx="0">
                    <c:v>ReLU</c:v>
                  </c:pt>
                  <c:pt idx="1">
                    <c:v>Clipped ReLU</c:v>
                  </c:pt>
                  <c:pt idx="2">
                    <c:v>Leaky ReLU</c:v>
                  </c:pt>
                  <c:pt idx="3">
                    <c:v>ReLU</c:v>
                  </c:pt>
                  <c:pt idx="4">
                    <c:v>Clipped ReLU</c:v>
                  </c:pt>
                  <c:pt idx="5">
                    <c:v>Leaky ReLU</c:v>
                  </c:pt>
                  <c:pt idx="6">
                    <c:v>ReLU</c:v>
                  </c:pt>
                  <c:pt idx="7">
                    <c:v>Clipped ReLU</c:v>
                  </c:pt>
                  <c:pt idx="8">
                    <c:v>Leaky ReLU</c:v>
                  </c:pt>
                </c:lvl>
                <c:lvl>
                  <c:pt idx="0">
                    <c:v>Adam</c:v>
                  </c:pt>
                  <c:pt idx="3">
                    <c:v>RMSProp</c:v>
                  </c:pt>
                  <c:pt idx="6">
                    <c:v>SGDM</c:v>
                  </c:pt>
                </c:lvl>
              </c:multiLvlStrCache>
            </c:multiLvlStrRef>
          </c:cat>
          <c:val>
            <c:numRef>
              <c:f>Result!$D$10:$D$18</c:f>
              <c:numCache>
                <c:formatCode>General</c:formatCode>
                <c:ptCount val="9"/>
                <c:pt idx="0">
                  <c:v>81.25</c:v>
                </c:pt>
                <c:pt idx="1">
                  <c:v>100</c:v>
                </c:pt>
                <c:pt idx="2">
                  <c:v>98.75</c:v>
                </c:pt>
                <c:pt idx="3">
                  <c:v>75</c:v>
                </c:pt>
                <c:pt idx="4">
                  <c:v>100</c:v>
                </c:pt>
                <c:pt idx="5">
                  <c:v>81.25</c:v>
                </c:pt>
                <c:pt idx="6">
                  <c:v>32.5</c:v>
                </c:pt>
                <c:pt idx="7">
                  <c:v>100</c:v>
                </c:pt>
                <c:pt idx="8">
                  <c:v>33.75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F5-0548-9DD3-B607E2CAC53B}"/>
            </c:ext>
          </c:extLst>
        </c:ser>
        <c:ser>
          <c:idx val="1"/>
          <c:order val="1"/>
          <c:tx>
            <c:strRef>
              <c:f>Result!$F$10</c:f>
              <c:strCache>
                <c:ptCount val="1"/>
                <c:pt idx="0">
                  <c:v>MMI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Result!$G$10:$H$18</c:f>
              <c:multiLvlStrCache>
                <c:ptCount val="9"/>
                <c:lvl>
                  <c:pt idx="0">
                    <c:v>ReLU</c:v>
                  </c:pt>
                  <c:pt idx="1">
                    <c:v>Clipped ReLU</c:v>
                  </c:pt>
                  <c:pt idx="2">
                    <c:v>Leaky ReLU</c:v>
                  </c:pt>
                  <c:pt idx="3">
                    <c:v>ReLU</c:v>
                  </c:pt>
                  <c:pt idx="4">
                    <c:v>Clipped ReLU</c:v>
                  </c:pt>
                  <c:pt idx="5">
                    <c:v>Leaky ReLU</c:v>
                  </c:pt>
                  <c:pt idx="6">
                    <c:v>ReLU</c:v>
                  </c:pt>
                  <c:pt idx="7">
                    <c:v>Clipped ReLU</c:v>
                  </c:pt>
                  <c:pt idx="8">
                    <c:v>Leaky ReLU</c:v>
                  </c:pt>
                </c:lvl>
                <c:lvl>
                  <c:pt idx="0">
                    <c:v>Adam</c:v>
                  </c:pt>
                  <c:pt idx="3">
                    <c:v>RMSProp</c:v>
                  </c:pt>
                  <c:pt idx="6">
                    <c:v>SGDM</c:v>
                  </c:pt>
                </c:lvl>
              </c:multiLvlStrCache>
            </c:multiLvlStrRef>
          </c:cat>
          <c:val>
            <c:numRef>
              <c:f>Result!$I$10:$I$18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97.21</c:v>
                </c:pt>
                <c:pt idx="4">
                  <c:v>100</c:v>
                </c:pt>
                <c:pt idx="5">
                  <c:v>98.8</c:v>
                </c:pt>
                <c:pt idx="6">
                  <c:v>75.3</c:v>
                </c:pt>
                <c:pt idx="7">
                  <c:v>100</c:v>
                </c:pt>
                <c:pt idx="8">
                  <c:v>93.22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F5-0548-9DD3-B607E2CAC5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40"/>
        <c:axId val="967054415"/>
        <c:axId val="967056047"/>
      </c:barChart>
      <c:catAx>
        <c:axId val="9670544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BatangChe" panose="02030609000101010101" pitchFamily="49" charset="-127"/>
                <a:ea typeface="BatangChe" panose="02030609000101010101" pitchFamily="49" charset="-127"/>
                <a:cs typeface="+mn-cs"/>
              </a:defRPr>
            </a:pPr>
            <a:endParaRPr lang="en-US"/>
          </a:p>
        </c:txPr>
        <c:crossAx val="967056047"/>
        <c:crosses val="autoZero"/>
        <c:auto val="0"/>
        <c:lblAlgn val="ctr"/>
        <c:lblOffset val="100"/>
        <c:tickLblSkip val="5"/>
        <c:tickMarkSkip val="3"/>
        <c:noMultiLvlLbl val="0"/>
      </c:catAx>
      <c:valAx>
        <c:axId val="967056047"/>
        <c:scaling>
          <c:orientation val="minMax"/>
          <c:max val="12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967054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BatangChe" panose="02030609000101010101" pitchFamily="49" charset="-127"/>
              <a:ea typeface="BatangChe" panose="02030609000101010101" pitchFamily="49" charset="-127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BatangChe" panose="02030609000101010101" pitchFamily="49" charset="-127"/>
          <a:ea typeface="BatangChe" panose="02030609000101010101" pitchFamily="49" charset="-12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VGG 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365311244003774E-2"/>
          <c:y val="0.14677696977291907"/>
          <c:w val="0.92605557450935683"/>
          <c:h val="0.596473445798763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Result!$A$128</c:f>
              <c:strCache>
                <c:ptCount val="1"/>
                <c:pt idx="0">
                  <c:v>Modified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multiLvlStrRef>
              <c:f>Result!$B$124:$J$126</c:f>
              <c:multiLvlStrCache>
                <c:ptCount val="9"/>
                <c:lvl>
                  <c:pt idx="0">
                    <c:v>ReLU</c:v>
                  </c:pt>
                  <c:pt idx="1">
                    <c:v>Leaky ReLU</c:v>
                  </c:pt>
                  <c:pt idx="2">
                    <c:v>Clipped ReLU</c:v>
                  </c:pt>
                  <c:pt idx="3">
                    <c:v>ReLU</c:v>
                  </c:pt>
                  <c:pt idx="4">
                    <c:v>Leaky ReLU</c:v>
                  </c:pt>
                  <c:pt idx="5">
                    <c:v>Clipped ReLU</c:v>
                  </c:pt>
                  <c:pt idx="6">
                    <c:v>ReLU</c:v>
                  </c:pt>
                  <c:pt idx="7">
                    <c:v>Leaky ReLU</c:v>
                  </c:pt>
                  <c:pt idx="8">
                    <c:v>Clipped ReLU</c:v>
                  </c:pt>
                </c:lvl>
                <c:lvl>
                  <c:pt idx="0">
                    <c:v>Adam</c:v>
                  </c:pt>
                  <c:pt idx="3">
                    <c:v>RMSProp</c:v>
                  </c:pt>
                  <c:pt idx="6">
                    <c:v>SGDM</c:v>
                  </c:pt>
                </c:lvl>
                <c:lvl>
                  <c:pt idx="0">
                    <c:v>VGG 16</c:v>
                  </c:pt>
                </c:lvl>
              </c:multiLvlStrCache>
            </c:multiLvlStrRef>
          </c:cat>
          <c:val>
            <c:numRef>
              <c:f>Result!$B$128:$J$128</c:f>
              <c:numCache>
                <c:formatCode>General</c:formatCode>
                <c:ptCount val="9"/>
                <c:pt idx="0">
                  <c:v>87.6</c:v>
                </c:pt>
                <c:pt idx="1">
                  <c:v>87.6</c:v>
                </c:pt>
                <c:pt idx="2">
                  <c:v>88</c:v>
                </c:pt>
                <c:pt idx="3">
                  <c:v>85.3</c:v>
                </c:pt>
                <c:pt idx="4">
                  <c:v>89.2</c:v>
                </c:pt>
                <c:pt idx="5">
                  <c:v>89.6</c:v>
                </c:pt>
                <c:pt idx="6">
                  <c:v>91.2</c:v>
                </c:pt>
                <c:pt idx="7">
                  <c:v>90.8</c:v>
                </c:pt>
                <c:pt idx="8">
                  <c:v>88.8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0E-9646-B564-9169B8E1EB98}"/>
            </c:ext>
          </c:extLst>
        </c:ser>
        <c:ser>
          <c:idx val="1"/>
          <c:order val="1"/>
          <c:tx>
            <c:strRef>
              <c:f>Result!$A$130</c:f>
              <c:strCache>
                <c:ptCount val="1"/>
                <c:pt idx="0">
                  <c:v>VAE</c:v>
                </c:pt>
              </c:strCache>
            </c:strRef>
          </c:tx>
          <c:spPr>
            <a:solidFill>
              <a:srgbClr val="F4A89C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multiLvlStrRef>
              <c:f>Result!$B$124:$J$126</c:f>
              <c:multiLvlStrCache>
                <c:ptCount val="9"/>
                <c:lvl>
                  <c:pt idx="0">
                    <c:v>ReLU</c:v>
                  </c:pt>
                  <c:pt idx="1">
                    <c:v>Leaky ReLU</c:v>
                  </c:pt>
                  <c:pt idx="2">
                    <c:v>Clipped ReLU</c:v>
                  </c:pt>
                  <c:pt idx="3">
                    <c:v>ReLU</c:v>
                  </c:pt>
                  <c:pt idx="4">
                    <c:v>Leaky ReLU</c:v>
                  </c:pt>
                  <c:pt idx="5">
                    <c:v>Clipped ReLU</c:v>
                  </c:pt>
                  <c:pt idx="6">
                    <c:v>ReLU</c:v>
                  </c:pt>
                  <c:pt idx="7">
                    <c:v>Leaky ReLU</c:v>
                  </c:pt>
                  <c:pt idx="8">
                    <c:v>Clipped ReLU</c:v>
                  </c:pt>
                </c:lvl>
                <c:lvl>
                  <c:pt idx="0">
                    <c:v>Adam</c:v>
                  </c:pt>
                  <c:pt idx="3">
                    <c:v>RMSProp</c:v>
                  </c:pt>
                  <c:pt idx="6">
                    <c:v>SGDM</c:v>
                  </c:pt>
                </c:lvl>
                <c:lvl>
                  <c:pt idx="0">
                    <c:v>VGG 16</c:v>
                  </c:pt>
                </c:lvl>
              </c:multiLvlStrCache>
            </c:multiLvlStrRef>
          </c:cat>
          <c:val>
            <c:numRef>
              <c:f>Result!$B$130:$J$130</c:f>
              <c:numCache>
                <c:formatCode>General</c:formatCode>
                <c:ptCount val="9"/>
                <c:pt idx="0">
                  <c:v>88</c:v>
                </c:pt>
                <c:pt idx="1">
                  <c:v>88</c:v>
                </c:pt>
                <c:pt idx="2">
                  <c:v>90.8</c:v>
                </c:pt>
                <c:pt idx="3">
                  <c:v>87.3</c:v>
                </c:pt>
                <c:pt idx="4">
                  <c:v>81.3</c:v>
                </c:pt>
                <c:pt idx="5">
                  <c:v>86.1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0E-9646-B564-9169B8E1EB98}"/>
            </c:ext>
          </c:extLst>
        </c:ser>
        <c:ser>
          <c:idx val="2"/>
          <c:order val="2"/>
          <c:tx>
            <c:strRef>
              <c:f>Result!$A$133</c:f>
              <c:strCache>
                <c:ptCount val="1"/>
                <c:pt idx="0">
                  <c:v>Style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Result!$B$133:$J$133</c:f>
              <c:numCache>
                <c:formatCode>General</c:formatCode>
                <c:ptCount val="9"/>
                <c:pt idx="0">
                  <c:v>87.649402390438297</c:v>
                </c:pt>
                <c:pt idx="1">
                  <c:v>87.250996015936295</c:v>
                </c:pt>
                <c:pt idx="2">
                  <c:v>90.4382470119522</c:v>
                </c:pt>
                <c:pt idx="3">
                  <c:v>88.446215139442202</c:v>
                </c:pt>
                <c:pt idx="4">
                  <c:v>83.2669322709163</c:v>
                </c:pt>
                <c:pt idx="5">
                  <c:v>83.665338645418302</c:v>
                </c:pt>
                <c:pt idx="6">
                  <c:v>89.641434262948209</c:v>
                </c:pt>
                <c:pt idx="7">
                  <c:v>91.235059760956204</c:v>
                </c:pt>
                <c:pt idx="8">
                  <c:v>90.039840637450197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0E-9646-B564-9169B8E1E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3888848"/>
        <c:axId val="1657275632"/>
      </c:barChart>
      <c:catAx>
        <c:axId val="160388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275632"/>
        <c:crosses val="autoZero"/>
        <c:auto val="1"/>
        <c:lblAlgn val="ctr"/>
        <c:lblOffset val="0"/>
        <c:noMultiLvlLbl val="0"/>
      </c:catAx>
      <c:valAx>
        <c:axId val="16572756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88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5867156103654285"/>
          <c:y val="4.7537015029159704E-2"/>
          <c:w val="0.14132851573946159"/>
          <c:h val="9.7431249650410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GoogleNet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391596343396276E-2"/>
          <c:y val="0.14552011882954374"/>
          <c:w val="0.92601915316132688"/>
          <c:h val="0.597730296742139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Result!$A$151</c:f>
              <c:strCache>
                <c:ptCount val="1"/>
                <c:pt idx="0">
                  <c:v>Modified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multiLvlStrRef>
              <c:f>Result!$B$147:$J$149</c:f>
              <c:multiLvlStrCache>
                <c:ptCount val="9"/>
                <c:lvl>
                  <c:pt idx="0">
                    <c:v>ReLU</c:v>
                  </c:pt>
                  <c:pt idx="1">
                    <c:v>Leaky ReLU</c:v>
                  </c:pt>
                  <c:pt idx="2">
                    <c:v>Clipped ReLU</c:v>
                  </c:pt>
                  <c:pt idx="3">
                    <c:v>ReLU</c:v>
                  </c:pt>
                  <c:pt idx="4">
                    <c:v>Leaky ReLU</c:v>
                  </c:pt>
                  <c:pt idx="5">
                    <c:v>Clipped ReLU</c:v>
                  </c:pt>
                  <c:pt idx="6">
                    <c:v>ReLU</c:v>
                  </c:pt>
                  <c:pt idx="7">
                    <c:v>Leaky ReLU</c:v>
                  </c:pt>
                  <c:pt idx="8">
                    <c:v>Clipped ReLU</c:v>
                  </c:pt>
                </c:lvl>
                <c:lvl>
                  <c:pt idx="0">
                    <c:v>Adam</c:v>
                  </c:pt>
                  <c:pt idx="3">
                    <c:v>RMSProp</c:v>
                  </c:pt>
                  <c:pt idx="6">
                    <c:v>SGDM</c:v>
                  </c:pt>
                </c:lvl>
                <c:lvl>
                  <c:pt idx="0">
                    <c:v>GoogleNet</c:v>
                  </c:pt>
                  <c:pt idx="2">
                    <c:v>0.737051793</c:v>
                  </c:pt>
                </c:lvl>
              </c:multiLvlStrCache>
            </c:multiLvlStrRef>
          </c:cat>
          <c:val>
            <c:numRef>
              <c:f>Result!$B$151:$J$151</c:f>
              <c:numCache>
                <c:formatCode>General</c:formatCode>
                <c:ptCount val="9"/>
                <c:pt idx="0">
                  <c:v>70.5</c:v>
                </c:pt>
                <c:pt idx="1">
                  <c:v>76.900000000000006</c:v>
                </c:pt>
                <c:pt idx="2">
                  <c:v>81.3</c:v>
                </c:pt>
                <c:pt idx="3">
                  <c:v>69.3</c:v>
                </c:pt>
                <c:pt idx="4">
                  <c:v>79.3</c:v>
                </c:pt>
                <c:pt idx="5">
                  <c:v>83.3</c:v>
                </c:pt>
                <c:pt idx="6">
                  <c:v>82.1</c:v>
                </c:pt>
                <c:pt idx="7">
                  <c:v>86.1</c:v>
                </c:pt>
                <c:pt idx="8">
                  <c:v>87.3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30-5140-90DA-67D08126929E}"/>
            </c:ext>
          </c:extLst>
        </c:ser>
        <c:ser>
          <c:idx val="1"/>
          <c:order val="1"/>
          <c:tx>
            <c:strRef>
              <c:f>Result!$A$153</c:f>
              <c:strCache>
                <c:ptCount val="1"/>
                <c:pt idx="0">
                  <c:v>VAE</c:v>
                </c:pt>
              </c:strCache>
            </c:strRef>
          </c:tx>
          <c:spPr>
            <a:solidFill>
              <a:srgbClr val="F4A89C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multiLvlStrRef>
              <c:f>Result!$B$147:$J$149</c:f>
              <c:multiLvlStrCache>
                <c:ptCount val="9"/>
                <c:lvl>
                  <c:pt idx="0">
                    <c:v>ReLU</c:v>
                  </c:pt>
                  <c:pt idx="1">
                    <c:v>Leaky ReLU</c:v>
                  </c:pt>
                  <c:pt idx="2">
                    <c:v>Clipped ReLU</c:v>
                  </c:pt>
                  <c:pt idx="3">
                    <c:v>ReLU</c:v>
                  </c:pt>
                  <c:pt idx="4">
                    <c:v>Leaky ReLU</c:v>
                  </c:pt>
                  <c:pt idx="5">
                    <c:v>Clipped ReLU</c:v>
                  </c:pt>
                  <c:pt idx="6">
                    <c:v>ReLU</c:v>
                  </c:pt>
                  <c:pt idx="7">
                    <c:v>Leaky ReLU</c:v>
                  </c:pt>
                  <c:pt idx="8">
                    <c:v>Clipped ReLU</c:v>
                  </c:pt>
                </c:lvl>
                <c:lvl>
                  <c:pt idx="0">
                    <c:v>Adam</c:v>
                  </c:pt>
                  <c:pt idx="3">
                    <c:v>RMSProp</c:v>
                  </c:pt>
                  <c:pt idx="6">
                    <c:v>SGDM</c:v>
                  </c:pt>
                </c:lvl>
                <c:lvl>
                  <c:pt idx="0">
                    <c:v>GoogleNet</c:v>
                  </c:pt>
                  <c:pt idx="2">
                    <c:v>0.737051793</c:v>
                  </c:pt>
                </c:lvl>
              </c:multiLvlStrCache>
            </c:multiLvlStrRef>
          </c:cat>
          <c:val>
            <c:numRef>
              <c:f>Result!$B$153:$J$153</c:f>
              <c:numCache>
                <c:formatCode>General</c:formatCode>
                <c:ptCount val="9"/>
                <c:pt idx="0">
                  <c:v>69.3</c:v>
                </c:pt>
                <c:pt idx="1">
                  <c:v>78.099999999999994</c:v>
                </c:pt>
                <c:pt idx="2">
                  <c:v>66.099999999999994</c:v>
                </c:pt>
                <c:pt idx="3">
                  <c:v>74.8</c:v>
                </c:pt>
                <c:pt idx="4">
                  <c:v>75.7</c:v>
                </c:pt>
                <c:pt idx="5">
                  <c:v>69.7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30-5140-90DA-67D08126929E}"/>
            </c:ext>
          </c:extLst>
        </c:ser>
        <c:ser>
          <c:idx val="2"/>
          <c:order val="2"/>
          <c:tx>
            <c:strRef>
              <c:f>Result!$A$156</c:f>
              <c:strCache>
                <c:ptCount val="1"/>
                <c:pt idx="0">
                  <c:v>Style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Result!$B$156:$J$156</c:f>
              <c:numCache>
                <c:formatCode>General</c:formatCode>
                <c:ptCount val="9"/>
                <c:pt idx="0">
                  <c:v>67.729083665338592</c:v>
                </c:pt>
                <c:pt idx="1">
                  <c:v>82.071713147410392</c:v>
                </c:pt>
                <c:pt idx="2">
                  <c:v>66.135458167330697</c:v>
                </c:pt>
                <c:pt idx="3">
                  <c:v>71.713147410358602</c:v>
                </c:pt>
                <c:pt idx="4">
                  <c:v>74.103585657370502</c:v>
                </c:pt>
                <c:pt idx="5">
                  <c:v>73.7051792828685</c:v>
                </c:pt>
                <c:pt idx="6">
                  <c:v>84.860557768924309</c:v>
                </c:pt>
                <c:pt idx="7">
                  <c:v>87.250996015936295</c:v>
                </c:pt>
                <c:pt idx="8">
                  <c:v>83.665338645418302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30-5140-90DA-67D081269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2441664"/>
        <c:axId val="1656365744"/>
      </c:barChart>
      <c:catAx>
        <c:axId val="168244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365744"/>
        <c:crosses val="autoZero"/>
        <c:auto val="1"/>
        <c:lblAlgn val="ctr"/>
        <c:lblOffset val="0"/>
        <c:noMultiLvlLbl val="0"/>
      </c:catAx>
      <c:valAx>
        <c:axId val="165636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44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5867156103654285"/>
          <c:y val="4.7537015029159704E-2"/>
          <c:w val="0.14132851573946159"/>
          <c:h val="9.7431249650410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ResNet 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391596343396276E-2"/>
          <c:y val="0.14552018587396562"/>
          <c:w val="0.92601915316132688"/>
          <c:h val="0.5977301114073556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Result!$A$140</c:f>
              <c:strCache>
                <c:ptCount val="1"/>
                <c:pt idx="0">
                  <c:v>Modified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multiLvlStrRef>
              <c:f>Result!$B$136:$J$138</c:f>
              <c:multiLvlStrCache>
                <c:ptCount val="9"/>
                <c:lvl>
                  <c:pt idx="0">
                    <c:v>ReLU</c:v>
                  </c:pt>
                  <c:pt idx="1">
                    <c:v>Leaky ReLU</c:v>
                  </c:pt>
                  <c:pt idx="2">
                    <c:v>Clipped ReLU</c:v>
                  </c:pt>
                  <c:pt idx="3">
                    <c:v>ReLU</c:v>
                  </c:pt>
                  <c:pt idx="4">
                    <c:v>Leaky ReLU</c:v>
                  </c:pt>
                  <c:pt idx="5">
                    <c:v>Clipped ReLU</c:v>
                  </c:pt>
                  <c:pt idx="6">
                    <c:v>ReLU</c:v>
                  </c:pt>
                  <c:pt idx="7">
                    <c:v>Leaky ReLU</c:v>
                  </c:pt>
                  <c:pt idx="8">
                    <c:v>Clipped ReLU</c:v>
                  </c:pt>
                </c:lvl>
                <c:lvl>
                  <c:pt idx="0">
                    <c:v>Adam</c:v>
                  </c:pt>
                  <c:pt idx="3">
                    <c:v>RMSProp</c:v>
                  </c:pt>
                  <c:pt idx="6">
                    <c:v>SGDM</c:v>
                  </c:pt>
                </c:lvl>
                <c:lvl>
                  <c:pt idx="0">
                    <c:v>ResNet 50</c:v>
                  </c:pt>
                </c:lvl>
              </c:multiLvlStrCache>
            </c:multiLvlStrRef>
          </c:cat>
          <c:val>
            <c:numRef>
              <c:f>Result!$B$140:$J$140</c:f>
              <c:numCache>
                <c:formatCode>General</c:formatCode>
                <c:ptCount val="9"/>
                <c:pt idx="0">
                  <c:v>74.099999999999994</c:v>
                </c:pt>
                <c:pt idx="1">
                  <c:v>84.5</c:v>
                </c:pt>
                <c:pt idx="2">
                  <c:v>86.5</c:v>
                </c:pt>
                <c:pt idx="3">
                  <c:v>75.7</c:v>
                </c:pt>
                <c:pt idx="4">
                  <c:v>82.1</c:v>
                </c:pt>
                <c:pt idx="5">
                  <c:v>81.7</c:v>
                </c:pt>
                <c:pt idx="6">
                  <c:v>82.1</c:v>
                </c:pt>
                <c:pt idx="7">
                  <c:v>85.7</c:v>
                </c:pt>
                <c:pt idx="8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7B-0D44-871D-7BB71212FFB2}"/>
            </c:ext>
          </c:extLst>
        </c:ser>
        <c:ser>
          <c:idx val="0"/>
          <c:order val="1"/>
          <c:tx>
            <c:strRef>
              <c:f>Result!$A$141</c:f>
              <c:strCache>
                <c:ptCount val="1"/>
                <c:pt idx="0">
                  <c:v>VAE</c:v>
                </c:pt>
              </c:strCache>
            </c:strRef>
          </c:tx>
          <c:spPr>
            <a:solidFill>
              <a:srgbClr val="F4A89C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multiLvlStrRef>
              <c:f>Result!$B$136:$J$138</c:f>
              <c:multiLvlStrCache>
                <c:ptCount val="9"/>
                <c:lvl>
                  <c:pt idx="0">
                    <c:v>ReLU</c:v>
                  </c:pt>
                  <c:pt idx="1">
                    <c:v>Leaky ReLU</c:v>
                  </c:pt>
                  <c:pt idx="2">
                    <c:v>Clipped ReLU</c:v>
                  </c:pt>
                  <c:pt idx="3">
                    <c:v>ReLU</c:v>
                  </c:pt>
                  <c:pt idx="4">
                    <c:v>Leaky ReLU</c:v>
                  </c:pt>
                  <c:pt idx="5">
                    <c:v>Clipped ReLU</c:v>
                  </c:pt>
                  <c:pt idx="6">
                    <c:v>ReLU</c:v>
                  </c:pt>
                  <c:pt idx="7">
                    <c:v>Leaky ReLU</c:v>
                  </c:pt>
                  <c:pt idx="8">
                    <c:v>Clipped ReLU</c:v>
                  </c:pt>
                </c:lvl>
                <c:lvl>
                  <c:pt idx="0">
                    <c:v>Adam</c:v>
                  </c:pt>
                  <c:pt idx="3">
                    <c:v>RMSProp</c:v>
                  </c:pt>
                  <c:pt idx="6">
                    <c:v>SGDM</c:v>
                  </c:pt>
                </c:lvl>
                <c:lvl>
                  <c:pt idx="0">
                    <c:v>ResNet 50</c:v>
                  </c:pt>
                </c:lvl>
              </c:multiLvlStrCache>
            </c:multiLvlStrRef>
          </c:cat>
          <c:val>
            <c:numRef>
              <c:f>Result!$B$141:$J$141</c:f>
              <c:numCache>
                <c:formatCode>General</c:formatCode>
                <c:ptCount val="9"/>
                <c:pt idx="0">
                  <c:v>72.099999999999994</c:v>
                </c:pt>
                <c:pt idx="1">
                  <c:v>84.1</c:v>
                </c:pt>
                <c:pt idx="2">
                  <c:v>72.7</c:v>
                </c:pt>
                <c:pt idx="3">
                  <c:v>76.099999999999994</c:v>
                </c:pt>
                <c:pt idx="4">
                  <c:v>86.5</c:v>
                </c:pt>
                <c:pt idx="5">
                  <c:v>76.900000000000006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7B-0D44-871D-7BB71212FFB2}"/>
            </c:ext>
          </c:extLst>
        </c:ser>
        <c:ser>
          <c:idx val="2"/>
          <c:order val="2"/>
          <c:tx>
            <c:strRef>
              <c:f>Result!$A$144</c:f>
              <c:strCache>
                <c:ptCount val="1"/>
                <c:pt idx="0">
                  <c:v>Style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Result!$B$144:$J$144</c:f>
              <c:numCache>
                <c:formatCode>General</c:formatCode>
                <c:ptCount val="9"/>
                <c:pt idx="0">
                  <c:v>78.4860557768924</c:v>
                </c:pt>
                <c:pt idx="1">
                  <c:v>84.860557768924309</c:v>
                </c:pt>
                <c:pt idx="2">
                  <c:v>70.119521912350606</c:v>
                </c:pt>
                <c:pt idx="3">
                  <c:v>82.470119521912395</c:v>
                </c:pt>
                <c:pt idx="4">
                  <c:v>85.6573705179283</c:v>
                </c:pt>
                <c:pt idx="5">
                  <c:v>80.478087649402397</c:v>
                </c:pt>
                <c:pt idx="6">
                  <c:v>87.649402390438297</c:v>
                </c:pt>
                <c:pt idx="7">
                  <c:v>88.0478087649402</c:v>
                </c:pt>
                <c:pt idx="8">
                  <c:v>67.330677290836704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7B-0D44-871D-7BB71212F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5994112"/>
        <c:axId val="1204756864"/>
      </c:barChart>
      <c:catAx>
        <c:axId val="120599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756864"/>
        <c:crosses val="autoZero"/>
        <c:auto val="1"/>
        <c:lblAlgn val="ctr"/>
        <c:lblOffset val="0"/>
        <c:noMultiLvlLbl val="0"/>
      </c:catAx>
      <c:valAx>
        <c:axId val="120475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99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5867156103654285"/>
          <c:y val="4.1657388121579569E-2"/>
          <c:w val="0.14132851573946159"/>
          <c:h val="9.7431249650410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CatGAN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391596343396276E-2"/>
          <c:y val="0.14552011882954374"/>
          <c:w val="0.92601915316132688"/>
          <c:h val="0.597730296742139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Result!$A$106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multiLvlStrRef>
              <c:f>Result!$B$103:$J$105</c:f>
              <c:multiLvlStrCache>
                <c:ptCount val="9"/>
                <c:lvl>
                  <c:pt idx="0">
                    <c:v>ReLU</c:v>
                  </c:pt>
                  <c:pt idx="1">
                    <c:v>Leaky ReLU</c:v>
                  </c:pt>
                  <c:pt idx="2">
                    <c:v>Clipped ReLU</c:v>
                  </c:pt>
                  <c:pt idx="3">
                    <c:v>ReLU</c:v>
                  </c:pt>
                  <c:pt idx="4">
                    <c:v>Leaky ReLU</c:v>
                  </c:pt>
                  <c:pt idx="5">
                    <c:v>Clipped ReLU</c:v>
                  </c:pt>
                  <c:pt idx="6">
                    <c:v>ReLU</c:v>
                  </c:pt>
                  <c:pt idx="7">
                    <c:v>Leaky ReLU</c:v>
                  </c:pt>
                  <c:pt idx="8">
                    <c:v>Clipped ReLU</c:v>
                  </c:pt>
                </c:lvl>
                <c:lvl>
                  <c:pt idx="0">
                    <c:v>Adam</c:v>
                  </c:pt>
                  <c:pt idx="3">
                    <c:v>RMSProp</c:v>
                  </c:pt>
                  <c:pt idx="6">
                    <c:v>SGDM</c:v>
                  </c:pt>
                </c:lvl>
                <c:lvl>
                  <c:pt idx="0">
                    <c:v>CatGAN</c:v>
                  </c:pt>
                </c:lvl>
              </c:multiLvlStrCache>
            </c:multiLvlStrRef>
          </c:cat>
          <c:val>
            <c:numRef>
              <c:f>Result!$B$106:$J$106</c:f>
              <c:numCache>
                <c:formatCode>General</c:formatCode>
                <c:ptCount val="9"/>
                <c:pt idx="0">
                  <c:v>85.7</c:v>
                </c:pt>
                <c:pt idx="1">
                  <c:v>86.5</c:v>
                </c:pt>
                <c:pt idx="2">
                  <c:v>86.5</c:v>
                </c:pt>
                <c:pt idx="3">
                  <c:v>85.3</c:v>
                </c:pt>
                <c:pt idx="4">
                  <c:v>87.7</c:v>
                </c:pt>
                <c:pt idx="5">
                  <c:v>88.1</c:v>
                </c:pt>
                <c:pt idx="6">
                  <c:v>90</c:v>
                </c:pt>
                <c:pt idx="7">
                  <c:v>90.8</c:v>
                </c:pt>
                <c:pt idx="8">
                  <c:v>89.6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2E-DA44-8AE2-158EBFB9842A}"/>
            </c:ext>
          </c:extLst>
        </c:ser>
        <c:ser>
          <c:idx val="1"/>
          <c:order val="1"/>
          <c:tx>
            <c:strRef>
              <c:f>Result!$A$107</c:f>
              <c:strCache>
                <c:ptCount val="1"/>
                <c:pt idx="0">
                  <c:v>VAE</c:v>
                </c:pt>
              </c:strCache>
            </c:strRef>
          </c:tx>
          <c:spPr>
            <a:solidFill>
              <a:srgbClr val="F4A89C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multiLvlStrRef>
              <c:f>Result!$B$103:$J$105</c:f>
              <c:multiLvlStrCache>
                <c:ptCount val="9"/>
                <c:lvl>
                  <c:pt idx="0">
                    <c:v>ReLU</c:v>
                  </c:pt>
                  <c:pt idx="1">
                    <c:v>Leaky ReLU</c:v>
                  </c:pt>
                  <c:pt idx="2">
                    <c:v>Clipped ReLU</c:v>
                  </c:pt>
                  <c:pt idx="3">
                    <c:v>ReLU</c:v>
                  </c:pt>
                  <c:pt idx="4">
                    <c:v>Leaky ReLU</c:v>
                  </c:pt>
                  <c:pt idx="5">
                    <c:v>Clipped ReLU</c:v>
                  </c:pt>
                  <c:pt idx="6">
                    <c:v>ReLU</c:v>
                  </c:pt>
                  <c:pt idx="7">
                    <c:v>Leaky ReLU</c:v>
                  </c:pt>
                  <c:pt idx="8">
                    <c:v>Clipped ReLU</c:v>
                  </c:pt>
                </c:lvl>
                <c:lvl>
                  <c:pt idx="0">
                    <c:v>Adam</c:v>
                  </c:pt>
                  <c:pt idx="3">
                    <c:v>RMSProp</c:v>
                  </c:pt>
                  <c:pt idx="6">
                    <c:v>SGDM</c:v>
                  </c:pt>
                </c:lvl>
                <c:lvl>
                  <c:pt idx="0">
                    <c:v>CatGAN</c:v>
                  </c:pt>
                </c:lvl>
              </c:multiLvlStrCache>
            </c:multiLvlStrRef>
          </c:cat>
          <c:val>
            <c:numRef>
              <c:f>Result!$B$107:$J$107</c:f>
              <c:numCache>
                <c:formatCode>General</c:formatCode>
                <c:ptCount val="9"/>
                <c:pt idx="0">
                  <c:v>84.9</c:v>
                </c:pt>
                <c:pt idx="1">
                  <c:v>89.6</c:v>
                </c:pt>
                <c:pt idx="2">
                  <c:v>85.7</c:v>
                </c:pt>
                <c:pt idx="3">
                  <c:v>88.4</c:v>
                </c:pt>
                <c:pt idx="4">
                  <c:v>88.8</c:v>
                </c:pt>
                <c:pt idx="5">
                  <c:v>84.1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2E-DA44-8AE2-158EBFB9842A}"/>
            </c:ext>
          </c:extLst>
        </c:ser>
        <c:ser>
          <c:idx val="2"/>
          <c:order val="2"/>
          <c:tx>
            <c:strRef>
              <c:f>Result!$A$109</c:f>
              <c:strCache>
                <c:ptCount val="1"/>
                <c:pt idx="0">
                  <c:v>Style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Result!$B$109:$J$109</c:f>
              <c:numCache>
                <c:formatCode>General</c:formatCode>
                <c:ptCount val="9"/>
                <c:pt idx="0">
                  <c:v>86.055776892430302</c:v>
                </c:pt>
                <c:pt idx="1">
                  <c:v>89.641434262948209</c:v>
                </c:pt>
                <c:pt idx="2">
                  <c:v>86.454183266932304</c:v>
                </c:pt>
                <c:pt idx="3">
                  <c:v>89.243027888446207</c:v>
                </c:pt>
                <c:pt idx="4">
                  <c:v>90.4382470119522</c:v>
                </c:pt>
                <c:pt idx="5">
                  <c:v>82.868525896414397</c:v>
                </c:pt>
                <c:pt idx="6">
                  <c:v>87.250996015936295</c:v>
                </c:pt>
                <c:pt idx="7">
                  <c:v>91.235059760956204</c:v>
                </c:pt>
                <c:pt idx="8">
                  <c:v>89.641434262948209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2E-DA44-8AE2-158EBFB98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2441664"/>
        <c:axId val="1656365744"/>
      </c:barChart>
      <c:catAx>
        <c:axId val="168244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365744"/>
        <c:crosses val="autoZero"/>
        <c:auto val="1"/>
        <c:lblAlgn val="ctr"/>
        <c:lblOffset val="0"/>
        <c:noMultiLvlLbl val="0"/>
      </c:catAx>
      <c:valAx>
        <c:axId val="16563657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44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5867156103654285"/>
          <c:y val="5.9296268844319974E-2"/>
          <c:w val="0.14132849011222484"/>
          <c:h val="9.73910355627376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AlexNet</a:t>
            </a:r>
          </a:p>
        </c:rich>
      </c:tx>
      <c:layout>
        <c:manualLayout>
          <c:xMode val="edge"/>
          <c:yMode val="edge"/>
          <c:x val="0.46171213827741531"/>
          <c:y val="4.04098991070730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391596343396276E-2"/>
          <c:y val="0.14092579419342235"/>
          <c:w val="0.92601915316132688"/>
          <c:h val="0.5964734457987638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Result!$A$172</c:f>
              <c:strCache>
                <c:ptCount val="1"/>
                <c:pt idx="0">
                  <c:v>Modified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multiLvlStrRef>
              <c:f>Result!$B$112:$J$114</c:f>
              <c:multiLvlStrCache>
                <c:ptCount val="9"/>
                <c:lvl>
                  <c:pt idx="0">
                    <c:v>ReLU</c:v>
                  </c:pt>
                  <c:pt idx="1">
                    <c:v>Leaky ReLU</c:v>
                  </c:pt>
                  <c:pt idx="2">
                    <c:v>Clipped ReLU</c:v>
                  </c:pt>
                  <c:pt idx="3">
                    <c:v>ReLU</c:v>
                  </c:pt>
                  <c:pt idx="4">
                    <c:v>Leaky ReLU</c:v>
                  </c:pt>
                  <c:pt idx="5">
                    <c:v>Clipped ReLU</c:v>
                  </c:pt>
                  <c:pt idx="6">
                    <c:v>ReLU</c:v>
                  </c:pt>
                  <c:pt idx="7">
                    <c:v>Leaky ReLU</c:v>
                  </c:pt>
                  <c:pt idx="8">
                    <c:v>Clipped ReLU</c:v>
                  </c:pt>
                </c:lvl>
                <c:lvl>
                  <c:pt idx="0">
                    <c:v>Adam</c:v>
                  </c:pt>
                  <c:pt idx="3">
                    <c:v>RMSProp</c:v>
                  </c:pt>
                  <c:pt idx="6">
                    <c:v>SGDM</c:v>
                  </c:pt>
                </c:lvl>
                <c:lvl>
                  <c:pt idx="0">
                    <c:v>AlexNet</c:v>
                  </c:pt>
                </c:lvl>
              </c:multiLvlStrCache>
            </c:multiLvlStrRef>
          </c:cat>
          <c:val>
            <c:numRef>
              <c:f>Result!$B$172:$J$172</c:f>
              <c:numCache>
                <c:formatCode>General</c:formatCode>
                <c:ptCount val="9"/>
                <c:pt idx="0">
                  <c:v>61.3</c:v>
                </c:pt>
                <c:pt idx="1">
                  <c:v>62.5</c:v>
                </c:pt>
                <c:pt idx="2">
                  <c:v>58.8</c:v>
                </c:pt>
                <c:pt idx="3">
                  <c:v>62.5</c:v>
                </c:pt>
                <c:pt idx="4">
                  <c:v>61.3</c:v>
                </c:pt>
                <c:pt idx="5">
                  <c:v>62.5</c:v>
                </c:pt>
                <c:pt idx="6">
                  <c:v>63.8</c:v>
                </c:pt>
                <c:pt idx="7">
                  <c:v>63.8</c:v>
                </c:pt>
                <c:pt idx="8">
                  <c:v>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F8-FD45-AA8A-0A119D4CE35B}"/>
            </c:ext>
          </c:extLst>
        </c:ser>
        <c:ser>
          <c:idx val="0"/>
          <c:order val="1"/>
          <c:tx>
            <c:strRef>
              <c:f>Result!$A$174</c:f>
              <c:strCache>
                <c:ptCount val="1"/>
                <c:pt idx="0">
                  <c:v>VAE</c:v>
                </c:pt>
              </c:strCache>
            </c:strRef>
          </c:tx>
          <c:spPr>
            <a:solidFill>
              <a:srgbClr val="F4A89C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val>
            <c:numRef>
              <c:f>Result!$B$174:$J$174</c:f>
              <c:numCache>
                <c:formatCode>General</c:formatCode>
                <c:ptCount val="9"/>
                <c:pt idx="0">
                  <c:v>71.3</c:v>
                </c:pt>
                <c:pt idx="1">
                  <c:v>63.8</c:v>
                </c:pt>
                <c:pt idx="2">
                  <c:v>63.8</c:v>
                </c:pt>
                <c:pt idx="3">
                  <c:v>65</c:v>
                </c:pt>
                <c:pt idx="4">
                  <c:v>61.3</c:v>
                </c:pt>
                <c:pt idx="5">
                  <c:v>63.8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F8-FD45-AA8A-0A119D4CE35B}"/>
            </c:ext>
          </c:extLst>
        </c:ser>
        <c:ser>
          <c:idx val="2"/>
          <c:order val="2"/>
          <c:tx>
            <c:strRef>
              <c:f>Result!$A$176</c:f>
              <c:strCache>
                <c:ptCount val="1"/>
                <c:pt idx="0">
                  <c:v>Style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Result!$B$176:$J$176</c:f>
              <c:numCache>
                <c:formatCode>General</c:formatCode>
                <c:ptCount val="9"/>
                <c:pt idx="0">
                  <c:v>66.25</c:v>
                </c:pt>
                <c:pt idx="1">
                  <c:v>66.25</c:v>
                </c:pt>
                <c:pt idx="2">
                  <c:v>62.5</c:v>
                </c:pt>
                <c:pt idx="3">
                  <c:v>58.75</c:v>
                </c:pt>
                <c:pt idx="4">
                  <c:v>60</c:v>
                </c:pt>
                <c:pt idx="5">
                  <c:v>65</c:v>
                </c:pt>
                <c:pt idx="6">
                  <c:v>67.5</c:v>
                </c:pt>
                <c:pt idx="7">
                  <c:v>68.75</c:v>
                </c:pt>
                <c:pt idx="8">
                  <c:v>68.75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F8-FD45-AA8A-0A119D4CE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5294480"/>
        <c:axId val="1653230224"/>
      </c:barChart>
      <c:catAx>
        <c:axId val="160529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230224"/>
        <c:crosses val="autoZero"/>
        <c:auto val="1"/>
        <c:lblAlgn val="ctr"/>
        <c:lblOffset val="0"/>
        <c:noMultiLvlLbl val="0"/>
      </c:catAx>
      <c:valAx>
        <c:axId val="16532302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29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8332215704529329"/>
          <c:y val="4.6673660745942182E-2"/>
          <c:w val="0.21508411217165832"/>
          <c:h val="9.73892205116829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VGG 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365311244003774E-2"/>
          <c:y val="0.14677696977291907"/>
          <c:w val="0.92605557450935683"/>
          <c:h val="0.5964734457987638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Result!$A$183</c:f>
              <c:strCache>
                <c:ptCount val="1"/>
                <c:pt idx="0">
                  <c:v>Modified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multiLvlStrRef>
              <c:f>Result!$B$124:$J$126</c:f>
              <c:multiLvlStrCache>
                <c:ptCount val="9"/>
                <c:lvl>
                  <c:pt idx="0">
                    <c:v>ReLU</c:v>
                  </c:pt>
                  <c:pt idx="1">
                    <c:v>Leaky ReLU</c:v>
                  </c:pt>
                  <c:pt idx="2">
                    <c:v>Clipped ReLU</c:v>
                  </c:pt>
                  <c:pt idx="3">
                    <c:v>ReLU</c:v>
                  </c:pt>
                  <c:pt idx="4">
                    <c:v>Leaky ReLU</c:v>
                  </c:pt>
                  <c:pt idx="5">
                    <c:v>Clipped ReLU</c:v>
                  </c:pt>
                  <c:pt idx="6">
                    <c:v>ReLU</c:v>
                  </c:pt>
                  <c:pt idx="7">
                    <c:v>Leaky ReLU</c:v>
                  </c:pt>
                  <c:pt idx="8">
                    <c:v>Clipped ReLU</c:v>
                  </c:pt>
                </c:lvl>
                <c:lvl>
                  <c:pt idx="0">
                    <c:v>Adam</c:v>
                  </c:pt>
                  <c:pt idx="3">
                    <c:v>RMSProp</c:v>
                  </c:pt>
                  <c:pt idx="6">
                    <c:v>SGDM</c:v>
                  </c:pt>
                </c:lvl>
                <c:lvl>
                  <c:pt idx="0">
                    <c:v>VGG 16</c:v>
                  </c:pt>
                </c:lvl>
              </c:multiLvlStrCache>
            </c:multiLvlStrRef>
          </c:cat>
          <c:val>
            <c:numRef>
              <c:f>Result!$B$183:$J$183</c:f>
              <c:numCache>
                <c:formatCode>General</c:formatCode>
                <c:ptCount val="9"/>
                <c:pt idx="0">
                  <c:v>67.5</c:v>
                </c:pt>
                <c:pt idx="1">
                  <c:v>68.8</c:v>
                </c:pt>
                <c:pt idx="2">
                  <c:v>68.8</c:v>
                </c:pt>
                <c:pt idx="3">
                  <c:v>67.5</c:v>
                </c:pt>
                <c:pt idx="4">
                  <c:v>67.5</c:v>
                </c:pt>
                <c:pt idx="5">
                  <c:v>72.5</c:v>
                </c:pt>
                <c:pt idx="6">
                  <c:v>73.8</c:v>
                </c:pt>
                <c:pt idx="7">
                  <c:v>73.8</c:v>
                </c:pt>
                <c:pt idx="8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60-EF4D-A3C9-DC27BF998146}"/>
            </c:ext>
          </c:extLst>
        </c:ser>
        <c:ser>
          <c:idx val="0"/>
          <c:order val="1"/>
          <c:tx>
            <c:strRef>
              <c:f>Result!$A$185</c:f>
              <c:strCache>
                <c:ptCount val="1"/>
                <c:pt idx="0">
                  <c:v>VAE</c:v>
                </c:pt>
              </c:strCache>
            </c:strRef>
          </c:tx>
          <c:spPr>
            <a:solidFill>
              <a:srgbClr val="F4A89C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multiLvlStrRef>
              <c:f>Result!$B$124:$J$126</c:f>
              <c:multiLvlStrCache>
                <c:ptCount val="9"/>
                <c:lvl>
                  <c:pt idx="0">
                    <c:v>ReLU</c:v>
                  </c:pt>
                  <c:pt idx="1">
                    <c:v>Leaky ReLU</c:v>
                  </c:pt>
                  <c:pt idx="2">
                    <c:v>Clipped ReLU</c:v>
                  </c:pt>
                  <c:pt idx="3">
                    <c:v>ReLU</c:v>
                  </c:pt>
                  <c:pt idx="4">
                    <c:v>Leaky ReLU</c:v>
                  </c:pt>
                  <c:pt idx="5">
                    <c:v>Clipped ReLU</c:v>
                  </c:pt>
                  <c:pt idx="6">
                    <c:v>ReLU</c:v>
                  </c:pt>
                  <c:pt idx="7">
                    <c:v>Leaky ReLU</c:v>
                  </c:pt>
                  <c:pt idx="8">
                    <c:v>Clipped ReLU</c:v>
                  </c:pt>
                </c:lvl>
                <c:lvl>
                  <c:pt idx="0">
                    <c:v>Adam</c:v>
                  </c:pt>
                  <c:pt idx="3">
                    <c:v>RMSProp</c:v>
                  </c:pt>
                  <c:pt idx="6">
                    <c:v>SGDM</c:v>
                  </c:pt>
                </c:lvl>
                <c:lvl>
                  <c:pt idx="0">
                    <c:v>VGG 16</c:v>
                  </c:pt>
                </c:lvl>
              </c:multiLvlStrCache>
            </c:multiLvlStrRef>
          </c:cat>
          <c:val>
            <c:numRef>
              <c:f>Result!$B$185:$J$185</c:f>
              <c:numCache>
                <c:formatCode>General</c:formatCode>
                <c:ptCount val="9"/>
                <c:pt idx="0">
                  <c:v>67.5</c:v>
                </c:pt>
                <c:pt idx="1">
                  <c:v>65</c:v>
                </c:pt>
                <c:pt idx="2">
                  <c:v>68.8</c:v>
                </c:pt>
                <c:pt idx="3">
                  <c:v>68.8</c:v>
                </c:pt>
                <c:pt idx="4">
                  <c:v>72.5</c:v>
                </c:pt>
                <c:pt idx="5">
                  <c:v>66.3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60-EF4D-A3C9-DC27BF998146}"/>
            </c:ext>
          </c:extLst>
        </c:ser>
        <c:ser>
          <c:idx val="2"/>
          <c:order val="2"/>
          <c:tx>
            <c:strRef>
              <c:f>Result!$A$187</c:f>
              <c:strCache>
                <c:ptCount val="1"/>
                <c:pt idx="0">
                  <c:v>Style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Result!$B$187:$J$187</c:f>
              <c:numCache>
                <c:formatCode>General</c:formatCode>
                <c:ptCount val="9"/>
                <c:pt idx="0">
                  <c:v>68.75</c:v>
                </c:pt>
                <c:pt idx="1">
                  <c:v>72.5</c:v>
                </c:pt>
                <c:pt idx="2">
                  <c:v>72.5</c:v>
                </c:pt>
                <c:pt idx="3">
                  <c:v>61.250000000000007</c:v>
                </c:pt>
                <c:pt idx="4">
                  <c:v>71.25</c:v>
                </c:pt>
                <c:pt idx="5">
                  <c:v>68.75</c:v>
                </c:pt>
                <c:pt idx="6">
                  <c:v>72.5</c:v>
                </c:pt>
                <c:pt idx="7">
                  <c:v>71.25</c:v>
                </c:pt>
                <c:pt idx="8">
                  <c:v>76.25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60-EF4D-A3C9-DC27BF998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3888848"/>
        <c:axId val="1657275632"/>
      </c:barChart>
      <c:catAx>
        <c:axId val="160388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275632"/>
        <c:crosses val="autoZero"/>
        <c:auto val="1"/>
        <c:lblAlgn val="ctr"/>
        <c:lblOffset val="0"/>
        <c:noMultiLvlLbl val="0"/>
      </c:catAx>
      <c:valAx>
        <c:axId val="16572756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88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8332215704529329"/>
          <c:y val="5.1955608182894651E-2"/>
          <c:w val="0.21508411217165832"/>
          <c:h val="9.73892647804159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GoogleNet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391596343396276E-2"/>
          <c:y val="0.14552011882954374"/>
          <c:w val="0.92601915316132688"/>
          <c:h val="0.5977302967421391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Result!$A$204</c:f>
              <c:strCache>
                <c:ptCount val="1"/>
                <c:pt idx="0">
                  <c:v>Modified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multiLvlStrRef>
              <c:f>Result!$B$147:$J$149</c:f>
              <c:multiLvlStrCache>
                <c:ptCount val="9"/>
                <c:lvl>
                  <c:pt idx="0">
                    <c:v>ReLU</c:v>
                  </c:pt>
                  <c:pt idx="1">
                    <c:v>Leaky ReLU</c:v>
                  </c:pt>
                  <c:pt idx="2">
                    <c:v>Clipped ReLU</c:v>
                  </c:pt>
                  <c:pt idx="3">
                    <c:v>ReLU</c:v>
                  </c:pt>
                  <c:pt idx="4">
                    <c:v>Leaky ReLU</c:v>
                  </c:pt>
                  <c:pt idx="5">
                    <c:v>Clipped ReLU</c:v>
                  </c:pt>
                  <c:pt idx="6">
                    <c:v>ReLU</c:v>
                  </c:pt>
                  <c:pt idx="7">
                    <c:v>Leaky ReLU</c:v>
                  </c:pt>
                  <c:pt idx="8">
                    <c:v>Clipped ReLU</c:v>
                  </c:pt>
                </c:lvl>
                <c:lvl>
                  <c:pt idx="0">
                    <c:v>Adam</c:v>
                  </c:pt>
                  <c:pt idx="3">
                    <c:v>RMSProp</c:v>
                  </c:pt>
                  <c:pt idx="6">
                    <c:v>SGDM</c:v>
                  </c:pt>
                </c:lvl>
                <c:lvl>
                  <c:pt idx="0">
                    <c:v>GoogleNet</c:v>
                  </c:pt>
                  <c:pt idx="2">
                    <c:v>0.737051793</c:v>
                  </c:pt>
                </c:lvl>
              </c:multiLvlStrCache>
            </c:multiLvlStrRef>
          </c:cat>
          <c:val>
            <c:numRef>
              <c:f>Result!$B$204:$J$204</c:f>
              <c:numCache>
                <c:formatCode>General</c:formatCode>
                <c:ptCount val="9"/>
                <c:pt idx="0">
                  <c:v>58.8</c:v>
                </c:pt>
                <c:pt idx="1">
                  <c:v>66.3</c:v>
                </c:pt>
                <c:pt idx="2">
                  <c:v>63.8</c:v>
                </c:pt>
                <c:pt idx="3">
                  <c:v>58.8</c:v>
                </c:pt>
                <c:pt idx="4">
                  <c:v>68.8</c:v>
                </c:pt>
                <c:pt idx="5">
                  <c:v>66.3</c:v>
                </c:pt>
                <c:pt idx="6">
                  <c:v>63.8</c:v>
                </c:pt>
                <c:pt idx="7">
                  <c:v>67.5</c:v>
                </c:pt>
                <c:pt idx="8">
                  <c:v>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47-2A4D-B6C1-E923BECDEF63}"/>
            </c:ext>
          </c:extLst>
        </c:ser>
        <c:ser>
          <c:idx val="0"/>
          <c:order val="1"/>
          <c:tx>
            <c:strRef>
              <c:f>Result!$A$206</c:f>
              <c:strCache>
                <c:ptCount val="1"/>
                <c:pt idx="0">
                  <c:v>VAE</c:v>
                </c:pt>
              </c:strCache>
            </c:strRef>
          </c:tx>
          <c:spPr>
            <a:solidFill>
              <a:srgbClr val="F4A89C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multiLvlStrRef>
              <c:f>Result!$B$147:$J$149</c:f>
              <c:multiLvlStrCache>
                <c:ptCount val="9"/>
                <c:lvl>
                  <c:pt idx="0">
                    <c:v>ReLU</c:v>
                  </c:pt>
                  <c:pt idx="1">
                    <c:v>Leaky ReLU</c:v>
                  </c:pt>
                  <c:pt idx="2">
                    <c:v>Clipped ReLU</c:v>
                  </c:pt>
                  <c:pt idx="3">
                    <c:v>ReLU</c:v>
                  </c:pt>
                  <c:pt idx="4">
                    <c:v>Leaky ReLU</c:v>
                  </c:pt>
                  <c:pt idx="5">
                    <c:v>Clipped ReLU</c:v>
                  </c:pt>
                  <c:pt idx="6">
                    <c:v>ReLU</c:v>
                  </c:pt>
                  <c:pt idx="7">
                    <c:v>Leaky ReLU</c:v>
                  </c:pt>
                  <c:pt idx="8">
                    <c:v>Clipped ReLU</c:v>
                  </c:pt>
                </c:lvl>
                <c:lvl>
                  <c:pt idx="0">
                    <c:v>Adam</c:v>
                  </c:pt>
                  <c:pt idx="3">
                    <c:v>RMSProp</c:v>
                  </c:pt>
                  <c:pt idx="6">
                    <c:v>SGDM</c:v>
                  </c:pt>
                </c:lvl>
                <c:lvl>
                  <c:pt idx="0">
                    <c:v>GoogleNet</c:v>
                  </c:pt>
                  <c:pt idx="2">
                    <c:v>0.737051793</c:v>
                  </c:pt>
                </c:lvl>
              </c:multiLvlStrCache>
            </c:multiLvlStrRef>
          </c:cat>
          <c:val>
            <c:numRef>
              <c:f>Result!$B$206:$J$206</c:f>
              <c:numCache>
                <c:formatCode>General</c:formatCode>
                <c:ptCount val="9"/>
                <c:pt idx="0">
                  <c:v>61.3</c:v>
                </c:pt>
                <c:pt idx="1">
                  <c:v>62.5</c:v>
                </c:pt>
                <c:pt idx="2">
                  <c:v>58.8</c:v>
                </c:pt>
                <c:pt idx="3">
                  <c:v>67.5</c:v>
                </c:pt>
                <c:pt idx="4">
                  <c:v>67.5</c:v>
                </c:pt>
                <c:pt idx="5">
                  <c:v>63.8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7-2A4D-B6C1-E923BECDEF63}"/>
            </c:ext>
          </c:extLst>
        </c:ser>
        <c:ser>
          <c:idx val="2"/>
          <c:order val="2"/>
          <c:tx>
            <c:strRef>
              <c:f>Result!$A$208</c:f>
              <c:strCache>
                <c:ptCount val="1"/>
                <c:pt idx="0">
                  <c:v>Style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Result!$B$208:$J$208</c:f>
              <c:numCache>
                <c:formatCode>General</c:formatCode>
                <c:ptCount val="9"/>
                <c:pt idx="0">
                  <c:v>61.250000000000007</c:v>
                </c:pt>
                <c:pt idx="1">
                  <c:v>67.5</c:v>
                </c:pt>
                <c:pt idx="2">
                  <c:v>58.75</c:v>
                </c:pt>
                <c:pt idx="3">
                  <c:v>61.250000000000007</c:v>
                </c:pt>
                <c:pt idx="4">
                  <c:v>53.75</c:v>
                </c:pt>
                <c:pt idx="5">
                  <c:v>65</c:v>
                </c:pt>
                <c:pt idx="6">
                  <c:v>67.5</c:v>
                </c:pt>
                <c:pt idx="7">
                  <c:v>71.25</c:v>
                </c:pt>
                <c:pt idx="8">
                  <c:v>63.749999999999993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47-2A4D-B6C1-E923BECDE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2441664"/>
        <c:axId val="1656365744"/>
      </c:barChart>
      <c:catAx>
        <c:axId val="168244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365744"/>
        <c:crosses val="autoZero"/>
        <c:auto val="1"/>
        <c:lblAlgn val="ctr"/>
        <c:lblOffset val="0"/>
        <c:noMultiLvlLbl val="0"/>
      </c:catAx>
      <c:valAx>
        <c:axId val="165636574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44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8332215704529329"/>
          <c:y val="5.1955608182894651E-2"/>
          <c:w val="0.21508411217165832"/>
          <c:h val="9.73892647804159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RestNet 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391596343396276E-2"/>
          <c:y val="0.14552018587396562"/>
          <c:w val="0.92601915316132688"/>
          <c:h val="0.5977301114073556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Result!$A$194</c:f>
              <c:strCache>
                <c:ptCount val="1"/>
                <c:pt idx="0">
                  <c:v>Modified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multiLvlStrRef>
              <c:f>Result!$B$136:$J$138</c:f>
              <c:multiLvlStrCache>
                <c:ptCount val="9"/>
                <c:lvl>
                  <c:pt idx="0">
                    <c:v>ReLU</c:v>
                  </c:pt>
                  <c:pt idx="1">
                    <c:v>Leaky ReLU</c:v>
                  </c:pt>
                  <c:pt idx="2">
                    <c:v>Clipped ReLU</c:v>
                  </c:pt>
                  <c:pt idx="3">
                    <c:v>ReLU</c:v>
                  </c:pt>
                  <c:pt idx="4">
                    <c:v>Leaky ReLU</c:v>
                  </c:pt>
                  <c:pt idx="5">
                    <c:v>Clipped ReLU</c:v>
                  </c:pt>
                  <c:pt idx="6">
                    <c:v>ReLU</c:v>
                  </c:pt>
                  <c:pt idx="7">
                    <c:v>Leaky ReLU</c:v>
                  </c:pt>
                  <c:pt idx="8">
                    <c:v>Clipped ReLU</c:v>
                  </c:pt>
                </c:lvl>
                <c:lvl>
                  <c:pt idx="0">
                    <c:v>Adam</c:v>
                  </c:pt>
                  <c:pt idx="3">
                    <c:v>RMSProp</c:v>
                  </c:pt>
                  <c:pt idx="6">
                    <c:v>SGDM</c:v>
                  </c:pt>
                </c:lvl>
                <c:lvl>
                  <c:pt idx="0">
                    <c:v>ResNet 50</c:v>
                  </c:pt>
                </c:lvl>
              </c:multiLvlStrCache>
            </c:multiLvlStrRef>
          </c:cat>
          <c:val>
            <c:numRef>
              <c:f>Result!$B$194:$J$194</c:f>
              <c:numCache>
                <c:formatCode>General</c:formatCode>
                <c:ptCount val="9"/>
                <c:pt idx="0">
                  <c:v>61.3</c:v>
                </c:pt>
                <c:pt idx="1">
                  <c:v>68.8</c:v>
                </c:pt>
                <c:pt idx="2">
                  <c:v>66.3</c:v>
                </c:pt>
                <c:pt idx="3">
                  <c:v>67.5</c:v>
                </c:pt>
                <c:pt idx="4">
                  <c:v>71.3</c:v>
                </c:pt>
                <c:pt idx="5">
                  <c:v>71.3</c:v>
                </c:pt>
                <c:pt idx="6">
                  <c:v>67.5</c:v>
                </c:pt>
                <c:pt idx="7">
                  <c:v>72.5</c:v>
                </c:pt>
                <c:pt idx="8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9E-3044-B372-B2716643BD49}"/>
            </c:ext>
          </c:extLst>
        </c:ser>
        <c:ser>
          <c:idx val="0"/>
          <c:order val="1"/>
          <c:tx>
            <c:strRef>
              <c:f>Result!$A$195</c:f>
              <c:strCache>
                <c:ptCount val="1"/>
                <c:pt idx="0">
                  <c:v>VAE</c:v>
                </c:pt>
              </c:strCache>
            </c:strRef>
          </c:tx>
          <c:spPr>
            <a:solidFill>
              <a:srgbClr val="F4A89C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multiLvlStrRef>
              <c:f>Result!$B$136:$J$138</c:f>
              <c:multiLvlStrCache>
                <c:ptCount val="9"/>
                <c:lvl>
                  <c:pt idx="0">
                    <c:v>ReLU</c:v>
                  </c:pt>
                  <c:pt idx="1">
                    <c:v>Leaky ReLU</c:v>
                  </c:pt>
                  <c:pt idx="2">
                    <c:v>Clipped ReLU</c:v>
                  </c:pt>
                  <c:pt idx="3">
                    <c:v>ReLU</c:v>
                  </c:pt>
                  <c:pt idx="4">
                    <c:v>Leaky ReLU</c:v>
                  </c:pt>
                  <c:pt idx="5">
                    <c:v>Clipped ReLU</c:v>
                  </c:pt>
                  <c:pt idx="6">
                    <c:v>ReLU</c:v>
                  </c:pt>
                  <c:pt idx="7">
                    <c:v>Leaky ReLU</c:v>
                  </c:pt>
                  <c:pt idx="8">
                    <c:v>Clipped ReLU</c:v>
                  </c:pt>
                </c:lvl>
                <c:lvl>
                  <c:pt idx="0">
                    <c:v>Adam</c:v>
                  </c:pt>
                  <c:pt idx="3">
                    <c:v>RMSProp</c:v>
                  </c:pt>
                  <c:pt idx="6">
                    <c:v>SGDM</c:v>
                  </c:pt>
                </c:lvl>
                <c:lvl>
                  <c:pt idx="0">
                    <c:v>ResNet 50</c:v>
                  </c:pt>
                </c:lvl>
              </c:multiLvlStrCache>
            </c:multiLvlStrRef>
          </c:cat>
          <c:val>
            <c:numRef>
              <c:f>Result!$B$195:$J$195</c:f>
              <c:numCache>
                <c:formatCode>General</c:formatCode>
                <c:ptCount val="9"/>
                <c:pt idx="0">
                  <c:v>63.8</c:v>
                </c:pt>
                <c:pt idx="1">
                  <c:v>63.8</c:v>
                </c:pt>
                <c:pt idx="2">
                  <c:v>65</c:v>
                </c:pt>
                <c:pt idx="3">
                  <c:v>63.8</c:v>
                </c:pt>
                <c:pt idx="4">
                  <c:v>68.8</c:v>
                </c:pt>
                <c:pt idx="5">
                  <c:v>57.5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9E-3044-B372-B2716643BD49}"/>
            </c:ext>
          </c:extLst>
        </c:ser>
        <c:ser>
          <c:idx val="2"/>
          <c:order val="2"/>
          <c:tx>
            <c:strRef>
              <c:f>Result!$A$197</c:f>
              <c:strCache>
                <c:ptCount val="1"/>
                <c:pt idx="0">
                  <c:v>Style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Result!$B$197:$J$197</c:f>
              <c:numCache>
                <c:formatCode>General</c:formatCode>
                <c:ptCount val="9"/>
                <c:pt idx="0">
                  <c:v>60</c:v>
                </c:pt>
                <c:pt idx="1">
                  <c:v>72.5</c:v>
                </c:pt>
                <c:pt idx="2">
                  <c:v>67.5</c:v>
                </c:pt>
                <c:pt idx="3">
                  <c:v>70</c:v>
                </c:pt>
                <c:pt idx="4">
                  <c:v>65</c:v>
                </c:pt>
                <c:pt idx="5">
                  <c:v>65</c:v>
                </c:pt>
                <c:pt idx="6">
                  <c:v>61.250000000000007</c:v>
                </c:pt>
                <c:pt idx="7">
                  <c:v>73.75</c:v>
                </c:pt>
                <c:pt idx="8">
                  <c:v>55.000000000000007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9E-3044-B372-B2716643B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5994112"/>
        <c:axId val="1204756864"/>
      </c:barChart>
      <c:catAx>
        <c:axId val="120599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756864"/>
        <c:crosses val="autoZero"/>
        <c:auto val="1"/>
        <c:lblAlgn val="ctr"/>
        <c:lblOffset val="0"/>
        <c:noMultiLvlLbl val="0"/>
      </c:catAx>
      <c:valAx>
        <c:axId val="12047568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99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8332215704529329"/>
          <c:y val="5.1955608182894651E-2"/>
          <c:w val="0.21508411217165832"/>
          <c:h val="9.73892647804159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CatGAN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391596343396276E-2"/>
          <c:y val="0.14552011882954374"/>
          <c:w val="0.92601915316132688"/>
          <c:h val="0.5977302967421391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Result!$A$162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Result!$B$159:$J$161</c:f>
              <c:multiLvlStrCache>
                <c:ptCount val="9"/>
                <c:lvl>
                  <c:pt idx="0">
                    <c:v>ReLU</c:v>
                  </c:pt>
                  <c:pt idx="1">
                    <c:v>Leaky ReLU</c:v>
                  </c:pt>
                  <c:pt idx="2">
                    <c:v>Clipped ReLU</c:v>
                  </c:pt>
                  <c:pt idx="3">
                    <c:v>ReLU</c:v>
                  </c:pt>
                  <c:pt idx="4">
                    <c:v>Leaky ReLU</c:v>
                  </c:pt>
                  <c:pt idx="5">
                    <c:v>Clipped ReLU</c:v>
                  </c:pt>
                  <c:pt idx="6">
                    <c:v>ReLU</c:v>
                  </c:pt>
                  <c:pt idx="7">
                    <c:v>Leaky ReLU</c:v>
                  </c:pt>
                  <c:pt idx="8">
                    <c:v>Clipped ReLU</c:v>
                  </c:pt>
                </c:lvl>
                <c:lvl>
                  <c:pt idx="0">
                    <c:v>Adam</c:v>
                  </c:pt>
                  <c:pt idx="3">
                    <c:v>RMSProp</c:v>
                  </c:pt>
                  <c:pt idx="6">
                    <c:v>SGDM</c:v>
                  </c:pt>
                </c:lvl>
                <c:lvl>
                  <c:pt idx="0">
                    <c:v>CatGAN</c:v>
                  </c:pt>
                  <c:pt idx="2">
                    <c:v>0.653386454</c:v>
                  </c:pt>
                  <c:pt idx="5">
                    <c:v>0.752988048</c:v>
                  </c:pt>
                </c:lvl>
              </c:multiLvlStrCache>
            </c:multiLvlStrRef>
          </c:cat>
          <c:val>
            <c:numRef>
              <c:f>Result!$B$162:$J$162</c:f>
              <c:numCache>
                <c:formatCode>General</c:formatCode>
                <c:ptCount val="9"/>
                <c:pt idx="0">
                  <c:v>66.3</c:v>
                </c:pt>
                <c:pt idx="1">
                  <c:v>66.3</c:v>
                </c:pt>
                <c:pt idx="2">
                  <c:v>68.8</c:v>
                </c:pt>
                <c:pt idx="3">
                  <c:v>72.5</c:v>
                </c:pt>
                <c:pt idx="4">
                  <c:v>70</c:v>
                </c:pt>
                <c:pt idx="5">
                  <c:v>70</c:v>
                </c:pt>
                <c:pt idx="6">
                  <c:v>77.5</c:v>
                </c:pt>
                <c:pt idx="7">
                  <c:v>76.3</c:v>
                </c:pt>
                <c:pt idx="8">
                  <c:v>71.3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63-EB4E-96AB-BA0A4318C9C5}"/>
            </c:ext>
          </c:extLst>
        </c:ser>
        <c:ser>
          <c:idx val="0"/>
          <c:order val="1"/>
          <c:tx>
            <c:strRef>
              <c:f>Result!$A$163</c:f>
              <c:strCache>
                <c:ptCount val="1"/>
                <c:pt idx="0">
                  <c:v>VAE</c:v>
                </c:pt>
              </c:strCache>
            </c:strRef>
          </c:tx>
          <c:spPr>
            <a:solidFill>
              <a:srgbClr val="F4A89C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multiLvlStrRef>
              <c:f>Result!$B$159:$J$161</c:f>
              <c:multiLvlStrCache>
                <c:ptCount val="9"/>
                <c:lvl>
                  <c:pt idx="0">
                    <c:v>ReLU</c:v>
                  </c:pt>
                  <c:pt idx="1">
                    <c:v>Leaky ReLU</c:v>
                  </c:pt>
                  <c:pt idx="2">
                    <c:v>Clipped ReLU</c:v>
                  </c:pt>
                  <c:pt idx="3">
                    <c:v>ReLU</c:v>
                  </c:pt>
                  <c:pt idx="4">
                    <c:v>Leaky ReLU</c:v>
                  </c:pt>
                  <c:pt idx="5">
                    <c:v>Clipped ReLU</c:v>
                  </c:pt>
                  <c:pt idx="6">
                    <c:v>ReLU</c:v>
                  </c:pt>
                  <c:pt idx="7">
                    <c:v>Leaky ReLU</c:v>
                  </c:pt>
                  <c:pt idx="8">
                    <c:v>Clipped ReLU</c:v>
                  </c:pt>
                </c:lvl>
                <c:lvl>
                  <c:pt idx="0">
                    <c:v>Adam</c:v>
                  </c:pt>
                  <c:pt idx="3">
                    <c:v>RMSProp</c:v>
                  </c:pt>
                  <c:pt idx="6">
                    <c:v>SGDM</c:v>
                  </c:pt>
                </c:lvl>
                <c:lvl>
                  <c:pt idx="0">
                    <c:v>CatGAN</c:v>
                  </c:pt>
                  <c:pt idx="2">
                    <c:v>0.653386454</c:v>
                  </c:pt>
                  <c:pt idx="5">
                    <c:v>0.752988048</c:v>
                  </c:pt>
                </c:lvl>
              </c:multiLvlStrCache>
            </c:multiLvlStrRef>
          </c:cat>
          <c:val>
            <c:numRef>
              <c:f>Result!$B$163:$J$163</c:f>
              <c:numCache>
                <c:formatCode>General</c:formatCode>
                <c:ptCount val="9"/>
                <c:pt idx="0">
                  <c:v>65</c:v>
                </c:pt>
                <c:pt idx="1">
                  <c:v>71.3</c:v>
                </c:pt>
                <c:pt idx="2">
                  <c:v>68.75</c:v>
                </c:pt>
                <c:pt idx="3">
                  <c:v>68.8</c:v>
                </c:pt>
                <c:pt idx="4">
                  <c:v>72.5</c:v>
                </c:pt>
                <c:pt idx="5">
                  <c:v>63.8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63-EB4E-96AB-BA0A4318C9C5}"/>
            </c:ext>
          </c:extLst>
        </c:ser>
        <c:ser>
          <c:idx val="2"/>
          <c:order val="2"/>
          <c:tx>
            <c:strRef>
              <c:f>Result!$A$165</c:f>
              <c:strCache>
                <c:ptCount val="1"/>
                <c:pt idx="0">
                  <c:v>Style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Result!$B$159:$J$161</c:f>
              <c:multiLvlStrCache>
                <c:ptCount val="9"/>
                <c:lvl>
                  <c:pt idx="0">
                    <c:v>ReLU</c:v>
                  </c:pt>
                  <c:pt idx="1">
                    <c:v>Leaky ReLU</c:v>
                  </c:pt>
                  <c:pt idx="2">
                    <c:v>Clipped ReLU</c:v>
                  </c:pt>
                  <c:pt idx="3">
                    <c:v>ReLU</c:v>
                  </c:pt>
                  <c:pt idx="4">
                    <c:v>Leaky ReLU</c:v>
                  </c:pt>
                  <c:pt idx="5">
                    <c:v>Clipped ReLU</c:v>
                  </c:pt>
                  <c:pt idx="6">
                    <c:v>ReLU</c:v>
                  </c:pt>
                  <c:pt idx="7">
                    <c:v>Leaky ReLU</c:v>
                  </c:pt>
                  <c:pt idx="8">
                    <c:v>Clipped ReLU</c:v>
                  </c:pt>
                </c:lvl>
                <c:lvl>
                  <c:pt idx="0">
                    <c:v>Adam</c:v>
                  </c:pt>
                  <c:pt idx="3">
                    <c:v>RMSProp</c:v>
                  </c:pt>
                  <c:pt idx="6">
                    <c:v>SGDM</c:v>
                  </c:pt>
                </c:lvl>
                <c:lvl>
                  <c:pt idx="0">
                    <c:v>CatGAN</c:v>
                  </c:pt>
                  <c:pt idx="2">
                    <c:v>0.653386454</c:v>
                  </c:pt>
                  <c:pt idx="5">
                    <c:v>0.752988048</c:v>
                  </c:pt>
                </c:lvl>
              </c:multiLvlStrCache>
            </c:multiLvlStrRef>
          </c:cat>
          <c:val>
            <c:numRef>
              <c:f>Result!$B$165:$J$165</c:f>
              <c:numCache>
                <c:formatCode>General</c:formatCode>
                <c:ptCount val="9"/>
                <c:pt idx="0">
                  <c:v>68.75</c:v>
                </c:pt>
                <c:pt idx="1">
                  <c:v>73.75</c:v>
                </c:pt>
                <c:pt idx="2">
                  <c:v>63.749999999999993</c:v>
                </c:pt>
                <c:pt idx="3">
                  <c:v>71.25</c:v>
                </c:pt>
                <c:pt idx="4">
                  <c:v>71.25</c:v>
                </c:pt>
                <c:pt idx="5">
                  <c:v>62.5</c:v>
                </c:pt>
                <c:pt idx="6">
                  <c:v>72.5</c:v>
                </c:pt>
                <c:pt idx="7">
                  <c:v>77.5</c:v>
                </c:pt>
                <c:pt idx="8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63-EB4E-96AB-BA0A4318C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2441664"/>
        <c:axId val="1656365744"/>
      </c:barChart>
      <c:catAx>
        <c:axId val="168244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365744"/>
        <c:crosses val="autoZero"/>
        <c:auto val="1"/>
        <c:lblAlgn val="ctr"/>
        <c:lblOffset val="0"/>
        <c:noMultiLvlLbl val="0"/>
      </c:catAx>
      <c:valAx>
        <c:axId val="165636574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44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9424269950273296"/>
          <c:y val="5.1923768820662665E-2"/>
          <c:w val="0.20451986663590963"/>
          <c:h val="9.73295828290867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BatangChe" panose="02030609000101010101" pitchFamily="49" charset="-127"/>
                <a:ea typeface="BatangChe" panose="02030609000101010101" pitchFamily="49" charset="-127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Accuracy(%) comparison between datasets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BatangChe" panose="02030609000101010101" pitchFamily="49" charset="-127"/>
              <a:ea typeface="BatangChe" panose="02030609000101010101" pitchFamily="49" charset="-127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Result!$B$30</c:f>
              <c:strCache>
                <c:ptCount val="1"/>
                <c:pt idx="0">
                  <c:v>CatGAN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atangChe" panose="02030609000101010101" pitchFamily="49" charset="-127"/>
                    <a:ea typeface="BatangChe" panose="02030609000101010101" pitchFamily="49" charset="-127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Result!$B$31:$J$32</c:f>
              <c:multiLvlStrCache>
                <c:ptCount val="9"/>
                <c:lvl>
                  <c:pt idx="0">
                    <c:v>Adam</c:v>
                  </c:pt>
                  <c:pt idx="1">
                    <c:v>RMSProp</c:v>
                  </c:pt>
                  <c:pt idx="2">
                    <c:v>SGDM</c:v>
                  </c:pt>
                  <c:pt idx="3">
                    <c:v>Adam</c:v>
                  </c:pt>
                  <c:pt idx="4">
                    <c:v>RMSProp</c:v>
                  </c:pt>
                  <c:pt idx="5">
                    <c:v>SGDM</c:v>
                  </c:pt>
                  <c:pt idx="6">
                    <c:v>Adam</c:v>
                  </c:pt>
                  <c:pt idx="7">
                    <c:v>RMSProp</c:v>
                  </c:pt>
                  <c:pt idx="8">
                    <c:v>SGDM</c:v>
                  </c:pt>
                </c:lvl>
                <c:lvl>
                  <c:pt idx="0">
                    <c:v>Leaky ReLU</c:v>
                  </c:pt>
                  <c:pt idx="3">
                    <c:v>ReLU</c:v>
                  </c:pt>
                  <c:pt idx="6">
                    <c:v>Clipped ReLU</c:v>
                  </c:pt>
                </c:lvl>
              </c:multiLvlStrCache>
            </c:multiLvlStrRef>
          </c:cat>
          <c:val>
            <c:numRef>
              <c:f>Result!$B$33:$J$33</c:f>
              <c:numCache>
                <c:formatCode>General</c:formatCode>
                <c:ptCount val="9"/>
                <c:pt idx="0">
                  <c:v>86.5</c:v>
                </c:pt>
                <c:pt idx="1">
                  <c:v>87.65</c:v>
                </c:pt>
                <c:pt idx="2">
                  <c:v>90.8</c:v>
                </c:pt>
                <c:pt idx="3">
                  <c:v>85.7</c:v>
                </c:pt>
                <c:pt idx="4">
                  <c:v>85.26</c:v>
                </c:pt>
                <c:pt idx="5">
                  <c:v>90</c:v>
                </c:pt>
                <c:pt idx="6">
                  <c:v>86.5</c:v>
                </c:pt>
                <c:pt idx="7">
                  <c:v>88.05</c:v>
                </c:pt>
                <c:pt idx="8">
                  <c:v>89.6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6A-5445-A4D5-611B25F96D50}"/>
            </c:ext>
          </c:extLst>
        </c:ser>
        <c:ser>
          <c:idx val="1"/>
          <c:order val="1"/>
          <c:tx>
            <c:strRef>
              <c:f>Result!$B$35</c:f>
              <c:strCache>
                <c:ptCount val="1"/>
                <c:pt idx="0">
                  <c:v>AlexNet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atangChe" panose="02030609000101010101" pitchFamily="49" charset="-127"/>
                    <a:ea typeface="BatangChe" panose="02030609000101010101" pitchFamily="49" charset="-127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Result!$B$31:$J$32</c:f>
              <c:multiLvlStrCache>
                <c:ptCount val="9"/>
                <c:lvl>
                  <c:pt idx="0">
                    <c:v>Adam</c:v>
                  </c:pt>
                  <c:pt idx="1">
                    <c:v>RMSProp</c:v>
                  </c:pt>
                  <c:pt idx="2">
                    <c:v>SGDM</c:v>
                  </c:pt>
                  <c:pt idx="3">
                    <c:v>Adam</c:v>
                  </c:pt>
                  <c:pt idx="4">
                    <c:v>RMSProp</c:v>
                  </c:pt>
                  <c:pt idx="5">
                    <c:v>SGDM</c:v>
                  </c:pt>
                  <c:pt idx="6">
                    <c:v>Adam</c:v>
                  </c:pt>
                  <c:pt idx="7">
                    <c:v>RMSProp</c:v>
                  </c:pt>
                  <c:pt idx="8">
                    <c:v>SGDM</c:v>
                  </c:pt>
                </c:lvl>
                <c:lvl>
                  <c:pt idx="0">
                    <c:v>Leaky ReLU</c:v>
                  </c:pt>
                  <c:pt idx="3">
                    <c:v>ReLU</c:v>
                  </c:pt>
                  <c:pt idx="6">
                    <c:v>Clipped ReLU</c:v>
                  </c:pt>
                </c:lvl>
              </c:multiLvlStrCache>
            </c:multiLvlStrRef>
          </c:cat>
          <c:val>
            <c:numRef>
              <c:f>Result!$B$38:$J$38</c:f>
              <c:numCache>
                <c:formatCode>General</c:formatCode>
                <c:ptCount val="9"/>
                <c:pt idx="0">
                  <c:v>84.1</c:v>
                </c:pt>
                <c:pt idx="1">
                  <c:v>82.47</c:v>
                </c:pt>
                <c:pt idx="2">
                  <c:v>87.6</c:v>
                </c:pt>
                <c:pt idx="3">
                  <c:v>82.1</c:v>
                </c:pt>
                <c:pt idx="4">
                  <c:v>83.27</c:v>
                </c:pt>
                <c:pt idx="5">
                  <c:v>86.1</c:v>
                </c:pt>
                <c:pt idx="6">
                  <c:v>80.900000000000006</c:v>
                </c:pt>
                <c:pt idx="7">
                  <c:v>78.489999999999995</c:v>
                </c:pt>
                <c:pt idx="8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6A-5445-A4D5-611B25F96D50}"/>
            </c:ext>
          </c:extLst>
        </c:ser>
        <c:ser>
          <c:idx val="2"/>
          <c:order val="2"/>
          <c:tx>
            <c:strRef>
              <c:f>Result!$B$40</c:f>
              <c:strCache>
                <c:ptCount val="1"/>
                <c:pt idx="0">
                  <c:v>VGG 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atangChe" panose="02030609000101010101" pitchFamily="49" charset="-127"/>
                    <a:ea typeface="BatangChe" panose="02030609000101010101" pitchFamily="49" charset="-127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Result!$B$31:$J$32</c:f>
              <c:multiLvlStrCache>
                <c:ptCount val="9"/>
                <c:lvl>
                  <c:pt idx="0">
                    <c:v>Adam</c:v>
                  </c:pt>
                  <c:pt idx="1">
                    <c:v>RMSProp</c:v>
                  </c:pt>
                  <c:pt idx="2">
                    <c:v>SGDM</c:v>
                  </c:pt>
                  <c:pt idx="3">
                    <c:v>Adam</c:v>
                  </c:pt>
                  <c:pt idx="4">
                    <c:v>RMSProp</c:v>
                  </c:pt>
                  <c:pt idx="5">
                    <c:v>SGDM</c:v>
                  </c:pt>
                  <c:pt idx="6">
                    <c:v>Adam</c:v>
                  </c:pt>
                  <c:pt idx="7">
                    <c:v>RMSProp</c:v>
                  </c:pt>
                  <c:pt idx="8">
                    <c:v>SGDM</c:v>
                  </c:pt>
                </c:lvl>
                <c:lvl>
                  <c:pt idx="0">
                    <c:v>Leaky ReLU</c:v>
                  </c:pt>
                  <c:pt idx="3">
                    <c:v>ReLU</c:v>
                  </c:pt>
                  <c:pt idx="6">
                    <c:v>Clipped ReLU</c:v>
                  </c:pt>
                </c:lvl>
              </c:multiLvlStrCache>
            </c:multiLvlStrRef>
          </c:cat>
          <c:val>
            <c:numRef>
              <c:f>Result!$B$43:$J$43</c:f>
              <c:numCache>
                <c:formatCode>General</c:formatCode>
                <c:ptCount val="9"/>
                <c:pt idx="0">
                  <c:v>87.6</c:v>
                </c:pt>
                <c:pt idx="1">
                  <c:v>89.24</c:v>
                </c:pt>
                <c:pt idx="2">
                  <c:v>90.8</c:v>
                </c:pt>
                <c:pt idx="3">
                  <c:v>87.6</c:v>
                </c:pt>
                <c:pt idx="4">
                  <c:v>85.26</c:v>
                </c:pt>
                <c:pt idx="5">
                  <c:v>91.2</c:v>
                </c:pt>
                <c:pt idx="6">
                  <c:v>88</c:v>
                </c:pt>
                <c:pt idx="7">
                  <c:v>89.64</c:v>
                </c:pt>
                <c:pt idx="8">
                  <c:v>88.8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6A-5445-A4D5-611B25F96D50}"/>
            </c:ext>
          </c:extLst>
        </c:ser>
        <c:ser>
          <c:idx val="3"/>
          <c:order val="3"/>
          <c:tx>
            <c:strRef>
              <c:f>Result!$B$45</c:f>
              <c:strCache>
                <c:ptCount val="1"/>
                <c:pt idx="0">
                  <c:v>ResNet 50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atangChe" panose="02030609000101010101" pitchFamily="49" charset="-127"/>
                    <a:ea typeface="BatangChe" panose="02030609000101010101" pitchFamily="49" charset="-127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Result!$B$31:$J$32</c:f>
              <c:multiLvlStrCache>
                <c:ptCount val="9"/>
                <c:lvl>
                  <c:pt idx="0">
                    <c:v>Adam</c:v>
                  </c:pt>
                  <c:pt idx="1">
                    <c:v>RMSProp</c:v>
                  </c:pt>
                  <c:pt idx="2">
                    <c:v>SGDM</c:v>
                  </c:pt>
                  <c:pt idx="3">
                    <c:v>Adam</c:v>
                  </c:pt>
                  <c:pt idx="4">
                    <c:v>RMSProp</c:v>
                  </c:pt>
                  <c:pt idx="5">
                    <c:v>SGDM</c:v>
                  </c:pt>
                  <c:pt idx="6">
                    <c:v>Adam</c:v>
                  </c:pt>
                  <c:pt idx="7">
                    <c:v>RMSProp</c:v>
                  </c:pt>
                  <c:pt idx="8">
                    <c:v>SGDM</c:v>
                  </c:pt>
                </c:lvl>
                <c:lvl>
                  <c:pt idx="0">
                    <c:v>Leaky ReLU</c:v>
                  </c:pt>
                  <c:pt idx="3">
                    <c:v>ReLU</c:v>
                  </c:pt>
                  <c:pt idx="6">
                    <c:v>Clipped ReLU</c:v>
                  </c:pt>
                </c:lvl>
              </c:multiLvlStrCache>
            </c:multiLvlStrRef>
          </c:cat>
          <c:val>
            <c:numRef>
              <c:f>Result!$B$48:$J$48</c:f>
              <c:numCache>
                <c:formatCode>General</c:formatCode>
                <c:ptCount val="9"/>
                <c:pt idx="0">
                  <c:v>84.5</c:v>
                </c:pt>
                <c:pt idx="1">
                  <c:v>82.07</c:v>
                </c:pt>
                <c:pt idx="2">
                  <c:v>85.7</c:v>
                </c:pt>
                <c:pt idx="3">
                  <c:v>74.099999999999994</c:v>
                </c:pt>
                <c:pt idx="4">
                  <c:v>75.7</c:v>
                </c:pt>
                <c:pt idx="5">
                  <c:v>82.1</c:v>
                </c:pt>
                <c:pt idx="6">
                  <c:v>86.5</c:v>
                </c:pt>
                <c:pt idx="7">
                  <c:v>81.67</c:v>
                </c:pt>
                <c:pt idx="8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6A-5445-A4D5-611B25F96D50}"/>
            </c:ext>
          </c:extLst>
        </c:ser>
        <c:ser>
          <c:idx val="4"/>
          <c:order val="4"/>
          <c:tx>
            <c:strRef>
              <c:f>Result!$B$50</c:f>
              <c:strCache>
                <c:ptCount val="1"/>
                <c:pt idx="0">
                  <c:v>GoogleNet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atangChe" panose="02030609000101010101" pitchFamily="49" charset="-127"/>
                    <a:ea typeface="BatangChe" panose="02030609000101010101" pitchFamily="49" charset="-127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Result!$B$31:$J$32</c:f>
              <c:multiLvlStrCache>
                <c:ptCount val="9"/>
                <c:lvl>
                  <c:pt idx="0">
                    <c:v>Adam</c:v>
                  </c:pt>
                  <c:pt idx="1">
                    <c:v>RMSProp</c:v>
                  </c:pt>
                  <c:pt idx="2">
                    <c:v>SGDM</c:v>
                  </c:pt>
                  <c:pt idx="3">
                    <c:v>Adam</c:v>
                  </c:pt>
                  <c:pt idx="4">
                    <c:v>RMSProp</c:v>
                  </c:pt>
                  <c:pt idx="5">
                    <c:v>SGDM</c:v>
                  </c:pt>
                  <c:pt idx="6">
                    <c:v>Adam</c:v>
                  </c:pt>
                  <c:pt idx="7">
                    <c:v>RMSProp</c:v>
                  </c:pt>
                  <c:pt idx="8">
                    <c:v>SGDM</c:v>
                  </c:pt>
                </c:lvl>
                <c:lvl>
                  <c:pt idx="0">
                    <c:v>Leaky ReLU</c:v>
                  </c:pt>
                  <c:pt idx="3">
                    <c:v>ReLU</c:v>
                  </c:pt>
                  <c:pt idx="6">
                    <c:v>Clipped ReLU</c:v>
                  </c:pt>
                </c:lvl>
              </c:multiLvlStrCache>
            </c:multiLvlStrRef>
          </c:cat>
          <c:val>
            <c:numRef>
              <c:f>Result!$B$53:$J$53</c:f>
              <c:numCache>
                <c:formatCode>General</c:formatCode>
                <c:ptCount val="9"/>
                <c:pt idx="0">
                  <c:v>76.900000000000006</c:v>
                </c:pt>
                <c:pt idx="1">
                  <c:v>79.28</c:v>
                </c:pt>
                <c:pt idx="2">
                  <c:v>86.1</c:v>
                </c:pt>
                <c:pt idx="3">
                  <c:v>70.5</c:v>
                </c:pt>
                <c:pt idx="4">
                  <c:v>69.319999999999993</c:v>
                </c:pt>
                <c:pt idx="5">
                  <c:v>82.1</c:v>
                </c:pt>
                <c:pt idx="6">
                  <c:v>81.3</c:v>
                </c:pt>
                <c:pt idx="7">
                  <c:v>83.27</c:v>
                </c:pt>
                <c:pt idx="8">
                  <c:v>87.3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6A-5445-A4D5-611B25F96D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7"/>
        <c:overlap val="-38"/>
        <c:axId val="967054415"/>
        <c:axId val="967056047"/>
      </c:barChart>
      <c:catAx>
        <c:axId val="9670544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BatangChe" panose="02030609000101010101" pitchFamily="49" charset="-127"/>
                <a:ea typeface="BatangChe" panose="02030609000101010101" pitchFamily="49" charset="-127"/>
                <a:cs typeface="+mn-cs"/>
              </a:defRPr>
            </a:pPr>
            <a:endParaRPr lang="en-US"/>
          </a:p>
        </c:txPr>
        <c:crossAx val="967056047"/>
        <c:crosses val="autoZero"/>
        <c:auto val="0"/>
        <c:lblAlgn val="ctr"/>
        <c:lblOffset val="100"/>
        <c:tickLblSkip val="5"/>
        <c:tickMarkSkip val="3"/>
        <c:noMultiLvlLbl val="0"/>
      </c:catAx>
      <c:valAx>
        <c:axId val="967056047"/>
        <c:scaling>
          <c:orientation val="minMax"/>
          <c:max val="12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967054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BatangChe" panose="02030609000101010101" pitchFamily="49" charset="-127"/>
              <a:ea typeface="BatangChe" panose="02030609000101010101" pitchFamily="49" charset="-127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BatangChe" panose="02030609000101010101" pitchFamily="49" charset="-127"/>
          <a:ea typeface="BatangChe" panose="02030609000101010101" pitchFamily="49" charset="-12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BatangChe" panose="02030609000101010101" pitchFamily="49" charset="-127"/>
                <a:ea typeface="BatangChe" panose="02030609000101010101" pitchFamily="49" charset="-127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Accuracy(%) comparison between datasets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BatangChe" panose="02030609000101010101" pitchFamily="49" charset="-127"/>
              <a:ea typeface="BatangChe" panose="02030609000101010101" pitchFamily="49" charset="-127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Result!$B$60</c:f>
              <c:strCache>
                <c:ptCount val="1"/>
                <c:pt idx="0">
                  <c:v>Leaky ReLU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atangChe" panose="02030609000101010101" pitchFamily="49" charset="-127"/>
                    <a:ea typeface="BatangChe" panose="02030609000101010101" pitchFamily="49" charset="-127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Result!$B$61:$P$62</c:f>
              <c:multiLvlStrCache>
                <c:ptCount val="15"/>
                <c:lvl>
                  <c:pt idx="0">
                    <c:v>Adam</c:v>
                  </c:pt>
                  <c:pt idx="1">
                    <c:v>RMSProp</c:v>
                  </c:pt>
                  <c:pt idx="2">
                    <c:v>SGDM</c:v>
                  </c:pt>
                  <c:pt idx="3">
                    <c:v>Adam</c:v>
                  </c:pt>
                  <c:pt idx="4">
                    <c:v>RMSProp</c:v>
                  </c:pt>
                  <c:pt idx="5">
                    <c:v>SGDM</c:v>
                  </c:pt>
                  <c:pt idx="6">
                    <c:v>Adam</c:v>
                  </c:pt>
                  <c:pt idx="7">
                    <c:v>RMSProp</c:v>
                  </c:pt>
                  <c:pt idx="8">
                    <c:v>SGDM</c:v>
                  </c:pt>
                  <c:pt idx="9">
                    <c:v>Adam</c:v>
                  </c:pt>
                  <c:pt idx="10">
                    <c:v>RMSProp</c:v>
                  </c:pt>
                  <c:pt idx="11">
                    <c:v>SGDM</c:v>
                  </c:pt>
                  <c:pt idx="12">
                    <c:v>Adam</c:v>
                  </c:pt>
                  <c:pt idx="13">
                    <c:v>RMSProp</c:v>
                  </c:pt>
                  <c:pt idx="14">
                    <c:v>SGDM</c:v>
                  </c:pt>
                </c:lvl>
                <c:lvl>
                  <c:pt idx="0">
                    <c:v>AlexNet</c:v>
                  </c:pt>
                  <c:pt idx="3">
                    <c:v>GoogleNet</c:v>
                  </c:pt>
                  <c:pt idx="6">
                    <c:v>VGG 16</c:v>
                  </c:pt>
                  <c:pt idx="9">
                    <c:v>ResNet 50</c:v>
                  </c:pt>
                  <c:pt idx="12">
                    <c:v>CatGAN</c:v>
                  </c:pt>
                </c:lvl>
              </c:multiLvlStrCache>
            </c:multiLvlStrRef>
          </c:cat>
          <c:val>
            <c:numRef>
              <c:f>Result!$B$63:$P$63</c:f>
              <c:numCache>
                <c:formatCode>General</c:formatCode>
                <c:ptCount val="15"/>
                <c:pt idx="0">
                  <c:v>84.1</c:v>
                </c:pt>
                <c:pt idx="1">
                  <c:v>82.5</c:v>
                </c:pt>
                <c:pt idx="2">
                  <c:v>87.6</c:v>
                </c:pt>
                <c:pt idx="3">
                  <c:v>76.900000000000006</c:v>
                </c:pt>
                <c:pt idx="4">
                  <c:v>79.3</c:v>
                </c:pt>
                <c:pt idx="5">
                  <c:v>86.1</c:v>
                </c:pt>
                <c:pt idx="6">
                  <c:v>87.6</c:v>
                </c:pt>
                <c:pt idx="7">
                  <c:v>89.2</c:v>
                </c:pt>
                <c:pt idx="8">
                  <c:v>90.8</c:v>
                </c:pt>
                <c:pt idx="9">
                  <c:v>84.5</c:v>
                </c:pt>
                <c:pt idx="10">
                  <c:v>82.1</c:v>
                </c:pt>
                <c:pt idx="11">
                  <c:v>85.7</c:v>
                </c:pt>
                <c:pt idx="12">
                  <c:v>86.5</c:v>
                </c:pt>
                <c:pt idx="13">
                  <c:v>87.7</c:v>
                </c:pt>
                <c:pt idx="14">
                  <c:v>90.8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F9-C04C-B32E-31EA0231955D}"/>
            </c:ext>
          </c:extLst>
        </c:ser>
        <c:ser>
          <c:idx val="1"/>
          <c:order val="1"/>
          <c:tx>
            <c:strRef>
              <c:f>Result!$B$65</c:f>
              <c:strCache>
                <c:ptCount val="1"/>
                <c:pt idx="0">
                  <c:v>ReLU</c:v>
                </c:pt>
              </c:strCache>
            </c:strRef>
          </c:tx>
          <c:spPr>
            <a:solidFill>
              <a:srgbClr val="C82F2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atangChe" panose="02030609000101010101" pitchFamily="49" charset="-127"/>
                    <a:ea typeface="BatangChe" panose="02030609000101010101" pitchFamily="49" charset="-127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Result!$B$61:$P$62</c:f>
              <c:multiLvlStrCache>
                <c:ptCount val="15"/>
                <c:lvl>
                  <c:pt idx="0">
                    <c:v>Adam</c:v>
                  </c:pt>
                  <c:pt idx="1">
                    <c:v>RMSProp</c:v>
                  </c:pt>
                  <c:pt idx="2">
                    <c:v>SGDM</c:v>
                  </c:pt>
                  <c:pt idx="3">
                    <c:v>Adam</c:v>
                  </c:pt>
                  <c:pt idx="4">
                    <c:v>RMSProp</c:v>
                  </c:pt>
                  <c:pt idx="5">
                    <c:v>SGDM</c:v>
                  </c:pt>
                  <c:pt idx="6">
                    <c:v>Adam</c:v>
                  </c:pt>
                  <c:pt idx="7">
                    <c:v>RMSProp</c:v>
                  </c:pt>
                  <c:pt idx="8">
                    <c:v>SGDM</c:v>
                  </c:pt>
                  <c:pt idx="9">
                    <c:v>Adam</c:v>
                  </c:pt>
                  <c:pt idx="10">
                    <c:v>RMSProp</c:v>
                  </c:pt>
                  <c:pt idx="11">
                    <c:v>SGDM</c:v>
                  </c:pt>
                  <c:pt idx="12">
                    <c:v>Adam</c:v>
                  </c:pt>
                  <c:pt idx="13">
                    <c:v>RMSProp</c:v>
                  </c:pt>
                  <c:pt idx="14">
                    <c:v>SGDM</c:v>
                  </c:pt>
                </c:lvl>
                <c:lvl>
                  <c:pt idx="0">
                    <c:v>AlexNet</c:v>
                  </c:pt>
                  <c:pt idx="3">
                    <c:v>GoogleNet</c:v>
                  </c:pt>
                  <c:pt idx="6">
                    <c:v>VGG 16</c:v>
                  </c:pt>
                  <c:pt idx="9">
                    <c:v>ResNet 50</c:v>
                  </c:pt>
                  <c:pt idx="12">
                    <c:v>CatGAN</c:v>
                  </c:pt>
                </c:lvl>
              </c:multiLvlStrCache>
            </c:multiLvlStrRef>
          </c:cat>
          <c:val>
            <c:numRef>
              <c:f>Result!$B$68:$P$68</c:f>
              <c:numCache>
                <c:formatCode>General</c:formatCode>
                <c:ptCount val="15"/>
                <c:pt idx="0">
                  <c:v>82.1</c:v>
                </c:pt>
                <c:pt idx="1">
                  <c:v>83.3</c:v>
                </c:pt>
                <c:pt idx="2">
                  <c:v>86.1</c:v>
                </c:pt>
                <c:pt idx="3">
                  <c:v>70.5</c:v>
                </c:pt>
                <c:pt idx="4">
                  <c:v>69.3</c:v>
                </c:pt>
                <c:pt idx="5">
                  <c:v>82.1</c:v>
                </c:pt>
                <c:pt idx="6">
                  <c:v>87.6</c:v>
                </c:pt>
                <c:pt idx="7">
                  <c:v>85.3</c:v>
                </c:pt>
                <c:pt idx="8">
                  <c:v>91.2</c:v>
                </c:pt>
                <c:pt idx="9">
                  <c:v>74.099999999999994</c:v>
                </c:pt>
                <c:pt idx="10">
                  <c:v>75.7</c:v>
                </c:pt>
                <c:pt idx="11">
                  <c:v>82.1</c:v>
                </c:pt>
                <c:pt idx="12">
                  <c:v>85.7</c:v>
                </c:pt>
                <c:pt idx="13">
                  <c:v>85.3</c:v>
                </c:pt>
                <c:pt idx="1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F9-C04C-B32E-31EA0231955D}"/>
            </c:ext>
          </c:extLst>
        </c:ser>
        <c:ser>
          <c:idx val="4"/>
          <c:order val="2"/>
          <c:tx>
            <c:strRef>
              <c:f>Result!$B$70</c:f>
              <c:strCache>
                <c:ptCount val="1"/>
                <c:pt idx="0">
                  <c:v>Clipped ReLU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atangChe" panose="02030609000101010101" pitchFamily="49" charset="-127"/>
                    <a:ea typeface="BatangChe" panose="02030609000101010101" pitchFamily="49" charset="-127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Result!$B$61:$P$62</c:f>
              <c:multiLvlStrCache>
                <c:ptCount val="15"/>
                <c:lvl>
                  <c:pt idx="0">
                    <c:v>Adam</c:v>
                  </c:pt>
                  <c:pt idx="1">
                    <c:v>RMSProp</c:v>
                  </c:pt>
                  <c:pt idx="2">
                    <c:v>SGDM</c:v>
                  </c:pt>
                  <c:pt idx="3">
                    <c:v>Adam</c:v>
                  </c:pt>
                  <c:pt idx="4">
                    <c:v>RMSProp</c:v>
                  </c:pt>
                  <c:pt idx="5">
                    <c:v>SGDM</c:v>
                  </c:pt>
                  <c:pt idx="6">
                    <c:v>Adam</c:v>
                  </c:pt>
                  <c:pt idx="7">
                    <c:v>RMSProp</c:v>
                  </c:pt>
                  <c:pt idx="8">
                    <c:v>SGDM</c:v>
                  </c:pt>
                  <c:pt idx="9">
                    <c:v>Adam</c:v>
                  </c:pt>
                  <c:pt idx="10">
                    <c:v>RMSProp</c:v>
                  </c:pt>
                  <c:pt idx="11">
                    <c:v>SGDM</c:v>
                  </c:pt>
                  <c:pt idx="12">
                    <c:v>Adam</c:v>
                  </c:pt>
                  <c:pt idx="13">
                    <c:v>RMSProp</c:v>
                  </c:pt>
                  <c:pt idx="14">
                    <c:v>SGDM</c:v>
                  </c:pt>
                </c:lvl>
                <c:lvl>
                  <c:pt idx="0">
                    <c:v>AlexNet</c:v>
                  </c:pt>
                  <c:pt idx="3">
                    <c:v>GoogleNet</c:v>
                  </c:pt>
                  <c:pt idx="6">
                    <c:v>VGG 16</c:v>
                  </c:pt>
                  <c:pt idx="9">
                    <c:v>ResNet 50</c:v>
                  </c:pt>
                  <c:pt idx="12">
                    <c:v>CatGAN</c:v>
                  </c:pt>
                </c:lvl>
              </c:multiLvlStrCache>
            </c:multiLvlStrRef>
          </c:cat>
          <c:val>
            <c:numRef>
              <c:f>Result!$B$73:$P$73</c:f>
              <c:numCache>
                <c:formatCode>General</c:formatCode>
                <c:ptCount val="15"/>
                <c:pt idx="0">
                  <c:v>80.900000000000006</c:v>
                </c:pt>
                <c:pt idx="1">
                  <c:v>78.5</c:v>
                </c:pt>
                <c:pt idx="2">
                  <c:v>84.5</c:v>
                </c:pt>
                <c:pt idx="3">
                  <c:v>81.3</c:v>
                </c:pt>
                <c:pt idx="4">
                  <c:v>83.3</c:v>
                </c:pt>
                <c:pt idx="5">
                  <c:v>87.3</c:v>
                </c:pt>
                <c:pt idx="6">
                  <c:v>88</c:v>
                </c:pt>
                <c:pt idx="7">
                  <c:v>89.6</c:v>
                </c:pt>
                <c:pt idx="8">
                  <c:v>88.8</c:v>
                </c:pt>
                <c:pt idx="9">
                  <c:v>86.5</c:v>
                </c:pt>
                <c:pt idx="10">
                  <c:v>81.7</c:v>
                </c:pt>
                <c:pt idx="11">
                  <c:v>88</c:v>
                </c:pt>
                <c:pt idx="12">
                  <c:v>86.5</c:v>
                </c:pt>
                <c:pt idx="13">
                  <c:v>88.1</c:v>
                </c:pt>
                <c:pt idx="14">
                  <c:v>89.6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F9-C04C-B32E-31EA023195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79"/>
        <c:overlap val="-44"/>
        <c:axId val="967054415"/>
        <c:axId val="967056047"/>
      </c:barChart>
      <c:catAx>
        <c:axId val="9670544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BatangChe" panose="02030609000101010101" pitchFamily="49" charset="-127"/>
                <a:ea typeface="BatangChe" panose="02030609000101010101" pitchFamily="49" charset="-127"/>
                <a:cs typeface="+mn-cs"/>
              </a:defRPr>
            </a:pPr>
            <a:endParaRPr lang="en-US"/>
          </a:p>
        </c:txPr>
        <c:crossAx val="967056047"/>
        <c:crosses val="autoZero"/>
        <c:auto val="0"/>
        <c:lblAlgn val="ctr"/>
        <c:lblOffset val="100"/>
        <c:tickLblSkip val="5"/>
        <c:tickMarkSkip val="3"/>
        <c:noMultiLvlLbl val="0"/>
      </c:catAx>
      <c:valAx>
        <c:axId val="967056047"/>
        <c:scaling>
          <c:orientation val="minMax"/>
          <c:max val="12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967054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BatangChe" panose="02030609000101010101" pitchFamily="49" charset="-127"/>
              <a:ea typeface="BatangChe" panose="02030609000101010101" pitchFamily="49" charset="-127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BatangChe" panose="02030609000101010101" pitchFamily="49" charset="-127"/>
          <a:ea typeface="BatangChe" panose="02030609000101010101" pitchFamily="49" charset="-12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BatangChe" panose="02030609000101010101" pitchFamily="49" charset="-127"/>
                <a:ea typeface="BatangChe" panose="02030609000101010101" pitchFamily="49" charset="-127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Accuracy(%) comparison between datasets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BatangChe" panose="02030609000101010101" pitchFamily="49" charset="-127"/>
              <a:ea typeface="BatangChe" panose="02030609000101010101" pitchFamily="49" charset="-127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Result!$B$80</c:f>
              <c:strCache>
                <c:ptCount val="1"/>
                <c:pt idx="0">
                  <c:v>Leaky ReLU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atangChe" panose="02030609000101010101" pitchFamily="49" charset="-127"/>
                    <a:ea typeface="BatangChe" panose="02030609000101010101" pitchFamily="49" charset="-127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Result!$B$81:$P$82</c:f>
              <c:multiLvlStrCache>
                <c:ptCount val="15"/>
                <c:lvl>
                  <c:pt idx="0">
                    <c:v>Adam</c:v>
                  </c:pt>
                  <c:pt idx="1">
                    <c:v>RMSProp</c:v>
                  </c:pt>
                  <c:pt idx="2">
                    <c:v>SGDM</c:v>
                  </c:pt>
                  <c:pt idx="3">
                    <c:v>Adam</c:v>
                  </c:pt>
                  <c:pt idx="4">
                    <c:v>RMSProp</c:v>
                  </c:pt>
                  <c:pt idx="5">
                    <c:v>SGDM</c:v>
                  </c:pt>
                  <c:pt idx="6">
                    <c:v>Adam</c:v>
                  </c:pt>
                  <c:pt idx="7">
                    <c:v>RMSProp</c:v>
                  </c:pt>
                  <c:pt idx="8">
                    <c:v>SGDM</c:v>
                  </c:pt>
                  <c:pt idx="9">
                    <c:v>Adam</c:v>
                  </c:pt>
                  <c:pt idx="10">
                    <c:v>RMSProp</c:v>
                  </c:pt>
                  <c:pt idx="11">
                    <c:v>SGDM</c:v>
                  </c:pt>
                  <c:pt idx="12">
                    <c:v>Adam</c:v>
                  </c:pt>
                  <c:pt idx="13">
                    <c:v>RMSProp</c:v>
                  </c:pt>
                  <c:pt idx="14">
                    <c:v>SGDM</c:v>
                  </c:pt>
                </c:lvl>
                <c:lvl>
                  <c:pt idx="0">
                    <c:v>AlexNet</c:v>
                  </c:pt>
                  <c:pt idx="3">
                    <c:v>GoogleNet</c:v>
                  </c:pt>
                  <c:pt idx="6">
                    <c:v>VGG 16</c:v>
                  </c:pt>
                  <c:pt idx="9">
                    <c:v>ResNet 50</c:v>
                  </c:pt>
                  <c:pt idx="12">
                    <c:v>CatGAN</c:v>
                  </c:pt>
                </c:lvl>
              </c:multiLvlStrCache>
            </c:multiLvlStrRef>
          </c:cat>
          <c:val>
            <c:numRef>
              <c:f>Result!$B$83:$P$83</c:f>
              <c:numCache>
                <c:formatCode>General</c:formatCode>
                <c:ptCount val="15"/>
                <c:pt idx="0">
                  <c:v>62.5</c:v>
                </c:pt>
                <c:pt idx="1">
                  <c:v>61.3</c:v>
                </c:pt>
                <c:pt idx="2">
                  <c:v>63.8</c:v>
                </c:pt>
                <c:pt idx="3">
                  <c:v>66.3</c:v>
                </c:pt>
                <c:pt idx="4">
                  <c:v>68.8</c:v>
                </c:pt>
                <c:pt idx="5">
                  <c:v>67.5</c:v>
                </c:pt>
                <c:pt idx="6">
                  <c:v>68.8</c:v>
                </c:pt>
                <c:pt idx="7">
                  <c:v>67.5</c:v>
                </c:pt>
                <c:pt idx="8">
                  <c:v>73.8</c:v>
                </c:pt>
                <c:pt idx="9">
                  <c:v>68.8</c:v>
                </c:pt>
                <c:pt idx="10">
                  <c:v>71.3</c:v>
                </c:pt>
                <c:pt idx="11">
                  <c:v>72.5</c:v>
                </c:pt>
                <c:pt idx="12">
                  <c:v>66.3</c:v>
                </c:pt>
                <c:pt idx="13">
                  <c:v>70</c:v>
                </c:pt>
                <c:pt idx="14">
                  <c:v>76.3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88-F149-BC1D-E9BE313EC9D9}"/>
            </c:ext>
          </c:extLst>
        </c:ser>
        <c:ser>
          <c:idx val="1"/>
          <c:order val="1"/>
          <c:tx>
            <c:strRef>
              <c:f>Result!$B$85</c:f>
              <c:strCache>
                <c:ptCount val="1"/>
                <c:pt idx="0">
                  <c:v>ReLU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atangChe" panose="02030609000101010101" pitchFamily="49" charset="-127"/>
                    <a:ea typeface="BatangChe" panose="02030609000101010101" pitchFamily="49" charset="-127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Result!$B$81:$P$82</c:f>
              <c:multiLvlStrCache>
                <c:ptCount val="15"/>
                <c:lvl>
                  <c:pt idx="0">
                    <c:v>Adam</c:v>
                  </c:pt>
                  <c:pt idx="1">
                    <c:v>RMSProp</c:v>
                  </c:pt>
                  <c:pt idx="2">
                    <c:v>SGDM</c:v>
                  </c:pt>
                  <c:pt idx="3">
                    <c:v>Adam</c:v>
                  </c:pt>
                  <c:pt idx="4">
                    <c:v>RMSProp</c:v>
                  </c:pt>
                  <c:pt idx="5">
                    <c:v>SGDM</c:v>
                  </c:pt>
                  <c:pt idx="6">
                    <c:v>Adam</c:v>
                  </c:pt>
                  <c:pt idx="7">
                    <c:v>RMSProp</c:v>
                  </c:pt>
                  <c:pt idx="8">
                    <c:v>SGDM</c:v>
                  </c:pt>
                  <c:pt idx="9">
                    <c:v>Adam</c:v>
                  </c:pt>
                  <c:pt idx="10">
                    <c:v>RMSProp</c:v>
                  </c:pt>
                  <c:pt idx="11">
                    <c:v>SGDM</c:v>
                  </c:pt>
                  <c:pt idx="12">
                    <c:v>Adam</c:v>
                  </c:pt>
                  <c:pt idx="13">
                    <c:v>RMSProp</c:v>
                  </c:pt>
                  <c:pt idx="14">
                    <c:v>SGDM</c:v>
                  </c:pt>
                </c:lvl>
                <c:lvl>
                  <c:pt idx="0">
                    <c:v>AlexNet</c:v>
                  </c:pt>
                  <c:pt idx="3">
                    <c:v>GoogleNet</c:v>
                  </c:pt>
                  <c:pt idx="6">
                    <c:v>VGG 16</c:v>
                  </c:pt>
                  <c:pt idx="9">
                    <c:v>ResNet 50</c:v>
                  </c:pt>
                  <c:pt idx="12">
                    <c:v>CatGAN</c:v>
                  </c:pt>
                </c:lvl>
              </c:multiLvlStrCache>
            </c:multiLvlStrRef>
          </c:cat>
          <c:val>
            <c:numRef>
              <c:f>Result!$B$88:$P$88</c:f>
              <c:numCache>
                <c:formatCode>General</c:formatCode>
                <c:ptCount val="15"/>
                <c:pt idx="0">
                  <c:v>61.3</c:v>
                </c:pt>
                <c:pt idx="1">
                  <c:v>62.5</c:v>
                </c:pt>
                <c:pt idx="2">
                  <c:v>63.8</c:v>
                </c:pt>
                <c:pt idx="3">
                  <c:v>58.8</c:v>
                </c:pt>
                <c:pt idx="4">
                  <c:v>58.8</c:v>
                </c:pt>
                <c:pt idx="5">
                  <c:v>63.8</c:v>
                </c:pt>
                <c:pt idx="6">
                  <c:v>67.5</c:v>
                </c:pt>
                <c:pt idx="7">
                  <c:v>67.5</c:v>
                </c:pt>
                <c:pt idx="8">
                  <c:v>73.8</c:v>
                </c:pt>
                <c:pt idx="9">
                  <c:v>61.3</c:v>
                </c:pt>
                <c:pt idx="10">
                  <c:v>67.5</c:v>
                </c:pt>
                <c:pt idx="11">
                  <c:v>67.5</c:v>
                </c:pt>
                <c:pt idx="12">
                  <c:v>66.3</c:v>
                </c:pt>
                <c:pt idx="13">
                  <c:v>72.5</c:v>
                </c:pt>
                <c:pt idx="14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88-F149-BC1D-E9BE313EC9D9}"/>
            </c:ext>
          </c:extLst>
        </c:ser>
        <c:ser>
          <c:idx val="4"/>
          <c:order val="2"/>
          <c:tx>
            <c:strRef>
              <c:f>Result!$B$90</c:f>
              <c:strCache>
                <c:ptCount val="1"/>
                <c:pt idx="0">
                  <c:v>Clipped ReLU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atangChe" panose="02030609000101010101" pitchFamily="49" charset="-127"/>
                    <a:ea typeface="BatangChe" panose="02030609000101010101" pitchFamily="49" charset="-127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Result!$B$81:$P$82</c:f>
              <c:multiLvlStrCache>
                <c:ptCount val="15"/>
                <c:lvl>
                  <c:pt idx="0">
                    <c:v>Adam</c:v>
                  </c:pt>
                  <c:pt idx="1">
                    <c:v>RMSProp</c:v>
                  </c:pt>
                  <c:pt idx="2">
                    <c:v>SGDM</c:v>
                  </c:pt>
                  <c:pt idx="3">
                    <c:v>Adam</c:v>
                  </c:pt>
                  <c:pt idx="4">
                    <c:v>RMSProp</c:v>
                  </c:pt>
                  <c:pt idx="5">
                    <c:v>SGDM</c:v>
                  </c:pt>
                  <c:pt idx="6">
                    <c:v>Adam</c:v>
                  </c:pt>
                  <c:pt idx="7">
                    <c:v>RMSProp</c:v>
                  </c:pt>
                  <c:pt idx="8">
                    <c:v>SGDM</c:v>
                  </c:pt>
                  <c:pt idx="9">
                    <c:v>Adam</c:v>
                  </c:pt>
                  <c:pt idx="10">
                    <c:v>RMSProp</c:v>
                  </c:pt>
                  <c:pt idx="11">
                    <c:v>SGDM</c:v>
                  </c:pt>
                  <c:pt idx="12">
                    <c:v>Adam</c:v>
                  </c:pt>
                  <c:pt idx="13">
                    <c:v>RMSProp</c:v>
                  </c:pt>
                  <c:pt idx="14">
                    <c:v>SGDM</c:v>
                  </c:pt>
                </c:lvl>
                <c:lvl>
                  <c:pt idx="0">
                    <c:v>AlexNet</c:v>
                  </c:pt>
                  <c:pt idx="3">
                    <c:v>GoogleNet</c:v>
                  </c:pt>
                  <c:pt idx="6">
                    <c:v>VGG 16</c:v>
                  </c:pt>
                  <c:pt idx="9">
                    <c:v>ResNet 50</c:v>
                  </c:pt>
                  <c:pt idx="12">
                    <c:v>CatGAN</c:v>
                  </c:pt>
                </c:lvl>
              </c:multiLvlStrCache>
            </c:multiLvlStrRef>
          </c:cat>
          <c:val>
            <c:numRef>
              <c:f>Result!$B$93:$P$93</c:f>
              <c:numCache>
                <c:formatCode>General</c:formatCode>
                <c:ptCount val="15"/>
                <c:pt idx="0">
                  <c:v>58.8</c:v>
                </c:pt>
                <c:pt idx="1">
                  <c:v>62.5</c:v>
                </c:pt>
                <c:pt idx="2">
                  <c:v>62.5</c:v>
                </c:pt>
                <c:pt idx="3">
                  <c:v>63.8</c:v>
                </c:pt>
                <c:pt idx="4">
                  <c:v>66.3</c:v>
                </c:pt>
                <c:pt idx="5">
                  <c:v>67.5</c:v>
                </c:pt>
                <c:pt idx="6">
                  <c:v>68.8</c:v>
                </c:pt>
                <c:pt idx="7">
                  <c:v>72.5</c:v>
                </c:pt>
                <c:pt idx="8">
                  <c:v>72.5</c:v>
                </c:pt>
                <c:pt idx="9">
                  <c:v>66.3</c:v>
                </c:pt>
                <c:pt idx="10">
                  <c:v>71.3</c:v>
                </c:pt>
                <c:pt idx="11">
                  <c:v>75</c:v>
                </c:pt>
                <c:pt idx="12">
                  <c:v>68.8</c:v>
                </c:pt>
                <c:pt idx="13">
                  <c:v>70</c:v>
                </c:pt>
                <c:pt idx="14">
                  <c:v>71.3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88-F149-BC1D-E9BE313EC9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79"/>
        <c:overlap val="-44"/>
        <c:axId val="967054415"/>
        <c:axId val="967056047"/>
      </c:barChart>
      <c:catAx>
        <c:axId val="9670544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BatangChe" panose="02030609000101010101" pitchFamily="49" charset="-127"/>
                <a:ea typeface="BatangChe" panose="02030609000101010101" pitchFamily="49" charset="-127"/>
                <a:cs typeface="+mn-cs"/>
              </a:defRPr>
            </a:pPr>
            <a:endParaRPr lang="en-US"/>
          </a:p>
        </c:txPr>
        <c:crossAx val="967056047"/>
        <c:crosses val="autoZero"/>
        <c:auto val="0"/>
        <c:lblAlgn val="ctr"/>
        <c:lblOffset val="100"/>
        <c:tickLblSkip val="5"/>
        <c:tickMarkSkip val="3"/>
        <c:noMultiLvlLbl val="0"/>
      </c:catAx>
      <c:valAx>
        <c:axId val="967056047"/>
        <c:scaling>
          <c:orientation val="minMax"/>
          <c:max val="12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967054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BatangChe" panose="02030609000101010101" pitchFamily="49" charset="-127"/>
              <a:ea typeface="BatangChe" panose="02030609000101010101" pitchFamily="49" charset="-127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BatangChe" panose="02030609000101010101" pitchFamily="49" charset="-127"/>
          <a:ea typeface="BatangChe" panose="02030609000101010101" pitchFamily="49" charset="-12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91596343396276E-2"/>
          <c:y val="0.14092579419342235"/>
          <c:w val="0.92601915316132688"/>
          <c:h val="0.596473445798763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Result!$A$115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multiLvlStrRef>
              <c:f>Result!$B$112:$J$114</c:f>
              <c:multiLvlStrCache>
                <c:ptCount val="9"/>
                <c:lvl>
                  <c:pt idx="0">
                    <c:v>ReLU</c:v>
                  </c:pt>
                  <c:pt idx="1">
                    <c:v>Leaky ReLU</c:v>
                  </c:pt>
                  <c:pt idx="2">
                    <c:v>Clipped ReLU</c:v>
                  </c:pt>
                  <c:pt idx="3">
                    <c:v>ReLU</c:v>
                  </c:pt>
                  <c:pt idx="4">
                    <c:v>Leaky ReLU</c:v>
                  </c:pt>
                  <c:pt idx="5">
                    <c:v>Clipped ReLU</c:v>
                  </c:pt>
                  <c:pt idx="6">
                    <c:v>ReLU</c:v>
                  </c:pt>
                  <c:pt idx="7">
                    <c:v>Leaky ReLU</c:v>
                  </c:pt>
                  <c:pt idx="8">
                    <c:v>Clipped ReLU</c:v>
                  </c:pt>
                </c:lvl>
                <c:lvl>
                  <c:pt idx="0">
                    <c:v>Adam</c:v>
                  </c:pt>
                  <c:pt idx="3">
                    <c:v>RMSProp</c:v>
                  </c:pt>
                  <c:pt idx="6">
                    <c:v>SGDM</c:v>
                  </c:pt>
                </c:lvl>
                <c:lvl>
                  <c:pt idx="0">
                    <c:v>AlexNet</c:v>
                  </c:pt>
                </c:lvl>
              </c:multiLvlStrCache>
            </c:multiLvlStrRef>
          </c:cat>
          <c:val>
            <c:numRef>
              <c:f>Result!$B$115:$J$115</c:f>
              <c:numCache>
                <c:formatCode>General</c:formatCode>
                <c:ptCount val="9"/>
                <c:pt idx="0">
                  <c:v>91.67</c:v>
                </c:pt>
                <c:pt idx="1">
                  <c:v>85.71</c:v>
                </c:pt>
                <c:pt idx="2">
                  <c:v>78.569999999999993</c:v>
                </c:pt>
                <c:pt idx="3">
                  <c:v>83.33</c:v>
                </c:pt>
                <c:pt idx="4">
                  <c:v>73.81</c:v>
                </c:pt>
                <c:pt idx="5">
                  <c:v>85.71</c:v>
                </c:pt>
                <c:pt idx="6">
                  <c:v>82.14</c:v>
                </c:pt>
                <c:pt idx="7">
                  <c:v>80.099999999999994</c:v>
                </c:pt>
                <c:pt idx="8">
                  <c:v>73.81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9E-1D4F-B8DF-2CA85A98E931}"/>
            </c:ext>
          </c:extLst>
        </c:ser>
        <c:ser>
          <c:idx val="1"/>
          <c:order val="1"/>
          <c:tx>
            <c:strRef>
              <c:f>Result!$A$116</c:f>
              <c:strCache>
                <c:ptCount val="1"/>
                <c:pt idx="0">
                  <c:v>Modified</c:v>
                </c:pt>
              </c:strCache>
            </c:strRef>
          </c:tx>
          <c:spPr>
            <a:solidFill>
              <a:srgbClr val="F4A89C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multiLvlStrRef>
              <c:f>Result!$B$112:$J$114</c:f>
              <c:multiLvlStrCache>
                <c:ptCount val="9"/>
                <c:lvl>
                  <c:pt idx="0">
                    <c:v>ReLU</c:v>
                  </c:pt>
                  <c:pt idx="1">
                    <c:v>Leaky ReLU</c:v>
                  </c:pt>
                  <c:pt idx="2">
                    <c:v>Clipped ReLU</c:v>
                  </c:pt>
                  <c:pt idx="3">
                    <c:v>ReLU</c:v>
                  </c:pt>
                  <c:pt idx="4">
                    <c:v>Leaky ReLU</c:v>
                  </c:pt>
                  <c:pt idx="5">
                    <c:v>Clipped ReLU</c:v>
                  </c:pt>
                  <c:pt idx="6">
                    <c:v>ReLU</c:v>
                  </c:pt>
                  <c:pt idx="7">
                    <c:v>Leaky ReLU</c:v>
                  </c:pt>
                  <c:pt idx="8">
                    <c:v>Clipped ReLU</c:v>
                  </c:pt>
                </c:lvl>
                <c:lvl>
                  <c:pt idx="0">
                    <c:v>Adam</c:v>
                  </c:pt>
                  <c:pt idx="3">
                    <c:v>RMSProp</c:v>
                  </c:pt>
                  <c:pt idx="6">
                    <c:v>SGDM</c:v>
                  </c:pt>
                </c:lvl>
                <c:lvl>
                  <c:pt idx="0">
                    <c:v>AlexNet</c:v>
                  </c:pt>
                </c:lvl>
              </c:multiLvlStrCache>
            </c:multiLvlStrRef>
          </c:cat>
          <c:val>
            <c:numRef>
              <c:f>Result!$B$116:$J$116</c:f>
              <c:numCache>
                <c:formatCode>General</c:formatCode>
                <c:ptCount val="9"/>
                <c:pt idx="0">
                  <c:v>82.1</c:v>
                </c:pt>
                <c:pt idx="1">
                  <c:v>84.1</c:v>
                </c:pt>
                <c:pt idx="2">
                  <c:v>80.900000000000006</c:v>
                </c:pt>
                <c:pt idx="3">
                  <c:v>83.3</c:v>
                </c:pt>
                <c:pt idx="4">
                  <c:v>82.5</c:v>
                </c:pt>
                <c:pt idx="5">
                  <c:v>78.5</c:v>
                </c:pt>
                <c:pt idx="6">
                  <c:v>86.1</c:v>
                </c:pt>
                <c:pt idx="7">
                  <c:v>87.6</c:v>
                </c:pt>
                <c:pt idx="8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9E-1D4F-B8DF-2CA85A98E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5294480"/>
        <c:axId val="1653230224"/>
      </c:barChart>
      <c:catAx>
        <c:axId val="160529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230224"/>
        <c:crosses val="autoZero"/>
        <c:auto val="1"/>
        <c:lblAlgn val="ctr"/>
        <c:lblOffset val="0"/>
        <c:noMultiLvlLbl val="0"/>
      </c:catAx>
      <c:valAx>
        <c:axId val="165323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29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65311244003774E-2"/>
          <c:y val="0.14677696977291907"/>
          <c:w val="0.92605557450935683"/>
          <c:h val="0.596473445798763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Result!$A$127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multiLvlStrRef>
              <c:f>Result!$B$124:$J$126</c:f>
              <c:multiLvlStrCache>
                <c:ptCount val="9"/>
                <c:lvl>
                  <c:pt idx="0">
                    <c:v>ReLU</c:v>
                  </c:pt>
                  <c:pt idx="1">
                    <c:v>Leaky ReLU</c:v>
                  </c:pt>
                  <c:pt idx="2">
                    <c:v>Clipped ReLU</c:v>
                  </c:pt>
                  <c:pt idx="3">
                    <c:v>ReLU</c:v>
                  </c:pt>
                  <c:pt idx="4">
                    <c:v>Leaky ReLU</c:v>
                  </c:pt>
                  <c:pt idx="5">
                    <c:v>Clipped ReLU</c:v>
                  </c:pt>
                  <c:pt idx="6">
                    <c:v>ReLU</c:v>
                  </c:pt>
                  <c:pt idx="7">
                    <c:v>Leaky ReLU</c:v>
                  </c:pt>
                  <c:pt idx="8">
                    <c:v>Clipped ReLU</c:v>
                  </c:pt>
                </c:lvl>
                <c:lvl>
                  <c:pt idx="0">
                    <c:v>Adam</c:v>
                  </c:pt>
                  <c:pt idx="3">
                    <c:v>RMSProp</c:v>
                  </c:pt>
                  <c:pt idx="6">
                    <c:v>SGDM</c:v>
                  </c:pt>
                </c:lvl>
                <c:lvl>
                  <c:pt idx="0">
                    <c:v>VGG 16</c:v>
                  </c:pt>
                </c:lvl>
              </c:multiLvlStrCache>
            </c:multiLvlStrRef>
          </c:cat>
          <c:val>
            <c:numRef>
              <c:f>Result!$B$127:$J$127</c:f>
              <c:numCache>
                <c:formatCode>General</c:formatCode>
                <c:ptCount val="9"/>
                <c:pt idx="0">
                  <c:v>73.81</c:v>
                </c:pt>
                <c:pt idx="1">
                  <c:v>89.29</c:v>
                </c:pt>
                <c:pt idx="2">
                  <c:v>82.14</c:v>
                </c:pt>
                <c:pt idx="3">
                  <c:v>85.71</c:v>
                </c:pt>
                <c:pt idx="4">
                  <c:v>88.1</c:v>
                </c:pt>
                <c:pt idx="5">
                  <c:v>22.62</c:v>
                </c:pt>
                <c:pt idx="6">
                  <c:v>88.1</c:v>
                </c:pt>
                <c:pt idx="7">
                  <c:v>86.9</c:v>
                </c:pt>
                <c:pt idx="8">
                  <c:v>44.05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8A-9240-B7D5-F605D33DDC7C}"/>
            </c:ext>
          </c:extLst>
        </c:ser>
        <c:ser>
          <c:idx val="1"/>
          <c:order val="1"/>
          <c:tx>
            <c:strRef>
              <c:f>Result!$A$128</c:f>
              <c:strCache>
                <c:ptCount val="1"/>
                <c:pt idx="0">
                  <c:v>Modified</c:v>
                </c:pt>
              </c:strCache>
            </c:strRef>
          </c:tx>
          <c:spPr>
            <a:solidFill>
              <a:srgbClr val="F4A89C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multiLvlStrRef>
              <c:f>Result!$B$124:$J$126</c:f>
              <c:multiLvlStrCache>
                <c:ptCount val="9"/>
                <c:lvl>
                  <c:pt idx="0">
                    <c:v>ReLU</c:v>
                  </c:pt>
                  <c:pt idx="1">
                    <c:v>Leaky ReLU</c:v>
                  </c:pt>
                  <c:pt idx="2">
                    <c:v>Clipped ReLU</c:v>
                  </c:pt>
                  <c:pt idx="3">
                    <c:v>ReLU</c:v>
                  </c:pt>
                  <c:pt idx="4">
                    <c:v>Leaky ReLU</c:v>
                  </c:pt>
                  <c:pt idx="5">
                    <c:v>Clipped ReLU</c:v>
                  </c:pt>
                  <c:pt idx="6">
                    <c:v>ReLU</c:v>
                  </c:pt>
                  <c:pt idx="7">
                    <c:v>Leaky ReLU</c:v>
                  </c:pt>
                  <c:pt idx="8">
                    <c:v>Clipped ReLU</c:v>
                  </c:pt>
                </c:lvl>
                <c:lvl>
                  <c:pt idx="0">
                    <c:v>Adam</c:v>
                  </c:pt>
                  <c:pt idx="3">
                    <c:v>RMSProp</c:v>
                  </c:pt>
                  <c:pt idx="6">
                    <c:v>SGDM</c:v>
                  </c:pt>
                </c:lvl>
                <c:lvl>
                  <c:pt idx="0">
                    <c:v>VGG 16</c:v>
                  </c:pt>
                </c:lvl>
              </c:multiLvlStrCache>
            </c:multiLvlStrRef>
          </c:cat>
          <c:val>
            <c:numRef>
              <c:f>Result!$B$128:$J$128</c:f>
              <c:numCache>
                <c:formatCode>General</c:formatCode>
                <c:ptCount val="9"/>
                <c:pt idx="0">
                  <c:v>87.6</c:v>
                </c:pt>
                <c:pt idx="1">
                  <c:v>87.6</c:v>
                </c:pt>
                <c:pt idx="2">
                  <c:v>88</c:v>
                </c:pt>
                <c:pt idx="3">
                  <c:v>85.3</c:v>
                </c:pt>
                <c:pt idx="4">
                  <c:v>89.2</c:v>
                </c:pt>
                <c:pt idx="5">
                  <c:v>89.6</c:v>
                </c:pt>
                <c:pt idx="6">
                  <c:v>91.2</c:v>
                </c:pt>
                <c:pt idx="7">
                  <c:v>90.8</c:v>
                </c:pt>
                <c:pt idx="8">
                  <c:v>88.8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8A-9240-B7D5-F605D33DD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3888848"/>
        <c:axId val="1657275632"/>
      </c:barChart>
      <c:catAx>
        <c:axId val="160388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275632"/>
        <c:crosses val="autoZero"/>
        <c:auto val="1"/>
        <c:lblAlgn val="ctr"/>
        <c:lblOffset val="0"/>
        <c:noMultiLvlLbl val="0"/>
      </c:catAx>
      <c:valAx>
        <c:axId val="165727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88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91596343396276E-2"/>
          <c:y val="0.14552011882954374"/>
          <c:w val="0.92601915316132688"/>
          <c:h val="0.597730296742139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Result!$A$150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multiLvlStrRef>
              <c:f>Result!$B$147:$J$149</c:f>
              <c:multiLvlStrCache>
                <c:ptCount val="9"/>
                <c:lvl>
                  <c:pt idx="0">
                    <c:v>ReLU</c:v>
                  </c:pt>
                  <c:pt idx="1">
                    <c:v>Leaky ReLU</c:v>
                  </c:pt>
                  <c:pt idx="2">
                    <c:v>Clipped ReLU</c:v>
                  </c:pt>
                  <c:pt idx="3">
                    <c:v>ReLU</c:v>
                  </c:pt>
                  <c:pt idx="4">
                    <c:v>Leaky ReLU</c:v>
                  </c:pt>
                  <c:pt idx="5">
                    <c:v>Clipped ReLU</c:v>
                  </c:pt>
                  <c:pt idx="6">
                    <c:v>ReLU</c:v>
                  </c:pt>
                  <c:pt idx="7">
                    <c:v>Leaky ReLU</c:v>
                  </c:pt>
                  <c:pt idx="8">
                    <c:v>Clipped ReLU</c:v>
                  </c:pt>
                </c:lvl>
                <c:lvl>
                  <c:pt idx="0">
                    <c:v>Adam</c:v>
                  </c:pt>
                  <c:pt idx="3">
                    <c:v>RMSProp</c:v>
                  </c:pt>
                  <c:pt idx="6">
                    <c:v>SGDM</c:v>
                  </c:pt>
                </c:lvl>
                <c:lvl>
                  <c:pt idx="0">
                    <c:v>GoogleNet</c:v>
                  </c:pt>
                  <c:pt idx="2">
                    <c:v>0.737051793</c:v>
                  </c:pt>
                </c:lvl>
              </c:multiLvlStrCache>
            </c:multiLvlStrRef>
          </c:cat>
          <c:val>
            <c:numRef>
              <c:f>Result!$B$150:$J$150</c:f>
              <c:numCache>
                <c:formatCode>General</c:formatCode>
                <c:ptCount val="9"/>
                <c:pt idx="0">
                  <c:v>84.52</c:v>
                </c:pt>
                <c:pt idx="1">
                  <c:v>89.29</c:v>
                </c:pt>
                <c:pt idx="2">
                  <c:v>82.14</c:v>
                </c:pt>
                <c:pt idx="3">
                  <c:v>89.29</c:v>
                </c:pt>
                <c:pt idx="4">
                  <c:v>80.95</c:v>
                </c:pt>
                <c:pt idx="5">
                  <c:v>79.760000000000005</c:v>
                </c:pt>
                <c:pt idx="6">
                  <c:v>76.19</c:v>
                </c:pt>
                <c:pt idx="7">
                  <c:v>75</c:v>
                </c:pt>
                <c:pt idx="8">
                  <c:v>52.38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73-0046-B02F-457AEC51B08D}"/>
            </c:ext>
          </c:extLst>
        </c:ser>
        <c:ser>
          <c:idx val="1"/>
          <c:order val="1"/>
          <c:tx>
            <c:strRef>
              <c:f>Result!$A$151</c:f>
              <c:strCache>
                <c:ptCount val="1"/>
                <c:pt idx="0">
                  <c:v>Modified</c:v>
                </c:pt>
              </c:strCache>
            </c:strRef>
          </c:tx>
          <c:spPr>
            <a:solidFill>
              <a:srgbClr val="F4A89C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multiLvlStrRef>
              <c:f>Result!$B$147:$J$149</c:f>
              <c:multiLvlStrCache>
                <c:ptCount val="9"/>
                <c:lvl>
                  <c:pt idx="0">
                    <c:v>ReLU</c:v>
                  </c:pt>
                  <c:pt idx="1">
                    <c:v>Leaky ReLU</c:v>
                  </c:pt>
                  <c:pt idx="2">
                    <c:v>Clipped ReLU</c:v>
                  </c:pt>
                  <c:pt idx="3">
                    <c:v>ReLU</c:v>
                  </c:pt>
                  <c:pt idx="4">
                    <c:v>Leaky ReLU</c:v>
                  </c:pt>
                  <c:pt idx="5">
                    <c:v>Clipped ReLU</c:v>
                  </c:pt>
                  <c:pt idx="6">
                    <c:v>ReLU</c:v>
                  </c:pt>
                  <c:pt idx="7">
                    <c:v>Leaky ReLU</c:v>
                  </c:pt>
                  <c:pt idx="8">
                    <c:v>Clipped ReLU</c:v>
                  </c:pt>
                </c:lvl>
                <c:lvl>
                  <c:pt idx="0">
                    <c:v>Adam</c:v>
                  </c:pt>
                  <c:pt idx="3">
                    <c:v>RMSProp</c:v>
                  </c:pt>
                  <c:pt idx="6">
                    <c:v>SGDM</c:v>
                  </c:pt>
                </c:lvl>
                <c:lvl>
                  <c:pt idx="0">
                    <c:v>GoogleNet</c:v>
                  </c:pt>
                  <c:pt idx="2">
                    <c:v>0.737051793</c:v>
                  </c:pt>
                </c:lvl>
              </c:multiLvlStrCache>
            </c:multiLvlStrRef>
          </c:cat>
          <c:val>
            <c:numRef>
              <c:f>Result!$B$151:$J$151</c:f>
              <c:numCache>
                <c:formatCode>General</c:formatCode>
                <c:ptCount val="9"/>
                <c:pt idx="0">
                  <c:v>70.5</c:v>
                </c:pt>
                <c:pt idx="1">
                  <c:v>76.900000000000006</c:v>
                </c:pt>
                <c:pt idx="2">
                  <c:v>81.3</c:v>
                </c:pt>
                <c:pt idx="3">
                  <c:v>69.3</c:v>
                </c:pt>
                <c:pt idx="4">
                  <c:v>79.3</c:v>
                </c:pt>
                <c:pt idx="5">
                  <c:v>83.3</c:v>
                </c:pt>
                <c:pt idx="6">
                  <c:v>82.1</c:v>
                </c:pt>
                <c:pt idx="7">
                  <c:v>86.1</c:v>
                </c:pt>
                <c:pt idx="8">
                  <c:v>87.3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73-0046-B02F-457AEC51B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2441664"/>
        <c:axId val="1656365744"/>
      </c:barChart>
      <c:catAx>
        <c:axId val="168244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365744"/>
        <c:crosses val="autoZero"/>
        <c:auto val="1"/>
        <c:lblAlgn val="ctr"/>
        <c:lblOffset val="0"/>
        <c:noMultiLvlLbl val="0"/>
      </c:catAx>
      <c:valAx>
        <c:axId val="165636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44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91596343396276E-2"/>
          <c:y val="0.14552018587396562"/>
          <c:w val="0.92601915316132688"/>
          <c:h val="0.597730111407355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Result!$A$139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multiLvlStrRef>
              <c:f>Result!$B$136:$J$138</c:f>
              <c:multiLvlStrCache>
                <c:ptCount val="9"/>
                <c:lvl>
                  <c:pt idx="0">
                    <c:v>ReLU</c:v>
                  </c:pt>
                  <c:pt idx="1">
                    <c:v>Leaky ReLU</c:v>
                  </c:pt>
                  <c:pt idx="2">
                    <c:v>Clipped ReLU</c:v>
                  </c:pt>
                  <c:pt idx="3">
                    <c:v>ReLU</c:v>
                  </c:pt>
                  <c:pt idx="4">
                    <c:v>Leaky ReLU</c:v>
                  </c:pt>
                  <c:pt idx="5">
                    <c:v>Clipped ReLU</c:v>
                  </c:pt>
                  <c:pt idx="6">
                    <c:v>ReLU</c:v>
                  </c:pt>
                  <c:pt idx="7">
                    <c:v>Leaky ReLU</c:v>
                  </c:pt>
                  <c:pt idx="8">
                    <c:v>Clipped ReLU</c:v>
                  </c:pt>
                </c:lvl>
                <c:lvl>
                  <c:pt idx="0">
                    <c:v>Adam</c:v>
                  </c:pt>
                  <c:pt idx="3">
                    <c:v>RMSProp</c:v>
                  </c:pt>
                  <c:pt idx="6">
                    <c:v>SGDM</c:v>
                  </c:pt>
                </c:lvl>
                <c:lvl>
                  <c:pt idx="0">
                    <c:v>ResNet 50</c:v>
                  </c:pt>
                </c:lvl>
              </c:multiLvlStrCache>
            </c:multiLvlStrRef>
          </c:cat>
          <c:val>
            <c:numRef>
              <c:f>Result!$B$139:$J$139</c:f>
              <c:numCache>
                <c:formatCode>General</c:formatCode>
                <c:ptCount val="9"/>
                <c:pt idx="0">
                  <c:v>66.5</c:v>
                </c:pt>
                <c:pt idx="1">
                  <c:v>66.3</c:v>
                </c:pt>
                <c:pt idx="2">
                  <c:v>60.6</c:v>
                </c:pt>
                <c:pt idx="3">
                  <c:v>69</c:v>
                </c:pt>
                <c:pt idx="4">
                  <c:v>67.400000000000006</c:v>
                </c:pt>
                <c:pt idx="5">
                  <c:v>65.7</c:v>
                </c:pt>
                <c:pt idx="6">
                  <c:v>67.2</c:v>
                </c:pt>
                <c:pt idx="7">
                  <c:v>68.2</c:v>
                </c:pt>
                <c:pt idx="8">
                  <c:v>60.5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AD-0A45-A732-4863AFEEFA64}"/>
            </c:ext>
          </c:extLst>
        </c:ser>
        <c:ser>
          <c:idx val="1"/>
          <c:order val="1"/>
          <c:tx>
            <c:strRef>
              <c:f>Result!$A$140</c:f>
              <c:strCache>
                <c:ptCount val="1"/>
                <c:pt idx="0">
                  <c:v>Modified</c:v>
                </c:pt>
              </c:strCache>
            </c:strRef>
          </c:tx>
          <c:spPr>
            <a:solidFill>
              <a:srgbClr val="F4A89C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multiLvlStrRef>
              <c:f>Result!$B$136:$J$138</c:f>
              <c:multiLvlStrCache>
                <c:ptCount val="9"/>
                <c:lvl>
                  <c:pt idx="0">
                    <c:v>ReLU</c:v>
                  </c:pt>
                  <c:pt idx="1">
                    <c:v>Leaky ReLU</c:v>
                  </c:pt>
                  <c:pt idx="2">
                    <c:v>Clipped ReLU</c:v>
                  </c:pt>
                  <c:pt idx="3">
                    <c:v>ReLU</c:v>
                  </c:pt>
                  <c:pt idx="4">
                    <c:v>Leaky ReLU</c:v>
                  </c:pt>
                  <c:pt idx="5">
                    <c:v>Clipped ReLU</c:v>
                  </c:pt>
                  <c:pt idx="6">
                    <c:v>ReLU</c:v>
                  </c:pt>
                  <c:pt idx="7">
                    <c:v>Leaky ReLU</c:v>
                  </c:pt>
                  <c:pt idx="8">
                    <c:v>Clipped ReLU</c:v>
                  </c:pt>
                </c:lvl>
                <c:lvl>
                  <c:pt idx="0">
                    <c:v>Adam</c:v>
                  </c:pt>
                  <c:pt idx="3">
                    <c:v>RMSProp</c:v>
                  </c:pt>
                  <c:pt idx="6">
                    <c:v>SGDM</c:v>
                  </c:pt>
                </c:lvl>
                <c:lvl>
                  <c:pt idx="0">
                    <c:v>ResNet 50</c:v>
                  </c:pt>
                </c:lvl>
              </c:multiLvlStrCache>
            </c:multiLvlStrRef>
          </c:cat>
          <c:val>
            <c:numRef>
              <c:f>Result!$B$140:$J$140</c:f>
              <c:numCache>
                <c:formatCode>General</c:formatCode>
                <c:ptCount val="9"/>
                <c:pt idx="0">
                  <c:v>74.099999999999994</c:v>
                </c:pt>
                <c:pt idx="1">
                  <c:v>84.5</c:v>
                </c:pt>
                <c:pt idx="2">
                  <c:v>86.5</c:v>
                </c:pt>
                <c:pt idx="3">
                  <c:v>75.7</c:v>
                </c:pt>
                <c:pt idx="4">
                  <c:v>82.1</c:v>
                </c:pt>
                <c:pt idx="5">
                  <c:v>81.7</c:v>
                </c:pt>
                <c:pt idx="6">
                  <c:v>82.1</c:v>
                </c:pt>
                <c:pt idx="7">
                  <c:v>85.7</c:v>
                </c:pt>
                <c:pt idx="8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D-0A45-A732-4863AFEEF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5994112"/>
        <c:axId val="1204756864"/>
      </c:barChart>
      <c:catAx>
        <c:axId val="120599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756864"/>
        <c:crosses val="autoZero"/>
        <c:auto val="1"/>
        <c:lblAlgn val="ctr"/>
        <c:lblOffset val="0"/>
        <c:noMultiLvlLbl val="0"/>
      </c:catAx>
      <c:valAx>
        <c:axId val="120475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99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AlexNet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391596343396276E-2"/>
          <c:y val="0.14092579419342235"/>
          <c:w val="0.92601915316132688"/>
          <c:h val="0.596473445798763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Result!$A$116</c:f>
              <c:strCache>
                <c:ptCount val="1"/>
                <c:pt idx="0">
                  <c:v>Modified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multiLvlStrRef>
              <c:f>Result!$B$112:$J$114</c:f>
              <c:multiLvlStrCache>
                <c:ptCount val="9"/>
                <c:lvl>
                  <c:pt idx="0">
                    <c:v>ReLU</c:v>
                  </c:pt>
                  <c:pt idx="1">
                    <c:v>Leaky ReLU</c:v>
                  </c:pt>
                  <c:pt idx="2">
                    <c:v>Clipped ReLU</c:v>
                  </c:pt>
                  <c:pt idx="3">
                    <c:v>ReLU</c:v>
                  </c:pt>
                  <c:pt idx="4">
                    <c:v>Leaky ReLU</c:v>
                  </c:pt>
                  <c:pt idx="5">
                    <c:v>Clipped ReLU</c:v>
                  </c:pt>
                  <c:pt idx="6">
                    <c:v>ReLU</c:v>
                  </c:pt>
                  <c:pt idx="7">
                    <c:v>Leaky ReLU</c:v>
                  </c:pt>
                  <c:pt idx="8">
                    <c:v>Clipped ReLU</c:v>
                  </c:pt>
                </c:lvl>
                <c:lvl>
                  <c:pt idx="0">
                    <c:v>Adam</c:v>
                  </c:pt>
                  <c:pt idx="3">
                    <c:v>RMSProp</c:v>
                  </c:pt>
                  <c:pt idx="6">
                    <c:v>SGDM</c:v>
                  </c:pt>
                </c:lvl>
                <c:lvl>
                  <c:pt idx="0">
                    <c:v>AlexNet</c:v>
                  </c:pt>
                </c:lvl>
              </c:multiLvlStrCache>
            </c:multiLvlStrRef>
          </c:cat>
          <c:val>
            <c:numRef>
              <c:f>Result!$B$116:$J$116</c:f>
              <c:numCache>
                <c:formatCode>General</c:formatCode>
                <c:ptCount val="9"/>
                <c:pt idx="0">
                  <c:v>82.1</c:v>
                </c:pt>
                <c:pt idx="1">
                  <c:v>84.1</c:v>
                </c:pt>
                <c:pt idx="2">
                  <c:v>80.900000000000006</c:v>
                </c:pt>
                <c:pt idx="3">
                  <c:v>83.3</c:v>
                </c:pt>
                <c:pt idx="4">
                  <c:v>82.5</c:v>
                </c:pt>
                <c:pt idx="5">
                  <c:v>78.5</c:v>
                </c:pt>
                <c:pt idx="6">
                  <c:v>86.1</c:v>
                </c:pt>
                <c:pt idx="7">
                  <c:v>87.6</c:v>
                </c:pt>
                <c:pt idx="8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44-5049-A275-A5370E3F0C15}"/>
            </c:ext>
          </c:extLst>
        </c:ser>
        <c:ser>
          <c:idx val="1"/>
          <c:order val="1"/>
          <c:tx>
            <c:strRef>
              <c:f>Result!$A$118</c:f>
              <c:strCache>
                <c:ptCount val="1"/>
                <c:pt idx="0">
                  <c:v>VAE</c:v>
                </c:pt>
              </c:strCache>
            </c:strRef>
          </c:tx>
          <c:spPr>
            <a:solidFill>
              <a:srgbClr val="F4A89C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multiLvlStrRef>
              <c:f>Result!$B$112:$J$114</c:f>
              <c:multiLvlStrCache>
                <c:ptCount val="9"/>
                <c:lvl>
                  <c:pt idx="0">
                    <c:v>ReLU</c:v>
                  </c:pt>
                  <c:pt idx="1">
                    <c:v>Leaky ReLU</c:v>
                  </c:pt>
                  <c:pt idx="2">
                    <c:v>Clipped ReLU</c:v>
                  </c:pt>
                  <c:pt idx="3">
                    <c:v>ReLU</c:v>
                  </c:pt>
                  <c:pt idx="4">
                    <c:v>Leaky ReLU</c:v>
                  </c:pt>
                  <c:pt idx="5">
                    <c:v>Clipped ReLU</c:v>
                  </c:pt>
                  <c:pt idx="6">
                    <c:v>ReLU</c:v>
                  </c:pt>
                  <c:pt idx="7">
                    <c:v>Leaky ReLU</c:v>
                  </c:pt>
                  <c:pt idx="8">
                    <c:v>Clipped ReLU</c:v>
                  </c:pt>
                </c:lvl>
                <c:lvl>
                  <c:pt idx="0">
                    <c:v>Adam</c:v>
                  </c:pt>
                  <c:pt idx="3">
                    <c:v>RMSProp</c:v>
                  </c:pt>
                  <c:pt idx="6">
                    <c:v>SGDM</c:v>
                  </c:pt>
                </c:lvl>
                <c:lvl>
                  <c:pt idx="0">
                    <c:v>AlexNet</c:v>
                  </c:pt>
                </c:lvl>
              </c:multiLvlStrCache>
            </c:multiLvlStrRef>
          </c:cat>
          <c:val>
            <c:numRef>
              <c:f>Result!$B$118:$J$118</c:f>
              <c:numCache>
                <c:formatCode>General</c:formatCode>
                <c:ptCount val="9"/>
                <c:pt idx="0">
                  <c:v>86.1</c:v>
                </c:pt>
                <c:pt idx="1">
                  <c:v>79.3</c:v>
                </c:pt>
                <c:pt idx="2">
                  <c:v>84.5</c:v>
                </c:pt>
                <c:pt idx="3">
                  <c:v>80.900000000000006</c:v>
                </c:pt>
                <c:pt idx="4">
                  <c:v>84.5</c:v>
                </c:pt>
                <c:pt idx="5">
                  <c:v>82.1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44-5049-A275-A5370E3F0C15}"/>
            </c:ext>
          </c:extLst>
        </c:ser>
        <c:ser>
          <c:idx val="2"/>
          <c:order val="2"/>
          <c:tx>
            <c:strRef>
              <c:f>Result!$A$121</c:f>
              <c:strCache>
                <c:ptCount val="1"/>
                <c:pt idx="0">
                  <c:v>Style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Result!$B$121:$J$121</c:f>
              <c:numCache>
                <c:formatCode>General</c:formatCode>
                <c:ptCount val="9"/>
                <c:pt idx="0">
                  <c:v>85.6573705179283</c:v>
                </c:pt>
                <c:pt idx="1">
                  <c:v>85.258964143426297</c:v>
                </c:pt>
                <c:pt idx="2">
                  <c:v>86.852589641434292</c:v>
                </c:pt>
                <c:pt idx="3">
                  <c:v>79.681274900398407</c:v>
                </c:pt>
                <c:pt idx="4">
                  <c:v>77.290836653386492</c:v>
                </c:pt>
                <c:pt idx="5">
                  <c:v>67.330677290836704</c:v>
                </c:pt>
                <c:pt idx="6">
                  <c:v>88.446215139442202</c:v>
                </c:pt>
                <c:pt idx="7">
                  <c:v>89.243027888446207</c:v>
                </c:pt>
                <c:pt idx="8">
                  <c:v>87.649402390438297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44-5049-A275-A5370E3F0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5294480"/>
        <c:axId val="1653230224"/>
      </c:barChart>
      <c:catAx>
        <c:axId val="160529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230224"/>
        <c:crosses val="autoZero"/>
        <c:auto val="1"/>
        <c:lblAlgn val="ctr"/>
        <c:lblOffset val="0"/>
        <c:noMultiLvlLbl val="0"/>
      </c:catAx>
      <c:valAx>
        <c:axId val="16532302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29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5867156103654285"/>
          <c:y val="4.1657368835769593E-2"/>
          <c:w val="0.14132851573946159"/>
          <c:h val="9.74312053435003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625011</xdr:colOff>
      <xdr:row>6</xdr:row>
      <xdr:rowOff>128048</xdr:rowOff>
    </xdr:from>
    <xdr:to>
      <xdr:col>19</xdr:col>
      <xdr:colOff>523411</xdr:colOff>
      <xdr:row>28</xdr:row>
      <xdr:rowOff>178008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17A1F-FCBC-9A44-9D54-5D54283B2E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823406</xdr:colOff>
      <xdr:row>30</xdr:row>
      <xdr:rowOff>0</xdr:rowOff>
    </xdr:from>
    <xdr:to>
      <xdr:col>31</xdr:col>
      <xdr:colOff>103372</xdr:colOff>
      <xdr:row>52</xdr:row>
      <xdr:rowOff>105784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8BE8CC-EC5F-B845-8704-ED9BE6E82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762001</xdr:colOff>
      <xdr:row>55</xdr:row>
      <xdr:rowOff>67733</xdr:rowOff>
    </xdr:from>
    <xdr:to>
      <xdr:col>34</xdr:col>
      <xdr:colOff>203200</xdr:colOff>
      <xdr:row>77</xdr:row>
      <xdr:rowOff>173517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F105533-BF34-F34E-BCC4-BD15C7C9AE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723900</xdr:colOff>
      <xdr:row>81</xdr:row>
      <xdr:rowOff>190500</xdr:rowOff>
    </xdr:from>
    <xdr:to>
      <xdr:col>34</xdr:col>
      <xdr:colOff>165099</xdr:colOff>
      <xdr:row>104</xdr:row>
      <xdr:rowOff>93084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1ABB41F-1CC0-E34C-BCE7-3B7D1080E5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172567</xdr:colOff>
      <xdr:row>105</xdr:row>
      <xdr:rowOff>1209</xdr:rowOff>
    </xdr:from>
    <xdr:to>
      <xdr:col>49</xdr:col>
      <xdr:colOff>337800</xdr:colOff>
      <xdr:row>148</xdr:row>
      <xdr:rowOff>59862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5B045E86-096A-4849-954B-E9AB9B7F0EB4}"/>
            </a:ext>
          </a:extLst>
        </xdr:cNvPr>
        <xdr:cNvGrpSpPr/>
      </xdr:nvGrpSpPr>
      <xdr:grpSpPr>
        <a:xfrm>
          <a:off x="34513367" y="21451509"/>
          <a:ext cx="6769233" cy="8796253"/>
          <a:chOff x="16182019" y="21651080"/>
          <a:chExt cx="6760171" cy="8799881"/>
        </a:xfrm>
      </xdr:grpSpPr>
      <xdr:graphicFrame macro="">
        <xdr:nvGraphicFramePr>
          <xdr:cNvPr id="25" name="Chart 24">
            <a:extLst>
              <a:ext uri="{FF2B5EF4-FFF2-40B4-BE49-F238E27FC236}">
                <a16:creationId xmlns:a16="http://schemas.microsoft.com/office/drawing/2014/main" id="{54148DB9-B8DA-0345-B6F4-C1F5FB5A81B5}"/>
              </a:ext>
            </a:extLst>
          </xdr:cNvPr>
          <xdr:cNvGraphicFramePr/>
        </xdr:nvGraphicFramePr>
        <xdr:xfrm>
          <a:off x="16182622" y="21651080"/>
          <a:ext cx="6758357" cy="219991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26" name="Chart 25">
            <a:extLst>
              <a:ext uri="{FF2B5EF4-FFF2-40B4-BE49-F238E27FC236}">
                <a16:creationId xmlns:a16="http://schemas.microsoft.com/office/drawing/2014/main" id="{07E588D1-8310-A746-BD44-98372A56DCA4}"/>
              </a:ext>
            </a:extLst>
          </xdr:cNvPr>
          <xdr:cNvGraphicFramePr/>
        </xdr:nvGraphicFramePr>
        <xdr:xfrm>
          <a:off x="16183617" y="23848787"/>
          <a:ext cx="6758357" cy="219991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27" name="Chart 26">
            <a:extLst>
              <a:ext uri="{FF2B5EF4-FFF2-40B4-BE49-F238E27FC236}">
                <a16:creationId xmlns:a16="http://schemas.microsoft.com/office/drawing/2014/main" id="{F9D44241-4CAF-F745-B2E0-03012E59DEAF}"/>
              </a:ext>
            </a:extLst>
          </xdr:cNvPr>
          <xdr:cNvGraphicFramePr/>
        </xdr:nvGraphicFramePr>
        <xdr:xfrm>
          <a:off x="16183833" y="28251047"/>
          <a:ext cx="6758357" cy="219991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28" name="Chart 27">
            <a:extLst>
              <a:ext uri="{FF2B5EF4-FFF2-40B4-BE49-F238E27FC236}">
                <a16:creationId xmlns:a16="http://schemas.microsoft.com/office/drawing/2014/main" id="{A07E1936-013D-D74A-9506-2F86096C8816}"/>
              </a:ext>
            </a:extLst>
          </xdr:cNvPr>
          <xdr:cNvGraphicFramePr/>
        </xdr:nvGraphicFramePr>
        <xdr:xfrm>
          <a:off x="16182019" y="26049112"/>
          <a:ext cx="6758357" cy="219991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  <xdr:twoCellAnchor>
    <xdr:from>
      <xdr:col>17</xdr:col>
      <xdr:colOff>0</xdr:colOff>
      <xdr:row>106</xdr:row>
      <xdr:rowOff>0</xdr:rowOff>
    </xdr:from>
    <xdr:to>
      <xdr:col>25</xdr:col>
      <xdr:colOff>165233</xdr:colOff>
      <xdr:row>149</xdr:row>
      <xdr:rowOff>58654</xdr:rowOff>
    </xdr:to>
    <xdr:grpSp>
      <xdr:nvGrpSpPr>
        <xdr:cNvPr id="34" name="Group 33">
          <a:extLst>
            <a:ext uri="{FF2B5EF4-FFF2-40B4-BE49-F238E27FC236}">
              <a16:creationId xmlns:a16="http://schemas.microsoft.com/office/drawing/2014/main" id="{A8825138-1A3E-E940-B795-D55E01F7B603}"/>
            </a:ext>
          </a:extLst>
        </xdr:cNvPr>
        <xdr:cNvGrpSpPr/>
      </xdr:nvGrpSpPr>
      <xdr:grpSpPr>
        <a:xfrm>
          <a:off x="14528800" y="21653500"/>
          <a:ext cx="6769233" cy="8796254"/>
          <a:chOff x="16182019" y="21651080"/>
          <a:chExt cx="6760171" cy="8799881"/>
        </a:xfrm>
      </xdr:grpSpPr>
      <xdr:graphicFrame macro="">
        <xdr:nvGraphicFramePr>
          <xdr:cNvPr id="35" name="Chart 34">
            <a:extLst>
              <a:ext uri="{FF2B5EF4-FFF2-40B4-BE49-F238E27FC236}">
                <a16:creationId xmlns:a16="http://schemas.microsoft.com/office/drawing/2014/main" id="{C088A70A-0500-0843-9C1A-D501F741A416}"/>
              </a:ext>
            </a:extLst>
          </xdr:cNvPr>
          <xdr:cNvGraphicFramePr/>
        </xdr:nvGraphicFramePr>
        <xdr:xfrm>
          <a:off x="16182622" y="21651080"/>
          <a:ext cx="6758357" cy="219991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graphicFrame macro="">
        <xdr:nvGraphicFramePr>
          <xdr:cNvPr id="36" name="Chart 35">
            <a:extLst>
              <a:ext uri="{FF2B5EF4-FFF2-40B4-BE49-F238E27FC236}">
                <a16:creationId xmlns:a16="http://schemas.microsoft.com/office/drawing/2014/main" id="{4828F2E9-0A70-5D4E-9B5B-6BF1AD294335}"/>
              </a:ext>
            </a:extLst>
          </xdr:cNvPr>
          <xdr:cNvGraphicFramePr/>
        </xdr:nvGraphicFramePr>
        <xdr:xfrm>
          <a:off x="16183617" y="23848787"/>
          <a:ext cx="6758357" cy="219991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  <xdr:graphicFrame macro="">
        <xdr:nvGraphicFramePr>
          <xdr:cNvPr id="37" name="Chart 36">
            <a:extLst>
              <a:ext uri="{FF2B5EF4-FFF2-40B4-BE49-F238E27FC236}">
                <a16:creationId xmlns:a16="http://schemas.microsoft.com/office/drawing/2014/main" id="{14101643-BA5C-D64C-B70F-568F232A5D4D}"/>
              </a:ext>
            </a:extLst>
          </xdr:cNvPr>
          <xdr:cNvGraphicFramePr/>
        </xdr:nvGraphicFramePr>
        <xdr:xfrm>
          <a:off x="16183833" y="28251047"/>
          <a:ext cx="6758357" cy="219991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graphicFrame macro="">
        <xdr:nvGraphicFramePr>
          <xdr:cNvPr id="38" name="Chart 37">
            <a:extLst>
              <a:ext uri="{FF2B5EF4-FFF2-40B4-BE49-F238E27FC236}">
                <a16:creationId xmlns:a16="http://schemas.microsoft.com/office/drawing/2014/main" id="{CA281975-C877-FB42-887C-FC8E7951B260}"/>
              </a:ext>
            </a:extLst>
          </xdr:cNvPr>
          <xdr:cNvGraphicFramePr/>
        </xdr:nvGraphicFramePr>
        <xdr:xfrm>
          <a:off x="16182019" y="26049112"/>
          <a:ext cx="6758357" cy="219991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</xdr:grpSp>
    <xdr:clientData/>
  </xdr:twoCellAnchor>
  <xdr:twoCellAnchor>
    <xdr:from>
      <xdr:col>17</xdr:col>
      <xdr:colOff>127000</xdr:colOff>
      <xdr:row>150</xdr:row>
      <xdr:rowOff>36287</xdr:rowOff>
    </xdr:from>
    <xdr:to>
      <xdr:col>25</xdr:col>
      <xdr:colOff>290397</xdr:colOff>
      <xdr:row>161</xdr:row>
      <xdr:rowOff>1002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47F0A43-0D1E-4F41-BD5F-71C6898CCA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166</xdr:row>
      <xdr:rowOff>0</xdr:rowOff>
    </xdr:from>
    <xdr:to>
      <xdr:col>25</xdr:col>
      <xdr:colOff>156169</xdr:colOff>
      <xdr:row>209</xdr:row>
      <xdr:rowOff>53211</xdr:rowOff>
    </xdr:to>
    <xdr:grpSp>
      <xdr:nvGrpSpPr>
        <xdr:cNvPr id="40" name="Group 39">
          <a:extLst>
            <a:ext uri="{FF2B5EF4-FFF2-40B4-BE49-F238E27FC236}">
              <a16:creationId xmlns:a16="http://schemas.microsoft.com/office/drawing/2014/main" id="{ED7331D5-23C2-5146-975B-7AF9D49E52B7}"/>
            </a:ext>
          </a:extLst>
        </xdr:cNvPr>
        <xdr:cNvGrpSpPr/>
      </xdr:nvGrpSpPr>
      <xdr:grpSpPr>
        <a:xfrm>
          <a:off x="14528800" y="33845500"/>
          <a:ext cx="6760169" cy="8790811"/>
          <a:chOff x="9405461" y="21653500"/>
          <a:chExt cx="6760170" cy="8790648"/>
        </a:xfrm>
      </xdr:grpSpPr>
      <xdr:graphicFrame macro="">
        <xdr:nvGraphicFramePr>
          <xdr:cNvPr id="41" name="Chart 40">
            <a:extLst>
              <a:ext uri="{FF2B5EF4-FFF2-40B4-BE49-F238E27FC236}">
                <a16:creationId xmlns:a16="http://schemas.microsoft.com/office/drawing/2014/main" id="{BB17D81C-0737-754D-88EF-A7D19EF42484}"/>
              </a:ext>
            </a:extLst>
          </xdr:cNvPr>
          <xdr:cNvGraphicFramePr>
            <a:graphicFrameLocks/>
          </xdr:cNvGraphicFramePr>
        </xdr:nvGraphicFramePr>
        <xdr:xfrm>
          <a:off x="9406064" y="21653500"/>
          <a:ext cx="6758357" cy="219991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4"/>
          </a:graphicData>
        </a:graphic>
      </xdr:graphicFrame>
      <xdr:graphicFrame macro="">
        <xdr:nvGraphicFramePr>
          <xdr:cNvPr id="42" name="Chart 41">
            <a:extLst>
              <a:ext uri="{FF2B5EF4-FFF2-40B4-BE49-F238E27FC236}">
                <a16:creationId xmlns:a16="http://schemas.microsoft.com/office/drawing/2014/main" id="{E1FC33A2-4C24-F846-91D5-6AA70F049C81}"/>
              </a:ext>
            </a:extLst>
          </xdr:cNvPr>
          <xdr:cNvGraphicFramePr>
            <a:graphicFrameLocks/>
          </xdr:cNvGraphicFramePr>
        </xdr:nvGraphicFramePr>
        <xdr:xfrm>
          <a:off x="9407071" y="23851207"/>
          <a:ext cx="6758357" cy="219991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  <xdr:graphicFrame macro="">
        <xdr:nvGraphicFramePr>
          <xdr:cNvPr id="43" name="Chart 42">
            <a:extLst>
              <a:ext uri="{FF2B5EF4-FFF2-40B4-BE49-F238E27FC236}">
                <a16:creationId xmlns:a16="http://schemas.microsoft.com/office/drawing/2014/main" id="{A30814A9-1BD6-964E-8E3C-28851BBEBB91}"/>
              </a:ext>
            </a:extLst>
          </xdr:cNvPr>
          <xdr:cNvGraphicFramePr>
            <a:graphicFrameLocks/>
          </xdr:cNvGraphicFramePr>
        </xdr:nvGraphicFramePr>
        <xdr:xfrm>
          <a:off x="9407274" y="28244234"/>
          <a:ext cx="6758357" cy="219991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6"/>
          </a:graphicData>
        </a:graphic>
      </xdr:graphicFrame>
      <xdr:graphicFrame macro="">
        <xdr:nvGraphicFramePr>
          <xdr:cNvPr id="44" name="Chart 43">
            <a:extLst>
              <a:ext uri="{FF2B5EF4-FFF2-40B4-BE49-F238E27FC236}">
                <a16:creationId xmlns:a16="http://schemas.microsoft.com/office/drawing/2014/main" id="{0B36F097-FDF3-DA47-A8C2-262B333B207A}"/>
              </a:ext>
            </a:extLst>
          </xdr:cNvPr>
          <xdr:cNvGraphicFramePr>
            <a:graphicFrameLocks/>
          </xdr:cNvGraphicFramePr>
        </xdr:nvGraphicFramePr>
        <xdr:xfrm>
          <a:off x="14528800" y="38243614"/>
          <a:ext cx="6758356" cy="219995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7"/>
          </a:graphicData>
        </a:graphic>
      </xdr:graphicFrame>
    </xdr:grpSp>
    <xdr:clientData/>
  </xdr:twoCellAnchor>
  <xdr:twoCellAnchor>
    <xdr:from>
      <xdr:col>17</xdr:col>
      <xdr:colOff>0</xdr:colOff>
      <xdr:row>209</xdr:row>
      <xdr:rowOff>49390</xdr:rowOff>
    </xdr:from>
    <xdr:to>
      <xdr:col>25</xdr:col>
      <xdr:colOff>154341</xdr:colOff>
      <xdr:row>220</xdr:row>
      <xdr:rowOff>15494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EA582510-F8D3-2344-99FD-07CCB6756B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39A4C-02DD-C645-9ACD-E99F3CF0B77F}">
  <dimension ref="A1:W209"/>
  <sheetViews>
    <sheetView tabSelected="1" topLeftCell="A20" zoomScaleNormal="100" workbookViewId="0">
      <selection activeCell="I83" sqref="I83"/>
    </sheetView>
  </sheetViews>
  <sheetFormatPr baseColWidth="10" defaultRowHeight="16"/>
  <cols>
    <col min="1" max="1" width="12.83203125" bestFit="1" customWidth="1"/>
    <col min="4" max="4" width="12.33203125" bestFit="1" customWidth="1"/>
    <col min="7" max="7" width="12.33203125" bestFit="1" customWidth="1"/>
    <col min="10" max="10" width="12.33203125" bestFit="1" customWidth="1"/>
  </cols>
  <sheetData>
    <row r="1" spans="1:19" ht="19">
      <c r="A1" s="2"/>
      <c r="B1" s="8" t="s">
        <v>0</v>
      </c>
      <c r="C1" s="8"/>
      <c r="D1" s="8"/>
      <c r="E1" s="8"/>
      <c r="F1" s="8"/>
      <c r="G1" s="8"/>
      <c r="H1" s="8"/>
      <c r="I1" s="8"/>
      <c r="J1" s="8"/>
      <c r="K1" s="9" t="s">
        <v>4</v>
      </c>
      <c r="L1" s="9"/>
      <c r="M1" s="9"/>
      <c r="N1" s="9"/>
      <c r="O1" s="9"/>
      <c r="P1" s="9"/>
      <c r="Q1" s="9"/>
      <c r="R1" s="9"/>
      <c r="S1" s="9"/>
    </row>
    <row r="2" spans="1:19">
      <c r="A2" s="2"/>
      <c r="B2" s="2" t="s">
        <v>10</v>
      </c>
      <c r="C2" s="2" t="s">
        <v>12</v>
      </c>
      <c r="D2" s="2" t="s">
        <v>11</v>
      </c>
      <c r="E2" s="2" t="s">
        <v>9</v>
      </c>
      <c r="F2" s="2"/>
      <c r="G2" s="4"/>
      <c r="H2" s="4"/>
      <c r="I2" s="4"/>
      <c r="J2" s="2"/>
      <c r="K2" s="2" t="s">
        <v>14</v>
      </c>
      <c r="L2" s="2" t="s">
        <v>15</v>
      </c>
      <c r="M2" s="2" t="s">
        <v>13</v>
      </c>
      <c r="N2" s="2" t="s">
        <v>9</v>
      </c>
      <c r="O2" s="2"/>
      <c r="P2" s="4"/>
      <c r="Q2" s="4"/>
      <c r="R2" s="4"/>
      <c r="S2" s="4"/>
    </row>
    <row r="3" spans="1:19">
      <c r="A3" s="2"/>
      <c r="B3" s="7" t="s">
        <v>6</v>
      </c>
      <c r="C3" s="7"/>
      <c r="D3" s="7"/>
      <c r="E3" s="7" t="s">
        <v>7</v>
      </c>
      <c r="F3" s="7"/>
      <c r="G3" s="7"/>
      <c r="H3" s="7" t="s">
        <v>8</v>
      </c>
      <c r="I3" s="7"/>
      <c r="J3" s="7"/>
      <c r="K3" s="7" t="s">
        <v>6</v>
      </c>
      <c r="L3" s="7"/>
      <c r="M3" s="7"/>
      <c r="N3" s="7" t="s">
        <v>7</v>
      </c>
      <c r="O3" s="7"/>
      <c r="P3" s="7"/>
      <c r="Q3" s="7" t="s">
        <v>8</v>
      </c>
      <c r="R3" s="7"/>
      <c r="S3" s="7"/>
    </row>
    <row r="4" spans="1:19">
      <c r="A4" s="2"/>
      <c r="B4" s="2" t="s">
        <v>1</v>
      </c>
      <c r="C4" s="2" t="s">
        <v>2</v>
      </c>
      <c r="D4" s="2" t="s">
        <v>3</v>
      </c>
      <c r="E4" s="2" t="s">
        <v>1</v>
      </c>
      <c r="F4" s="2" t="s">
        <v>2</v>
      </c>
      <c r="G4" s="2" t="s">
        <v>3</v>
      </c>
      <c r="H4" s="2" t="s">
        <v>1</v>
      </c>
      <c r="I4" s="2" t="s">
        <v>2</v>
      </c>
      <c r="J4" s="2" t="s">
        <v>3</v>
      </c>
      <c r="K4" s="2" t="s">
        <v>1</v>
      </c>
      <c r="L4" s="2" t="s">
        <v>2</v>
      </c>
      <c r="M4" s="2" t="s">
        <v>3</v>
      </c>
      <c r="N4" s="2" t="s">
        <v>1</v>
      </c>
      <c r="O4" s="2" t="s">
        <v>2</v>
      </c>
      <c r="P4" s="2" t="s">
        <v>3</v>
      </c>
      <c r="Q4" s="2" t="s">
        <v>1</v>
      </c>
      <c r="R4" s="2" t="s">
        <v>2</v>
      </c>
      <c r="S4" s="2" t="s">
        <v>3</v>
      </c>
    </row>
    <row r="5" spans="1:19">
      <c r="A5" s="2" t="s">
        <v>5</v>
      </c>
      <c r="B5" s="3">
        <v>0.8125</v>
      </c>
      <c r="C5" s="2">
        <v>1</v>
      </c>
      <c r="D5" s="2">
        <v>0.98750000000000004</v>
      </c>
      <c r="E5" s="2">
        <v>0.75</v>
      </c>
      <c r="F5" s="2">
        <v>1</v>
      </c>
      <c r="G5" s="2">
        <v>0.8125</v>
      </c>
      <c r="H5" s="2">
        <v>0.32500000000000001</v>
      </c>
      <c r="I5" s="2">
        <v>1</v>
      </c>
      <c r="J5" s="2">
        <v>0.33750000000000002</v>
      </c>
      <c r="K5" s="2">
        <v>1</v>
      </c>
      <c r="L5" s="2">
        <v>1</v>
      </c>
      <c r="M5" s="2">
        <v>1</v>
      </c>
      <c r="N5" s="2">
        <v>0.97211155378486003</v>
      </c>
      <c r="O5" s="2">
        <v>1</v>
      </c>
      <c r="P5" s="2">
        <v>0.98804780876494003</v>
      </c>
      <c r="Q5" s="2">
        <v>0.75298804780876405</v>
      </c>
      <c r="R5" s="2">
        <v>1</v>
      </c>
      <c r="S5" s="2">
        <v>0.93227091633466097</v>
      </c>
    </row>
    <row r="9" spans="1:19" ht="19">
      <c r="A9" s="5"/>
      <c r="B9" s="5"/>
      <c r="C9" s="5"/>
      <c r="D9" s="5" t="s">
        <v>5</v>
      </c>
      <c r="E9" s="5"/>
      <c r="F9" s="5"/>
      <c r="G9" s="5"/>
      <c r="H9" s="5"/>
      <c r="I9" s="5" t="s">
        <v>5</v>
      </c>
      <c r="N9" s="1"/>
    </row>
    <row r="10" spans="1:19">
      <c r="A10" s="5" t="s">
        <v>0</v>
      </c>
      <c r="B10" s="5" t="s">
        <v>6</v>
      </c>
      <c r="C10" s="5" t="s">
        <v>16</v>
      </c>
      <c r="D10" s="5">
        <v>81.25</v>
      </c>
      <c r="E10" s="6"/>
      <c r="F10" s="5" t="s">
        <v>19</v>
      </c>
      <c r="G10" s="5" t="s">
        <v>6</v>
      </c>
      <c r="H10" s="5" t="s">
        <v>16</v>
      </c>
      <c r="I10" s="5">
        <v>100</v>
      </c>
    </row>
    <row r="11" spans="1:19" ht="19">
      <c r="A11" s="5"/>
      <c r="B11" s="5"/>
      <c r="C11" s="5" t="s">
        <v>17</v>
      </c>
      <c r="D11" s="5">
        <v>100</v>
      </c>
      <c r="E11" s="5"/>
      <c r="F11" s="5"/>
      <c r="G11" s="5"/>
      <c r="H11" s="5" t="s">
        <v>20</v>
      </c>
      <c r="I11" s="5">
        <v>100</v>
      </c>
      <c r="K11" s="1"/>
    </row>
    <row r="12" spans="1:19">
      <c r="A12" s="5"/>
      <c r="B12" s="5"/>
      <c r="C12" s="5" t="s">
        <v>18</v>
      </c>
      <c r="D12" s="5">
        <v>98.75</v>
      </c>
      <c r="E12" s="5"/>
      <c r="F12" s="5"/>
      <c r="G12" s="5"/>
      <c r="H12" s="5" t="s">
        <v>21</v>
      </c>
      <c r="I12" s="5">
        <v>100</v>
      </c>
    </row>
    <row r="13" spans="1:19">
      <c r="A13" s="5"/>
      <c r="B13" s="5" t="s">
        <v>7</v>
      </c>
      <c r="C13" s="5" t="s">
        <v>16</v>
      </c>
      <c r="D13" s="5">
        <v>75</v>
      </c>
      <c r="E13" s="5"/>
      <c r="F13" s="5"/>
      <c r="G13" s="5" t="s">
        <v>7</v>
      </c>
      <c r="H13" s="5" t="s">
        <v>16</v>
      </c>
      <c r="I13" s="5">
        <v>97.21</v>
      </c>
    </row>
    <row r="14" spans="1:19">
      <c r="A14" s="5"/>
      <c r="B14" s="5"/>
      <c r="C14" s="5" t="s">
        <v>17</v>
      </c>
      <c r="D14" s="5">
        <v>100</v>
      </c>
      <c r="E14" s="5"/>
      <c r="F14" s="5"/>
      <c r="G14" s="5"/>
      <c r="H14" s="5" t="s">
        <v>20</v>
      </c>
      <c r="I14" s="5">
        <v>100</v>
      </c>
    </row>
    <row r="15" spans="1:19">
      <c r="A15" s="5"/>
      <c r="B15" s="5"/>
      <c r="C15" s="5" t="s">
        <v>18</v>
      </c>
      <c r="D15" s="5">
        <v>81.25</v>
      </c>
      <c r="E15" s="5"/>
      <c r="F15" s="5"/>
      <c r="G15" s="5"/>
      <c r="H15" s="5" t="s">
        <v>21</v>
      </c>
      <c r="I15" s="5">
        <v>98.8</v>
      </c>
    </row>
    <row r="16" spans="1:19">
      <c r="A16" s="5"/>
      <c r="B16" s="5" t="s">
        <v>8</v>
      </c>
      <c r="C16" s="5" t="s">
        <v>16</v>
      </c>
      <c r="D16" s="5">
        <v>32.5</v>
      </c>
      <c r="E16" s="5"/>
      <c r="F16" s="5"/>
      <c r="G16" s="5" t="s">
        <v>8</v>
      </c>
      <c r="H16" s="5" t="s">
        <v>16</v>
      </c>
      <c r="I16" s="5">
        <v>75.3</v>
      </c>
    </row>
    <row r="17" spans="1:12">
      <c r="A17" s="5"/>
      <c r="B17" s="5"/>
      <c r="C17" s="5" t="s">
        <v>17</v>
      </c>
      <c r="D17" s="5">
        <v>100</v>
      </c>
      <c r="E17" s="5"/>
      <c r="F17" s="5"/>
      <c r="G17" s="5"/>
      <c r="H17" s="5" t="s">
        <v>20</v>
      </c>
      <c r="I17" s="5">
        <v>100</v>
      </c>
    </row>
    <row r="18" spans="1:12">
      <c r="A18" s="5"/>
      <c r="B18" s="5"/>
      <c r="C18" s="5" t="s">
        <v>18</v>
      </c>
      <c r="D18" s="5">
        <v>33.75</v>
      </c>
      <c r="E18" s="5"/>
      <c r="F18" s="5"/>
      <c r="G18" s="5"/>
      <c r="H18" s="5" t="s">
        <v>21</v>
      </c>
      <c r="I18" s="5">
        <v>93.22</v>
      </c>
    </row>
    <row r="24" spans="1:12">
      <c r="A24" s="5"/>
      <c r="B24" s="5"/>
      <c r="C24" s="5"/>
      <c r="D24" s="5"/>
    </row>
    <row r="25" spans="1:12">
      <c r="A25" s="5"/>
      <c r="B25" s="5"/>
      <c r="C25" s="5"/>
      <c r="D25" s="5"/>
    </row>
    <row r="26" spans="1:12">
      <c r="A26" s="5"/>
      <c r="B26" s="5"/>
      <c r="C26" s="5"/>
      <c r="D26" s="5"/>
    </row>
    <row r="27" spans="1:12">
      <c r="A27" s="5"/>
      <c r="B27" s="5"/>
      <c r="C27" s="5"/>
      <c r="D27" s="5"/>
    </row>
    <row r="28" spans="1:12">
      <c r="A28" s="5"/>
      <c r="B28" s="5"/>
      <c r="C28" s="5"/>
      <c r="D28" s="5"/>
    </row>
    <row r="29" spans="1:12">
      <c r="A29" s="5"/>
      <c r="B29" s="5"/>
      <c r="C29" s="5"/>
      <c r="D29" s="5"/>
    </row>
    <row r="30" spans="1:12">
      <c r="A30" s="5" t="s">
        <v>0</v>
      </c>
      <c r="B30" s="5" t="s">
        <v>22</v>
      </c>
      <c r="C30" s="5"/>
      <c r="D30" s="5"/>
    </row>
    <row r="31" spans="1:12">
      <c r="A31" s="5"/>
      <c r="B31" s="5" t="s">
        <v>21</v>
      </c>
      <c r="E31" s="5" t="s">
        <v>16</v>
      </c>
      <c r="H31" s="5" t="s">
        <v>20</v>
      </c>
      <c r="K31" s="10" t="s">
        <v>27</v>
      </c>
      <c r="L31" s="10" t="s">
        <v>28</v>
      </c>
    </row>
    <row r="32" spans="1:12">
      <c r="A32" s="5"/>
      <c r="B32" s="5" t="s">
        <v>6</v>
      </c>
      <c r="C32" s="5" t="s">
        <v>7</v>
      </c>
      <c r="D32" s="5" t="s">
        <v>8</v>
      </c>
      <c r="E32" s="5" t="s">
        <v>6</v>
      </c>
      <c r="F32" s="5" t="s">
        <v>7</v>
      </c>
      <c r="G32" s="5" t="s">
        <v>8</v>
      </c>
      <c r="H32" s="5" t="s">
        <v>6</v>
      </c>
      <c r="I32" s="5" t="s">
        <v>7</v>
      </c>
      <c r="J32" s="5" t="s">
        <v>8</v>
      </c>
      <c r="K32" s="10"/>
      <c r="L32" s="10"/>
    </row>
    <row r="33" spans="1:13">
      <c r="A33" s="5"/>
      <c r="B33" s="10">
        <v>86.5</v>
      </c>
      <c r="C33" s="5">
        <v>87.65</v>
      </c>
      <c r="D33" s="5">
        <v>90.8</v>
      </c>
      <c r="E33" s="5">
        <v>85.7</v>
      </c>
      <c r="F33" s="5">
        <v>85.26</v>
      </c>
      <c r="G33" s="5">
        <v>90</v>
      </c>
      <c r="H33" s="5">
        <v>86.5</v>
      </c>
      <c r="I33" s="5">
        <v>88.05</v>
      </c>
      <c r="J33" s="5">
        <v>89.6</v>
      </c>
      <c r="K33" s="10">
        <f>MAX(B33:J33)</f>
        <v>90.8</v>
      </c>
      <c r="L33" s="10">
        <f>AVERAGE(B33:J33)</f>
        <v>87.784444444444432</v>
      </c>
      <c r="M33">
        <f>MAX(B33:J33) - MIN(B33:J33)</f>
        <v>5.539999999999992</v>
      </c>
    </row>
    <row r="34" spans="1:13"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</row>
    <row r="35" spans="1:13">
      <c r="B35" s="5" t="s">
        <v>23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</row>
    <row r="36" spans="1:13">
      <c r="B36" s="5" t="s">
        <v>21</v>
      </c>
      <c r="C36" s="10"/>
      <c r="D36" s="10"/>
      <c r="E36" s="5" t="s">
        <v>16</v>
      </c>
      <c r="F36" s="10"/>
      <c r="G36" s="10"/>
      <c r="H36" s="5" t="s">
        <v>20</v>
      </c>
      <c r="I36" s="10"/>
      <c r="J36" s="10"/>
      <c r="K36" s="10"/>
      <c r="L36" s="10"/>
    </row>
    <row r="37" spans="1:13">
      <c r="B37" s="5" t="s">
        <v>6</v>
      </c>
      <c r="C37" s="5" t="s">
        <v>7</v>
      </c>
      <c r="D37" s="5" t="s">
        <v>8</v>
      </c>
      <c r="E37" s="5" t="s">
        <v>6</v>
      </c>
      <c r="F37" s="5" t="s">
        <v>7</v>
      </c>
      <c r="G37" s="5" t="s">
        <v>8</v>
      </c>
      <c r="H37" s="5" t="s">
        <v>6</v>
      </c>
      <c r="I37" s="5" t="s">
        <v>7</v>
      </c>
      <c r="J37" s="5" t="s">
        <v>8</v>
      </c>
      <c r="K37" s="10"/>
      <c r="L37" s="10"/>
    </row>
    <row r="38" spans="1:13">
      <c r="B38" s="10">
        <v>84.1</v>
      </c>
      <c r="C38" s="10">
        <v>82.47</v>
      </c>
      <c r="D38" s="10">
        <v>87.6</v>
      </c>
      <c r="E38" s="10">
        <v>82.1</v>
      </c>
      <c r="F38" s="10">
        <v>83.27</v>
      </c>
      <c r="G38" s="10">
        <v>86.1</v>
      </c>
      <c r="H38" s="10">
        <v>80.900000000000006</v>
      </c>
      <c r="I38" s="10">
        <v>78.489999999999995</v>
      </c>
      <c r="J38" s="10">
        <v>84.5</v>
      </c>
      <c r="K38" s="10">
        <f t="shared" ref="K38:K53" si="0">MAX(B38:J38)</f>
        <v>87.6</v>
      </c>
      <c r="L38" s="10">
        <f t="shared" ref="L38:L53" si="1">AVERAGE(B38:J38)</f>
        <v>83.281111111111102</v>
      </c>
    </row>
    <row r="39" spans="1:13"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</row>
    <row r="40" spans="1:13">
      <c r="B40" s="5" t="s">
        <v>24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</row>
    <row r="41" spans="1:13">
      <c r="B41" s="5" t="s">
        <v>21</v>
      </c>
      <c r="C41" s="10"/>
      <c r="D41" s="10"/>
      <c r="E41" s="5" t="s">
        <v>16</v>
      </c>
      <c r="F41" s="10"/>
      <c r="G41" s="10"/>
      <c r="H41" s="5" t="s">
        <v>20</v>
      </c>
      <c r="I41" s="10"/>
      <c r="J41" s="10"/>
      <c r="K41" s="10"/>
      <c r="L41" s="10"/>
    </row>
    <row r="42" spans="1:13">
      <c r="B42" s="5" t="s">
        <v>6</v>
      </c>
      <c r="C42" s="5" t="s">
        <v>7</v>
      </c>
      <c r="D42" s="5" t="s">
        <v>8</v>
      </c>
      <c r="E42" s="5" t="s">
        <v>6</v>
      </c>
      <c r="F42" s="5" t="s">
        <v>7</v>
      </c>
      <c r="G42" s="5" t="s">
        <v>8</v>
      </c>
      <c r="H42" s="5" t="s">
        <v>6</v>
      </c>
      <c r="I42" s="5" t="s">
        <v>7</v>
      </c>
      <c r="J42" s="5" t="s">
        <v>8</v>
      </c>
      <c r="K42" s="10"/>
      <c r="L42" s="10"/>
    </row>
    <row r="43" spans="1:13">
      <c r="B43" s="10">
        <v>87.6</v>
      </c>
      <c r="C43" s="10">
        <v>89.24</v>
      </c>
      <c r="D43" s="10">
        <v>90.8</v>
      </c>
      <c r="E43" s="10">
        <v>87.6</v>
      </c>
      <c r="F43" s="10">
        <v>85.26</v>
      </c>
      <c r="G43" s="10">
        <v>91.2</v>
      </c>
      <c r="H43" s="10">
        <v>88</v>
      </c>
      <c r="I43" s="10">
        <v>89.64</v>
      </c>
      <c r="J43" s="10">
        <v>88.8</v>
      </c>
      <c r="K43" s="10">
        <f t="shared" si="0"/>
        <v>91.2</v>
      </c>
      <c r="L43" s="10">
        <f t="shared" si="1"/>
        <v>88.682222222222222</v>
      </c>
    </row>
    <row r="44" spans="1:13"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</row>
    <row r="45" spans="1:13">
      <c r="B45" s="5" t="s">
        <v>25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</row>
    <row r="46" spans="1:13">
      <c r="B46" s="5" t="s">
        <v>21</v>
      </c>
      <c r="C46" s="10"/>
      <c r="D46" s="10"/>
      <c r="E46" s="5" t="s">
        <v>16</v>
      </c>
      <c r="F46" s="10"/>
      <c r="G46" s="10"/>
      <c r="H46" s="5" t="s">
        <v>20</v>
      </c>
      <c r="I46" s="10"/>
      <c r="J46" s="10"/>
      <c r="K46" s="10"/>
      <c r="L46" s="10"/>
    </row>
    <row r="47" spans="1:13">
      <c r="B47" s="5" t="s">
        <v>6</v>
      </c>
      <c r="C47" s="5" t="s">
        <v>7</v>
      </c>
      <c r="D47" s="5" t="s">
        <v>8</v>
      </c>
      <c r="E47" s="5" t="s">
        <v>6</v>
      </c>
      <c r="F47" s="5" t="s">
        <v>7</v>
      </c>
      <c r="G47" s="5" t="s">
        <v>8</v>
      </c>
      <c r="H47" s="5" t="s">
        <v>6</v>
      </c>
      <c r="I47" s="5" t="s">
        <v>7</v>
      </c>
      <c r="J47" s="5" t="s">
        <v>8</v>
      </c>
      <c r="K47" s="10"/>
      <c r="L47" s="10"/>
    </row>
    <row r="48" spans="1:13">
      <c r="B48" s="10">
        <v>84.5</v>
      </c>
      <c r="C48" s="10">
        <v>82.07</v>
      </c>
      <c r="D48" s="10">
        <v>85.7</v>
      </c>
      <c r="E48" s="10">
        <v>74.099999999999994</v>
      </c>
      <c r="F48" s="10">
        <v>75.7</v>
      </c>
      <c r="G48" s="10">
        <v>82.1</v>
      </c>
      <c r="H48" s="10">
        <v>86.5</v>
      </c>
      <c r="I48" s="10">
        <v>81.67</v>
      </c>
      <c r="J48" s="10">
        <v>88</v>
      </c>
      <c r="K48" s="10">
        <f t="shared" si="0"/>
        <v>88</v>
      </c>
      <c r="L48" s="10">
        <f t="shared" si="1"/>
        <v>82.259999999999991</v>
      </c>
    </row>
    <row r="49" spans="1:16"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</row>
    <row r="50" spans="1:16">
      <c r="B50" s="5" t="s">
        <v>26</v>
      </c>
      <c r="C50" s="10"/>
      <c r="D50" s="10"/>
      <c r="E50" s="10"/>
      <c r="F50" s="10"/>
      <c r="G50" s="10"/>
      <c r="H50" s="10"/>
      <c r="I50" s="10"/>
      <c r="J50" s="10"/>
      <c r="K50" s="10"/>
      <c r="L50" s="10"/>
    </row>
    <row r="51" spans="1:16">
      <c r="B51" s="5" t="s">
        <v>21</v>
      </c>
      <c r="C51" s="10"/>
      <c r="D51" s="10"/>
      <c r="E51" s="5" t="s">
        <v>16</v>
      </c>
      <c r="F51" s="10"/>
      <c r="G51" s="10"/>
      <c r="H51" s="5" t="s">
        <v>20</v>
      </c>
      <c r="I51" s="10"/>
      <c r="J51" s="10"/>
      <c r="K51" s="10"/>
      <c r="L51" s="10"/>
    </row>
    <row r="52" spans="1:16">
      <c r="B52" s="5" t="s">
        <v>6</v>
      </c>
      <c r="C52" s="5" t="s">
        <v>7</v>
      </c>
      <c r="D52" s="5" t="s">
        <v>8</v>
      </c>
      <c r="E52" s="5" t="s">
        <v>6</v>
      </c>
      <c r="F52" s="5" t="s">
        <v>7</v>
      </c>
      <c r="G52" s="5" t="s">
        <v>8</v>
      </c>
      <c r="H52" s="5" t="s">
        <v>6</v>
      </c>
      <c r="I52" s="5" t="s">
        <v>7</v>
      </c>
      <c r="J52" s="5" t="s">
        <v>8</v>
      </c>
      <c r="K52" s="10"/>
      <c r="L52" s="10"/>
    </row>
    <row r="53" spans="1:16">
      <c r="B53" s="10">
        <v>76.900000000000006</v>
      </c>
      <c r="C53" s="10">
        <v>79.28</v>
      </c>
      <c r="D53" s="10">
        <v>86.1</v>
      </c>
      <c r="E53" s="10">
        <v>70.5</v>
      </c>
      <c r="F53" s="10">
        <v>69.319999999999993</v>
      </c>
      <c r="G53" s="10">
        <v>82.1</v>
      </c>
      <c r="H53" s="10">
        <v>81.3</v>
      </c>
      <c r="I53" s="10">
        <v>83.27</v>
      </c>
      <c r="J53" s="10">
        <v>87.3</v>
      </c>
      <c r="K53" s="10">
        <f t="shared" si="0"/>
        <v>87.3</v>
      </c>
      <c r="L53" s="10">
        <f t="shared" si="1"/>
        <v>79.563333333333318</v>
      </c>
    </row>
    <row r="60" spans="1:16">
      <c r="A60" s="5" t="s">
        <v>0</v>
      </c>
      <c r="B60" s="5" t="s">
        <v>21</v>
      </c>
    </row>
    <row r="61" spans="1:16">
      <c r="B61" s="5" t="s">
        <v>23</v>
      </c>
      <c r="E61" s="5" t="s">
        <v>26</v>
      </c>
      <c r="H61" s="5" t="s">
        <v>24</v>
      </c>
      <c r="K61" s="5" t="s">
        <v>25</v>
      </c>
      <c r="N61" s="5" t="s">
        <v>22</v>
      </c>
    </row>
    <row r="62" spans="1:16">
      <c r="A62" s="11"/>
      <c r="B62" s="10" t="s">
        <v>6</v>
      </c>
      <c r="C62" s="10" t="s">
        <v>7</v>
      </c>
      <c r="D62" s="10" t="s">
        <v>8</v>
      </c>
      <c r="E62" s="10" t="s">
        <v>6</v>
      </c>
      <c r="F62" s="10" t="s">
        <v>7</v>
      </c>
      <c r="G62" s="10" t="s">
        <v>8</v>
      </c>
      <c r="H62" s="10" t="s">
        <v>6</v>
      </c>
      <c r="I62" s="10" t="s">
        <v>7</v>
      </c>
      <c r="J62" s="10" t="s">
        <v>8</v>
      </c>
      <c r="K62" s="10" t="s">
        <v>6</v>
      </c>
      <c r="L62" s="10" t="s">
        <v>7</v>
      </c>
      <c r="M62" s="10" t="s">
        <v>8</v>
      </c>
      <c r="N62" s="10" t="s">
        <v>6</v>
      </c>
      <c r="O62" s="10" t="s">
        <v>7</v>
      </c>
      <c r="P62" s="10" t="s">
        <v>8</v>
      </c>
    </row>
    <row r="63" spans="1:16">
      <c r="A63" s="11"/>
      <c r="B63" s="10">
        <v>84.1</v>
      </c>
      <c r="C63" s="10">
        <v>82.5</v>
      </c>
      <c r="D63" s="10">
        <v>87.6</v>
      </c>
      <c r="E63" s="10">
        <v>76.900000000000006</v>
      </c>
      <c r="F63" s="10">
        <v>79.3</v>
      </c>
      <c r="G63" s="10">
        <v>86.1</v>
      </c>
      <c r="H63" s="10">
        <v>87.6</v>
      </c>
      <c r="I63" s="10">
        <v>89.2</v>
      </c>
      <c r="J63" s="10">
        <v>90.8</v>
      </c>
      <c r="K63" s="10">
        <v>84.5</v>
      </c>
      <c r="L63" s="10">
        <v>82.1</v>
      </c>
      <c r="M63" s="10">
        <v>85.7</v>
      </c>
      <c r="N63" s="10">
        <v>86.5</v>
      </c>
      <c r="O63" s="10">
        <v>87.7</v>
      </c>
      <c r="P63" s="10">
        <v>90.8</v>
      </c>
    </row>
    <row r="64" spans="1:16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spans="1:16">
      <c r="A65" s="11"/>
      <c r="B65" s="10" t="s">
        <v>16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>
      <c r="A66" s="11"/>
      <c r="B66" s="10" t="s">
        <v>23</v>
      </c>
      <c r="C66" s="11"/>
      <c r="D66" s="11"/>
      <c r="E66" s="10" t="s">
        <v>26</v>
      </c>
      <c r="F66" s="11"/>
      <c r="G66" s="11"/>
      <c r="H66" s="10" t="s">
        <v>24</v>
      </c>
      <c r="I66" s="11"/>
      <c r="J66" s="11"/>
      <c r="K66" s="10" t="s">
        <v>25</v>
      </c>
      <c r="L66" s="11"/>
      <c r="M66" s="11"/>
      <c r="N66" s="10" t="s">
        <v>22</v>
      </c>
      <c r="O66" s="11"/>
      <c r="P66" s="11"/>
    </row>
    <row r="67" spans="1:16">
      <c r="A67" s="11"/>
      <c r="B67" s="10" t="s">
        <v>6</v>
      </c>
      <c r="C67" s="10" t="s">
        <v>7</v>
      </c>
      <c r="D67" s="10" t="s">
        <v>8</v>
      </c>
      <c r="E67" s="10" t="s">
        <v>6</v>
      </c>
      <c r="F67" s="10" t="s">
        <v>7</v>
      </c>
      <c r="G67" s="10" t="s">
        <v>8</v>
      </c>
      <c r="H67" s="10" t="s">
        <v>6</v>
      </c>
      <c r="I67" s="10" t="s">
        <v>7</v>
      </c>
      <c r="J67" s="10" t="s">
        <v>8</v>
      </c>
      <c r="K67" s="10" t="s">
        <v>6</v>
      </c>
      <c r="L67" s="10" t="s">
        <v>7</v>
      </c>
      <c r="M67" s="10" t="s">
        <v>8</v>
      </c>
      <c r="N67" s="10" t="s">
        <v>6</v>
      </c>
      <c r="O67" s="10" t="s">
        <v>7</v>
      </c>
      <c r="P67" s="10" t="s">
        <v>8</v>
      </c>
    </row>
    <row r="68" spans="1:16">
      <c r="A68" s="11"/>
      <c r="B68" s="10">
        <v>82.1</v>
      </c>
      <c r="C68" s="10">
        <v>83.3</v>
      </c>
      <c r="D68" s="10">
        <v>86.1</v>
      </c>
      <c r="E68" s="10">
        <v>70.5</v>
      </c>
      <c r="F68" s="10">
        <v>69.3</v>
      </c>
      <c r="G68" s="10">
        <v>82.1</v>
      </c>
      <c r="H68" s="10">
        <v>87.6</v>
      </c>
      <c r="I68" s="10">
        <v>85.3</v>
      </c>
      <c r="J68" s="10">
        <v>91.2</v>
      </c>
      <c r="K68" s="10">
        <v>74.099999999999994</v>
      </c>
      <c r="L68" s="10">
        <v>75.7</v>
      </c>
      <c r="M68" s="10">
        <v>82.1</v>
      </c>
      <c r="N68" s="10">
        <v>85.7</v>
      </c>
      <c r="O68" s="10">
        <v>85.3</v>
      </c>
      <c r="P68" s="10">
        <v>90</v>
      </c>
    </row>
    <row r="69" spans="1:16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spans="1:16">
      <c r="A70" s="11"/>
      <c r="B70" s="10" t="s">
        <v>20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spans="1:16">
      <c r="A71" s="11"/>
      <c r="B71" s="10" t="s">
        <v>23</v>
      </c>
      <c r="C71" s="11"/>
      <c r="D71" s="11"/>
      <c r="E71" s="10" t="s">
        <v>26</v>
      </c>
      <c r="F71" s="11"/>
      <c r="G71" s="11"/>
      <c r="H71" s="10" t="s">
        <v>24</v>
      </c>
      <c r="I71" s="11"/>
      <c r="J71" s="11"/>
      <c r="K71" s="10" t="s">
        <v>25</v>
      </c>
      <c r="L71" s="11"/>
      <c r="M71" s="11"/>
      <c r="N71" s="10" t="s">
        <v>22</v>
      </c>
      <c r="O71" s="11"/>
      <c r="P71" s="11"/>
    </row>
    <row r="72" spans="1:16">
      <c r="A72" s="11"/>
      <c r="B72" s="10" t="s">
        <v>6</v>
      </c>
      <c r="C72" s="10" t="s">
        <v>7</v>
      </c>
      <c r="D72" s="10" t="s">
        <v>8</v>
      </c>
      <c r="E72" s="10" t="s">
        <v>6</v>
      </c>
      <c r="F72" s="10" t="s">
        <v>7</v>
      </c>
      <c r="G72" s="10" t="s">
        <v>8</v>
      </c>
      <c r="H72" s="10" t="s">
        <v>6</v>
      </c>
      <c r="I72" s="10" t="s">
        <v>7</v>
      </c>
      <c r="J72" s="10" t="s">
        <v>8</v>
      </c>
      <c r="K72" s="10" t="s">
        <v>6</v>
      </c>
      <c r="L72" s="10" t="s">
        <v>7</v>
      </c>
      <c r="M72" s="10" t="s">
        <v>8</v>
      </c>
      <c r="N72" s="10" t="s">
        <v>6</v>
      </c>
      <c r="O72" s="10" t="s">
        <v>7</v>
      </c>
      <c r="P72" s="10" t="s">
        <v>8</v>
      </c>
    </row>
    <row r="73" spans="1:16">
      <c r="A73" s="11"/>
      <c r="B73" s="10">
        <v>80.900000000000006</v>
      </c>
      <c r="C73" s="10">
        <v>78.5</v>
      </c>
      <c r="D73" s="10">
        <v>84.5</v>
      </c>
      <c r="E73" s="10">
        <v>81.3</v>
      </c>
      <c r="F73" s="10">
        <v>83.3</v>
      </c>
      <c r="G73" s="10">
        <v>87.3</v>
      </c>
      <c r="H73" s="10">
        <v>88</v>
      </c>
      <c r="I73" s="10">
        <v>89.6</v>
      </c>
      <c r="J73" s="10">
        <v>88.8</v>
      </c>
      <c r="K73" s="10">
        <v>86.5</v>
      </c>
      <c r="L73" s="10">
        <v>81.7</v>
      </c>
      <c r="M73" s="10">
        <v>88</v>
      </c>
      <c r="N73" s="10">
        <v>86.5</v>
      </c>
      <c r="O73" s="10">
        <v>88.1</v>
      </c>
      <c r="P73" s="10">
        <v>89.6</v>
      </c>
    </row>
    <row r="75" spans="1:16">
      <c r="B75">
        <f>MAX(B60:P74)</f>
        <v>91.2</v>
      </c>
    </row>
    <row r="80" spans="1:16">
      <c r="A80" s="5" t="s">
        <v>19</v>
      </c>
      <c r="B80" s="5" t="s">
        <v>21</v>
      </c>
    </row>
    <row r="81" spans="1:16">
      <c r="A81" s="10"/>
      <c r="B81" s="10" t="s">
        <v>23</v>
      </c>
      <c r="C81" s="10"/>
      <c r="D81" s="10"/>
      <c r="E81" s="10" t="s">
        <v>26</v>
      </c>
      <c r="F81" s="10"/>
      <c r="G81" s="10"/>
      <c r="H81" s="10" t="s">
        <v>24</v>
      </c>
      <c r="I81" s="10"/>
      <c r="J81" s="10"/>
      <c r="K81" s="10" t="s">
        <v>25</v>
      </c>
      <c r="L81" s="10"/>
      <c r="M81" s="10"/>
      <c r="N81" s="10" t="s">
        <v>22</v>
      </c>
      <c r="O81" s="10"/>
      <c r="P81" s="10"/>
    </row>
    <row r="82" spans="1:16">
      <c r="A82" s="10"/>
      <c r="B82" s="10" t="s">
        <v>6</v>
      </c>
      <c r="C82" s="10" t="s">
        <v>7</v>
      </c>
      <c r="D82" s="10" t="s">
        <v>8</v>
      </c>
      <c r="E82" s="10" t="s">
        <v>6</v>
      </c>
      <c r="F82" s="10" t="s">
        <v>7</v>
      </c>
      <c r="G82" s="10" t="s">
        <v>8</v>
      </c>
      <c r="H82" s="10" t="s">
        <v>6</v>
      </c>
      <c r="I82" s="10" t="s">
        <v>7</v>
      </c>
      <c r="J82" s="10" t="s">
        <v>8</v>
      </c>
      <c r="K82" s="10" t="s">
        <v>6</v>
      </c>
      <c r="L82" s="10" t="s">
        <v>7</v>
      </c>
      <c r="M82" s="10" t="s">
        <v>8</v>
      </c>
      <c r="N82" s="10" t="s">
        <v>6</v>
      </c>
      <c r="O82" s="10" t="s">
        <v>7</v>
      </c>
      <c r="P82" s="10" t="s">
        <v>8</v>
      </c>
    </row>
    <row r="83" spans="1:16">
      <c r="A83" s="10"/>
      <c r="B83" s="10">
        <v>62.5</v>
      </c>
      <c r="C83" s="10">
        <v>61.3</v>
      </c>
      <c r="D83" s="10">
        <v>63.8</v>
      </c>
      <c r="E83" s="10">
        <v>66.3</v>
      </c>
      <c r="F83" s="10">
        <v>68.8</v>
      </c>
      <c r="G83" s="10">
        <v>67.5</v>
      </c>
      <c r="H83" s="10">
        <v>68.8</v>
      </c>
      <c r="I83" s="10">
        <v>67.5</v>
      </c>
      <c r="J83" s="10">
        <v>73.8</v>
      </c>
      <c r="K83" s="10">
        <v>68.8</v>
      </c>
      <c r="L83" s="10">
        <v>71.3</v>
      </c>
      <c r="M83" s="10">
        <v>72.5</v>
      </c>
      <c r="N83" s="10">
        <v>66.3</v>
      </c>
      <c r="O83" s="10">
        <v>70</v>
      </c>
      <c r="P83" s="10">
        <v>76.3</v>
      </c>
    </row>
    <row r="84" spans="1:16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</row>
    <row r="85" spans="1:16">
      <c r="A85" s="10"/>
      <c r="B85" s="10" t="s">
        <v>16</v>
      </c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</row>
    <row r="86" spans="1:16">
      <c r="A86" s="10"/>
      <c r="B86" s="10" t="s">
        <v>23</v>
      </c>
      <c r="C86" s="10"/>
      <c r="D86" s="10"/>
      <c r="E86" s="10" t="s">
        <v>26</v>
      </c>
      <c r="F86" s="10"/>
      <c r="G86" s="10"/>
      <c r="H86" s="10" t="s">
        <v>24</v>
      </c>
      <c r="I86" s="10"/>
      <c r="J86" s="10"/>
      <c r="K86" s="10" t="s">
        <v>25</v>
      </c>
      <c r="L86" s="10"/>
      <c r="M86" s="10"/>
      <c r="N86" s="10" t="s">
        <v>22</v>
      </c>
      <c r="O86" s="10"/>
      <c r="P86" s="10"/>
    </row>
    <row r="87" spans="1:16">
      <c r="A87" s="10"/>
      <c r="B87" s="10" t="s">
        <v>6</v>
      </c>
      <c r="C87" s="10" t="s">
        <v>7</v>
      </c>
      <c r="D87" s="10" t="s">
        <v>8</v>
      </c>
      <c r="E87" s="10" t="s">
        <v>6</v>
      </c>
      <c r="F87" s="10" t="s">
        <v>7</v>
      </c>
      <c r="G87" s="10" t="s">
        <v>8</v>
      </c>
      <c r="H87" s="10" t="s">
        <v>6</v>
      </c>
      <c r="I87" s="10" t="s">
        <v>7</v>
      </c>
      <c r="J87" s="10" t="s">
        <v>8</v>
      </c>
      <c r="K87" s="10" t="s">
        <v>6</v>
      </c>
      <c r="L87" s="10" t="s">
        <v>7</v>
      </c>
      <c r="M87" s="10" t="s">
        <v>8</v>
      </c>
      <c r="N87" s="10" t="s">
        <v>6</v>
      </c>
      <c r="O87" s="10" t="s">
        <v>7</v>
      </c>
      <c r="P87" s="10" t="s">
        <v>8</v>
      </c>
    </row>
    <row r="88" spans="1:16">
      <c r="A88" s="10"/>
      <c r="B88" s="10">
        <v>61.3</v>
      </c>
      <c r="C88" s="10">
        <v>62.5</v>
      </c>
      <c r="D88" s="10">
        <v>63.8</v>
      </c>
      <c r="E88" s="10">
        <v>58.8</v>
      </c>
      <c r="F88" s="10">
        <v>58.8</v>
      </c>
      <c r="G88" s="10">
        <v>63.8</v>
      </c>
      <c r="H88" s="10">
        <v>67.5</v>
      </c>
      <c r="I88" s="10">
        <v>67.5</v>
      </c>
      <c r="J88" s="10">
        <v>73.8</v>
      </c>
      <c r="K88" s="10">
        <v>61.3</v>
      </c>
      <c r="L88" s="10">
        <v>67.5</v>
      </c>
      <c r="M88" s="10">
        <v>67.5</v>
      </c>
      <c r="N88" s="10">
        <v>66.3</v>
      </c>
      <c r="O88" s="10">
        <v>72.5</v>
      </c>
      <c r="P88" s="10">
        <v>77.5</v>
      </c>
    </row>
    <row r="89" spans="1:16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</row>
    <row r="90" spans="1:16">
      <c r="A90" s="10"/>
      <c r="B90" s="10" t="s">
        <v>20</v>
      </c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</row>
    <row r="91" spans="1:16">
      <c r="A91" s="10"/>
      <c r="B91" s="10" t="s">
        <v>23</v>
      </c>
      <c r="C91" s="10"/>
      <c r="D91" s="10"/>
      <c r="E91" s="10" t="s">
        <v>26</v>
      </c>
      <c r="F91" s="10"/>
      <c r="G91" s="10"/>
      <c r="H91" s="10" t="s">
        <v>24</v>
      </c>
      <c r="I91" s="10"/>
      <c r="J91" s="10"/>
      <c r="K91" s="10" t="s">
        <v>25</v>
      </c>
      <c r="L91" s="10"/>
      <c r="M91" s="10"/>
      <c r="N91" s="10" t="s">
        <v>22</v>
      </c>
      <c r="O91" s="10"/>
      <c r="P91" s="10"/>
    </row>
    <row r="92" spans="1:16">
      <c r="A92" s="10"/>
      <c r="B92" s="10" t="s">
        <v>6</v>
      </c>
      <c r="C92" s="10" t="s">
        <v>7</v>
      </c>
      <c r="D92" s="10" t="s">
        <v>8</v>
      </c>
      <c r="E92" s="10" t="s">
        <v>6</v>
      </c>
      <c r="F92" s="10" t="s">
        <v>7</v>
      </c>
      <c r="G92" s="10" t="s">
        <v>8</v>
      </c>
      <c r="H92" s="10" t="s">
        <v>6</v>
      </c>
      <c r="I92" s="10" t="s">
        <v>7</v>
      </c>
      <c r="J92" s="10" t="s">
        <v>8</v>
      </c>
      <c r="K92" s="10" t="s">
        <v>6</v>
      </c>
      <c r="L92" s="10" t="s">
        <v>7</v>
      </c>
      <c r="M92" s="10" t="s">
        <v>8</v>
      </c>
      <c r="N92" s="10" t="s">
        <v>6</v>
      </c>
      <c r="O92" s="10" t="s">
        <v>7</v>
      </c>
      <c r="P92" s="10" t="s">
        <v>8</v>
      </c>
    </row>
    <row r="93" spans="1:16">
      <c r="A93" s="10"/>
      <c r="B93" s="10">
        <v>58.8</v>
      </c>
      <c r="C93" s="10">
        <v>62.5</v>
      </c>
      <c r="D93" s="10">
        <v>62.5</v>
      </c>
      <c r="E93" s="10">
        <v>63.8</v>
      </c>
      <c r="F93" s="10">
        <v>66.3</v>
      </c>
      <c r="G93" s="10">
        <v>67.5</v>
      </c>
      <c r="H93" s="10">
        <v>68.8</v>
      </c>
      <c r="I93" s="10">
        <v>72.5</v>
      </c>
      <c r="J93" s="10">
        <v>72.5</v>
      </c>
      <c r="K93" s="10">
        <v>66.3</v>
      </c>
      <c r="L93" s="10">
        <v>71.3</v>
      </c>
      <c r="M93" s="10">
        <v>75</v>
      </c>
      <c r="N93" s="10">
        <v>68.8</v>
      </c>
      <c r="O93" s="10">
        <v>70</v>
      </c>
      <c r="P93" s="10">
        <v>71.3</v>
      </c>
    </row>
    <row r="94" spans="1:16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</row>
    <row r="95" spans="1:16">
      <c r="A95" s="10"/>
      <c r="B95">
        <f>MAX(B80:P94)</f>
        <v>77.5</v>
      </c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</row>
    <row r="97" spans="1:19">
      <c r="B97" s="5"/>
      <c r="E97" s="5"/>
      <c r="H97" s="5"/>
      <c r="K97" s="13"/>
      <c r="L97" s="13"/>
    </row>
    <row r="98" spans="1:19">
      <c r="B98" s="5"/>
      <c r="C98" s="5"/>
      <c r="D98" s="5"/>
      <c r="E98" s="5"/>
      <c r="F98" s="5"/>
      <c r="G98" s="5"/>
      <c r="H98" s="5"/>
      <c r="I98" s="5"/>
      <c r="J98" s="5"/>
      <c r="N98">
        <f>AVERAGE(N83:P83,N88:P88,N93:P93)</f>
        <v>71</v>
      </c>
      <c r="O98">
        <f>MAX(N83:P83,N88:P88,N93:P93) - MIN(N83:P83,N88:P88,N93:P93)</f>
        <v>11.200000000000003</v>
      </c>
    </row>
    <row r="99" spans="1:19">
      <c r="B99" s="5"/>
      <c r="C99" s="5"/>
      <c r="D99" s="5"/>
      <c r="E99" s="5"/>
      <c r="F99" s="5"/>
      <c r="G99" s="5"/>
      <c r="H99" s="5"/>
      <c r="I99" s="5"/>
      <c r="J99" s="5"/>
    </row>
    <row r="103" spans="1:19">
      <c r="A103" t="s">
        <v>0</v>
      </c>
      <c r="B103" t="s">
        <v>22</v>
      </c>
    </row>
    <row r="104" spans="1:19">
      <c r="B104" t="s">
        <v>6</v>
      </c>
      <c r="E104" t="s">
        <v>7</v>
      </c>
      <c r="H104" t="s">
        <v>8</v>
      </c>
    </row>
    <row r="105" spans="1:19">
      <c r="B105" t="s">
        <v>16</v>
      </c>
      <c r="C105" t="s">
        <v>21</v>
      </c>
      <c r="D105" t="s">
        <v>20</v>
      </c>
      <c r="E105" t="s">
        <v>16</v>
      </c>
      <c r="F105" t="s">
        <v>21</v>
      </c>
      <c r="G105" t="s">
        <v>20</v>
      </c>
      <c r="H105" t="s">
        <v>16</v>
      </c>
      <c r="I105" t="s">
        <v>21</v>
      </c>
      <c r="J105" t="s">
        <v>20</v>
      </c>
      <c r="L105" t="s">
        <v>42</v>
      </c>
      <c r="M105" t="s">
        <v>41</v>
      </c>
      <c r="O105" s="22"/>
      <c r="P105" s="10"/>
      <c r="Q105" s="10"/>
    </row>
    <row r="106" spans="1:19">
      <c r="A106" t="s">
        <v>36</v>
      </c>
      <c r="B106" s="10">
        <v>85.7</v>
      </c>
      <c r="C106" s="10">
        <v>86.5</v>
      </c>
      <c r="D106" s="10">
        <v>86.5</v>
      </c>
      <c r="E106" s="10">
        <v>85.3</v>
      </c>
      <c r="F106" s="10">
        <v>87.7</v>
      </c>
      <c r="G106" s="10">
        <v>88.1</v>
      </c>
      <c r="H106" s="10">
        <v>90</v>
      </c>
      <c r="I106" s="10">
        <v>90.8</v>
      </c>
      <c r="J106" s="10">
        <v>89.6</v>
      </c>
      <c r="L106">
        <f>MAX(B106:J106)-MIN(B106:J106)</f>
        <v>5.5</v>
      </c>
      <c r="M106">
        <f>AVERAGE(B106:J106)</f>
        <v>87.8</v>
      </c>
      <c r="O106" s="22"/>
      <c r="P106" s="10"/>
      <c r="Q106" s="10"/>
    </row>
    <row r="107" spans="1:19">
      <c r="A107" t="s">
        <v>45</v>
      </c>
      <c r="B107" s="18">
        <v>84.9</v>
      </c>
      <c r="C107" s="18">
        <v>89.6</v>
      </c>
      <c r="D107" s="18">
        <v>85.7</v>
      </c>
      <c r="E107" s="18">
        <v>88.4</v>
      </c>
      <c r="F107" s="18">
        <v>88.8</v>
      </c>
      <c r="G107" s="18">
        <v>84.1</v>
      </c>
      <c r="H107" s="15"/>
      <c r="I107" s="15"/>
      <c r="J107" s="15"/>
      <c r="L107">
        <f>MAX(B107:J107)-MIN(B107:J107)</f>
        <v>5.5</v>
      </c>
      <c r="M107">
        <f>AVERAGE(B107:J107)</f>
        <v>86.916666666666671</v>
      </c>
      <c r="O107" s="22"/>
      <c r="P107" s="11"/>
      <c r="Q107" s="11"/>
    </row>
    <row r="108" spans="1:19">
      <c r="A108" t="s">
        <v>47</v>
      </c>
      <c r="B108">
        <f>B106-B107</f>
        <v>0.79999999999999716</v>
      </c>
      <c r="C108">
        <f t="shared" ref="C108:G108" si="2">C106-C107</f>
        <v>-3.0999999999999943</v>
      </c>
      <c r="D108">
        <f t="shared" si="2"/>
        <v>0.79999999999999716</v>
      </c>
      <c r="E108">
        <f t="shared" si="2"/>
        <v>-3.1000000000000085</v>
      </c>
      <c r="F108">
        <f t="shared" si="2"/>
        <v>-1.0999999999999943</v>
      </c>
      <c r="G108">
        <f t="shared" si="2"/>
        <v>4</v>
      </c>
      <c r="M108">
        <f>AVERAGE(B108:G108)</f>
        <v>-0.28333333333333383</v>
      </c>
      <c r="N108">
        <f>COUNTIF(B108:J108,"&lt;=0")</f>
        <v>3</v>
      </c>
      <c r="O108" s="22"/>
      <c r="P108" s="11"/>
      <c r="Q108" s="11"/>
    </row>
    <row r="109" spans="1:19">
      <c r="A109" t="s">
        <v>57</v>
      </c>
      <c r="B109">
        <f>Sheet3!AC33*100</f>
        <v>86.055776892430302</v>
      </c>
      <c r="C109">
        <f>Sheet3!AD33*100</f>
        <v>89.641434262948209</v>
      </c>
      <c r="D109">
        <f>Sheet3!AE33*100</f>
        <v>86.454183266932304</v>
      </c>
      <c r="E109">
        <f>Sheet3!AF33*100</f>
        <v>89.243027888446207</v>
      </c>
      <c r="F109">
        <f>Sheet3!AG33*100</f>
        <v>90.4382470119522</v>
      </c>
      <c r="G109">
        <f>Sheet3!AH33*100</f>
        <v>82.868525896414397</v>
      </c>
      <c r="H109">
        <f>Sheet3!AI33*100</f>
        <v>87.250996015936295</v>
      </c>
      <c r="I109">
        <f>Sheet3!AJ33*100</f>
        <v>91.235059760956204</v>
      </c>
      <c r="J109">
        <f>Sheet3!AK33*100</f>
        <v>89.641434262948209</v>
      </c>
      <c r="L109">
        <f>MAX(B109:J109)-MIN(B109:J109)</f>
        <v>8.3665338645418075</v>
      </c>
      <c r="M109">
        <f>AVERAGE(B109:J109)</f>
        <v>88.092076139884924</v>
      </c>
      <c r="O109" s="22"/>
      <c r="P109" s="11"/>
      <c r="Q109" s="11"/>
    </row>
    <row r="110" spans="1:19">
      <c r="A110" t="s">
        <v>46</v>
      </c>
      <c r="B110">
        <f>B106-B109</f>
        <v>-0.35577689243029909</v>
      </c>
      <c r="C110">
        <f t="shared" ref="C110:J110" si="3">C106-C109</f>
        <v>-3.1414342629482093</v>
      </c>
      <c r="D110">
        <f t="shared" si="3"/>
        <v>4.5816733067695736E-2</v>
      </c>
      <c r="E110">
        <f t="shared" si="3"/>
        <v>-3.9430278884462098</v>
      </c>
      <c r="F110">
        <f t="shared" si="3"/>
        <v>-2.7382470119521969</v>
      </c>
      <c r="G110">
        <f t="shared" si="3"/>
        <v>5.2314741035855974</v>
      </c>
      <c r="H110">
        <f t="shared" si="3"/>
        <v>2.7490039840637053</v>
      </c>
      <c r="I110">
        <f t="shared" si="3"/>
        <v>-0.43505976095620724</v>
      </c>
      <c r="J110">
        <f t="shared" si="3"/>
        <v>-4.143426294821495E-2</v>
      </c>
      <c r="K110" s="13"/>
      <c r="M110">
        <f>AVERAGE(B110:G110)</f>
        <v>-0.81686586985393694</v>
      </c>
      <c r="N110">
        <f>COUNTIF(B110:J110,"&lt;=0")</f>
        <v>6</v>
      </c>
      <c r="O110" s="22"/>
      <c r="P110" s="10"/>
      <c r="Q110" s="10"/>
      <c r="R110" s="10"/>
      <c r="S110" s="10"/>
    </row>
    <row r="111" spans="1:19">
      <c r="O111" s="22"/>
      <c r="P111" s="10"/>
      <c r="Q111" s="10"/>
    </row>
    <row r="112" spans="1:19">
      <c r="A112" t="s">
        <v>0</v>
      </c>
      <c r="B112" t="s">
        <v>23</v>
      </c>
      <c r="N112" s="10"/>
      <c r="O112" s="22"/>
      <c r="P112" s="11"/>
      <c r="Q112" s="11"/>
    </row>
    <row r="113" spans="1:17">
      <c r="B113" t="s">
        <v>6</v>
      </c>
      <c r="E113" t="s">
        <v>7</v>
      </c>
      <c r="H113" t="s">
        <v>8</v>
      </c>
      <c r="O113" s="22"/>
      <c r="P113" s="11"/>
      <c r="Q113" s="11"/>
    </row>
    <row r="114" spans="1:17">
      <c r="B114" t="s">
        <v>16</v>
      </c>
      <c r="C114" t="s">
        <v>21</v>
      </c>
      <c r="D114" t="s">
        <v>20</v>
      </c>
      <c r="E114" t="s">
        <v>16</v>
      </c>
      <c r="F114" t="s">
        <v>21</v>
      </c>
      <c r="G114" t="s">
        <v>20</v>
      </c>
      <c r="H114" t="s">
        <v>16</v>
      </c>
      <c r="I114" t="s">
        <v>21</v>
      </c>
      <c r="J114" t="s">
        <v>20</v>
      </c>
      <c r="L114" t="s">
        <v>42</v>
      </c>
      <c r="M114" t="s">
        <v>41</v>
      </c>
      <c r="N114" s="11"/>
      <c r="O114" s="22"/>
      <c r="P114" s="11"/>
      <c r="Q114" s="11"/>
    </row>
    <row r="115" spans="1:17">
      <c r="A115" t="s">
        <v>36</v>
      </c>
      <c r="B115" s="15">
        <v>91.67</v>
      </c>
      <c r="C115" s="15">
        <v>85.71</v>
      </c>
      <c r="D115" s="15">
        <v>78.569999999999993</v>
      </c>
      <c r="E115" s="15">
        <v>83.33</v>
      </c>
      <c r="F115" s="15">
        <v>73.81</v>
      </c>
      <c r="G115" s="15">
        <v>85.71</v>
      </c>
      <c r="H115" s="15">
        <v>82.14</v>
      </c>
      <c r="I115" s="15">
        <v>80.099999999999994</v>
      </c>
      <c r="J115" s="15">
        <v>73.81</v>
      </c>
      <c r="L115">
        <f>MAX(B115:J115)-MIN(B115:J115)</f>
        <v>17.86</v>
      </c>
      <c r="M115">
        <f>AVERAGE(B115:J115)</f>
        <v>81.649999999999991</v>
      </c>
      <c r="O115" s="22"/>
      <c r="P115" s="10"/>
      <c r="Q115" s="10"/>
    </row>
    <row r="116" spans="1:17">
      <c r="A116" t="s">
        <v>44</v>
      </c>
      <c r="B116" s="10">
        <v>82.1</v>
      </c>
      <c r="C116" s="10">
        <v>84.1</v>
      </c>
      <c r="D116" s="10">
        <v>80.900000000000006</v>
      </c>
      <c r="E116" s="10">
        <v>83.3</v>
      </c>
      <c r="F116" s="10">
        <v>82.5</v>
      </c>
      <c r="G116" s="10">
        <v>78.5</v>
      </c>
      <c r="H116" s="10">
        <v>86.1</v>
      </c>
      <c r="I116" s="10">
        <v>87.6</v>
      </c>
      <c r="J116" s="10">
        <v>84.5</v>
      </c>
      <c r="L116">
        <f>MAX(B116:J116)-MIN(B116:J116)</f>
        <v>9.0999999999999943</v>
      </c>
      <c r="M116">
        <f>AVERAGE(B116:J116)</f>
        <v>83.288888888888891</v>
      </c>
      <c r="O116" s="22"/>
      <c r="P116" s="10"/>
      <c r="Q116" s="10"/>
    </row>
    <row r="117" spans="1:17">
      <c r="A117" t="s">
        <v>43</v>
      </c>
      <c r="B117" s="15">
        <v>86.51</v>
      </c>
      <c r="C117" s="15">
        <v>84.92</v>
      </c>
      <c r="D117" s="15">
        <v>80.13</v>
      </c>
      <c r="E117" s="15">
        <v>83.73</v>
      </c>
      <c r="F117" s="15">
        <v>81.349999999999994</v>
      </c>
      <c r="G117" s="15">
        <v>85.32</v>
      </c>
      <c r="H117" s="15">
        <v>83.73</v>
      </c>
      <c r="I117" s="15">
        <v>81.75</v>
      </c>
      <c r="J117" s="15">
        <v>80.16</v>
      </c>
      <c r="L117">
        <f>MAX(B117:J117)-MIN(B117:J117)</f>
        <v>6.3800000000000097</v>
      </c>
      <c r="M117">
        <f>AVERAGE(B117:J117)</f>
        <v>83.066666666666663</v>
      </c>
      <c r="O117" s="22"/>
    </row>
    <row r="118" spans="1:17">
      <c r="A118" t="s">
        <v>45</v>
      </c>
      <c r="B118" s="18">
        <v>86.1</v>
      </c>
      <c r="C118" s="18">
        <v>79.3</v>
      </c>
      <c r="D118" s="18">
        <v>84.5</v>
      </c>
      <c r="E118" s="18">
        <v>80.900000000000006</v>
      </c>
      <c r="F118" s="18">
        <v>84.5</v>
      </c>
      <c r="G118" s="18">
        <v>82.1</v>
      </c>
      <c r="L118">
        <f>MAX(B118:J118)-MIN(B118:J118)</f>
        <v>6.7999999999999972</v>
      </c>
      <c r="M118">
        <f>AVERAGE(B118:J118)</f>
        <v>82.899999999999991</v>
      </c>
      <c r="O118" s="22"/>
    </row>
    <row r="119" spans="1:17">
      <c r="A119" t="s">
        <v>48</v>
      </c>
      <c r="B119">
        <f>B116-B118</f>
        <v>-4</v>
      </c>
      <c r="C119">
        <f t="shared" ref="C119:G119" si="4">C116-C118</f>
        <v>4.7999999999999972</v>
      </c>
      <c r="D119">
        <f t="shared" si="4"/>
        <v>-3.5999999999999943</v>
      </c>
      <c r="E119">
        <f t="shared" si="4"/>
        <v>2.3999999999999915</v>
      </c>
      <c r="F119">
        <f t="shared" si="4"/>
        <v>-2</v>
      </c>
      <c r="G119">
        <f t="shared" si="4"/>
        <v>-3.5999999999999943</v>
      </c>
      <c r="M119">
        <f>AVERAGE(B119:G119)</f>
        <v>-1</v>
      </c>
      <c r="N119">
        <f>COUNTIF(B119:J119,"&lt;=0")</f>
        <v>4</v>
      </c>
      <c r="O119" s="22"/>
    </row>
    <row r="120" spans="1:17">
      <c r="A120" t="s">
        <v>45</v>
      </c>
      <c r="B120">
        <v>86.1</v>
      </c>
      <c r="C120">
        <v>83.7</v>
      </c>
      <c r="D120">
        <v>81.7</v>
      </c>
      <c r="E120">
        <v>81.27</v>
      </c>
      <c r="F120">
        <v>80.47</v>
      </c>
      <c r="G120">
        <v>83.26</v>
      </c>
      <c r="H120">
        <v>87.6</v>
      </c>
      <c r="I120">
        <v>88</v>
      </c>
      <c r="J120">
        <v>88.4</v>
      </c>
      <c r="O120" s="22"/>
    </row>
    <row r="121" spans="1:17">
      <c r="A121" t="s">
        <v>57</v>
      </c>
      <c r="B121">
        <f>Sheet3!K33*100</f>
        <v>85.6573705179283</v>
      </c>
      <c r="C121">
        <f>Sheet3!L33*100</f>
        <v>85.258964143426297</v>
      </c>
      <c r="D121">
        <f>Sheet3!M33*100</f>
        <v>86.852589641434292</v>
      </c>
      <c r="E121">
        <f>Sheet3!N33*100</f>
        <v>79.681274900398407</v>
      </c>
      <c r="F121">
        <f>Sheet3!O33*100</f>
        <v>77.290836653386492</v>
      </c>
      <c r="G121">
        <f>Sheet3!P33*100</f>
        <v>67.330677290836704</v>
      </c>
      <c r="H121">
        <f>Sheet3!Q33*100</f>
        <v>88.446215139442202</v>
      </c>
      <c r="I121">
        <f>Sheet3!R33*100</f>
        <v>89.243027888446207</v>
      </c>
      <c r="J121">
        <f>Sheet3!S33*100</f>
        <v>87.649402390438297</v>
      </c>
      <c r="L121">
        <f>MAX(B121:J121)-MIN(B121:J121)</f>
        <v>21.912350597609503</v>
      </c>
      <c r="M121">
        <f>AVERAGE(B121:J121)</f>
        <v>83.04559539619305</v>
      </c>
      <c r="O121" s="22"/>
    </row>
    <row r="122" spans="1:17">
      <c r="A122" t="s">
        <v>46</v>
      </c>
      <c r="B122">
        <f>B116-B121</f>
        <v>-3.5573705179283053</v>
      </c>
      <c r="C122">
        <f t="shared" ref="C122:J122" si="5">C116-C121</f>
        <v>-1.1589641434263029</v>
      </c>
      <c r="D122">
        <f t="shared" si="5"/>
        <v>-5.9525896414342867</v>
      </c>
      <c r="E122">
        <f t="shared" si="5"/>
        <v>3.6187250996015905</v>
      </c>
      <c r="F122">
        <f t="shared" si="5"/>
        <v>5.2091633466135079</v>
      </c>
      <c r="G122" s="24">
        <f t="shared" si="5"/>
        <v>11.169322709163296</v>
      </c>
      <c r="H122">
        <f t="shared" si="5"/>
        <v>-2.3462151394422079</v>
      </c>
      <c r="I122">
        <f t="shared" si="5"/>
        <v>-1.6430278884462126</v>
      </c>
      <c r="J122">
        <f t="shared" si="5"/>
        <v>-3.1494023904382971</v>
      </c>
      <c r="K122" s="13"/>
      <c r="M122">
        <f>AVERAGE(B122:G122)</f>
        <v>1.5547144754315834</v>
      </c>
      <c r="N122">
        <f>COUNTIF(B122:J122,"&lt;=0")</f>
        <v>6</v>
      </c>
      <c r="O122" s="22"/>
    </row>
    <row r="123" spans="1:17">
      <c r="G123">
        <v>0.824701195219123</v>
      </c>
      <c r="O123" s="22"/>
    </row>
    <row r="124" spans="1:17">
      <c r="B124" t="s">
        <v>24</v>
      </c>
      <c r="O124" s="22"/>
    </row>
    <row r="125" spans="1:17">
      <c r="B125" t="s">
        <v>6</v>
      </c>
      <c r="E125" t="s">
        <v>7</v>
      </c>
      <c r="H125" t="s">
        <v>8</v>
      </c>
      <c r="L125" s="11"/>
      <c r="O125" s="22"/>
    </row>
    <row r="126" spans="1:17">
      <c r="B126" t="s">
        <v>16</v>
      </c>
      <c r="C126" t="s">
        <v>21</v>
      </c>
      <c r="D126" t="s">
        <v>20</v>
      </c>
      <c r="E126" t="s">
        <v>16</v>
      </c>
      <c r="F126" t="s">
        <v>21</v>
      </c>
      <c r="G126" t="s">
        <v>20</v>
      </c>
      <c r="H126" t="s">
        <v>16</v>
      </c>
      <c r="I126" t="s">
        <v>21</v>
      </c>
      <c r="J126" t="s">
        <v>20</v>
      </c>
      <c r="O126" s="22"/>
    </row>
    <row r="127" spans="1:17">
      <c r="A127" t="s">
        <v>36</v>
      </c>
      <c r="B127" s="15">
        <v>73.81</v>
      </c>
      <c r="C127" s="15">
        <v>89.29</v>
      </c>
      <c r="D127" s="15">
        <v>82.14</v>
      </c>
      <c r="E127" s="15">
        <v>85.71</v>
      </c>
      <c r="F127" s="15">
        <v>88.1</v>
      </c>
      <c r="G127" s="15">
        <v>22.62</v>
      </c>
      <c r="H127" s="15">
        <v>88.1</v>
      </c>
      <c r="I127" s="15">
        <v>86.9</v>
      </c>
      <c r="J127" s="15">
        <v>44.05</v>
      </c>
      <c r="L127">
        <f>MAX(B127:J127)-MIN(B127:J127)</f>
        <v>66.67</v>
      </c>
      <c r="M127">
        <f>AVERAGE(B127:J127)</f>
        <v>73.413333333333327</v>
      </c>
      <c r="O127" s="22"/>
    </row>
    <row r="128" spans="1:17">
      <c r="A128" t="s">
        <v>44</v>
      </c>
      <c r="B128" s="10">
        <v>87.6</v>
      </c>
      <c r="C128" s="10">
        <v>87.6</v>
      </c>
      <c r="D128" s="10">
        <v>88</v>
      </c>
      <c r="E128" s="10">
        <v>85.3</v>
      </c>
      <c r="F128" s="10">
        <v>89.2</v>
      </c>
      <c r="G128" s="10">
        <v>89.6</v>
      </c>
      <c r="H128" s="10">
        <v>91.2</v>
      </c>
      <c r="I128" s="10">
        <v>90.8</v>
      </c>
      <c r="J128" s="10">
        <v>88.8</v>
      </c>
      <c r="L128">
        <f>MAX(B128:J128)-MIN(B128:J128)</f>
        <v>5.9000000000000057</v>
      </c>
      <c r="M128">
        <f>AVERAGE(B128:J128)</f>
        <v>88.677777777777763</v>
      </c>
      <c r="O128" s="22"/>
    </row>
    <row r="129" spans="1:15">
      <c r="A129" t="s">
        <v>43</v>
      </c>
      <c r="B129" s="15">
        <v>90.48</v>
      </c>
      <c r="C129" s="15">
        <v>84.92</v>
      </c>
      <c r="D129" s="15">
        <v>16.670000000000002</v>
      </c>
      <c r="E129" s="15">
        <v>81.349999999999994</v>
      </c>
      <c r="F129" s="15">
        <v>80.95</v>
      </c>
      <c r="G129" s="15">
        <v>16.670000000000002</v>
      </c>
      <c r="H129" s="15">
        <v>92.86</v>
      </c>
      <c r="I129" s="15">
        <v>86.11</v>
      </c>
      <c r="J129" s="15">
        <v>26.98</v>
      </c>
      <c r="L129">
        <f>MAX(B129:J129)-MIN(B129:J129)</f>
        <v>76.19</v>
      </c>
      <c r="M129">
        <f>AVERAGE(B129:J129)</f>
        <v>64.11</v>
      </c>
      <c r="O129" s="22"/>
    </row>
    <row r="130" spans="1:15">
      <c r="A130" t="s">
        <v>45</v>
      </c>
      <c r="B130" s="18">
        <v>88</v>
      </c>
      <c r="C130" s="18">
        <v>88</v>
      </c>
      <c r="D130" s="18">
        <v>90.8</v>
      </c>
      <c r="E130" s="18">
        <v>87.3</v>
      </c>
      <c r="F130" s="18">
        <v>81.3</v>
      </c>
      <c r="G130" s="18">
        <v>86.1</v>
      </c>
      <c r="L130">
        <f>MAX(B130:J130)-MIN(B130:J130)</f>
        <v>9.5</v>
      </c>
      <c r="M130">
        <f>AVERAGE(B130:J130)</f>
        <v>86.916666666666671</v>
      </c>
      <c r="O130" s="22"/>
    </row>
    <row r="131" spans="1:15">
      <c r="A131" t="s">
        <v>48</v>
      </c>
      <c r="B131">
        <f>B128-B130</f>
        <v>-0.40000000000000568</v>
      </c>
      <c r="C131">
        <f t="shared" ref="C131" si="6">C128-C130</f>
        <v>-0.40000000000000568</v>
      </c>
      <c r="D131">
        <f t="shared" ref="D131" si="7">D128-D130</f>
        <v>-2.7999999999999972</v>
      </c>
      <c r="E131">
        <f t="shared" ref="E131" si="8">E128-E130</f>
        <v>-2</v>
      </c>
      <c r="F131" s="24">
        <f t="shared" ref="F131" si="9">F128-F130</f>
        <v>7.9000000000000057</v>
      </c>
      <c r="G131">
        <f t="shared" ref="G131" si="10">G128-G130</f>
        <v>3.5</v>
      </c>
      <c r="M131">
        <f>AVERAGE(B131:G131)</f>
        <v>0.96666666666666623</v>
      </c>
      <c r="N131">
        <f>COUNTIF(B131:J131,"&lt;=0")</f>
        <v>4</v>
      </c>
      <c r="O131" s="22"/>
    </row>
    <row r="132" spans="1:15">
      <c r="A132" t="s">
        <v>45</v>
      </c>
      <c r="B132">
        <v>87.3</v>
      </c>
      <c r="C132">
        <v>87.3</v>
      </c>
      <c r="D132">
        <v>88</v>
      </c>
      <c r="E132">
        <v>86.45</v>
      </c>
      <c r="F132">
        <v>84.86</v>
      </c>
      <c r="G132">
        <v>86.45</v>
      </c>
      <c r="H132">
        <v>88.8</v>
      </c>
      <c r="I132">
        <v>90.8</v>
      </c>
      <c r="J132">
        <v>91.6</v>
      </c>
      <c r="O132" s="22"/>
    </row>
    <row r="133" spans="1:15">
      <c r="A133" t="s">
        <v>57</v>
      </c>
      <c r="B133">
        <f>Sheet3!AU33*100</f>
        <v>87.649402390438297</v>
      </c>
      <c r="C133">
        <f>Sheet3!AV33*100</f>
        <v>87.250996015936295</v>
      </c>
      <c r="D133">
        <f>Sheet3!AW33*100</f>
        <v>90.4382470119522</v>
      </c>
      <c r="E133">
        <f>Sheet3!AX33*100</f>
        <v>88.446215139442202</v>
      </c>
      <c r="F133">
        <f>Sheet3!AY33*100</f>
        <v>83.2669322709163</v>
      </c>
      <c r="G133">
        <f>Sheet3!AZ33*100</f>
        <v>83.665338645418302</v>
      </c>
      <c r="H133">
        <f>Sheet3!BA33*100</f>
        <v>89.641434262948209</v>
      </c>
      <c r="I133">
        <f>Sheet3!BB33*100</f>
        <v>91.235059760956204</v>
      </c>
      <c r="J133">
        <f>Sheet3!BC33*100</f>
        <v>90.039840637450197</v>
      </c>
      <c r="L133">
        <f>MAX(B133:J133)-MIN(B133:J133)</f>
        <v>7.9681274900399046</v>
      </c>
      <c r="M133">
        <f>AVERAGE(B133:J133)</f>
        <v>87.959274015050909</v>
      </c>
      <c r="O133" s="22"/>
    </row>
    <row r="134" spans="1:15">
      <c r="A134" t="s">
        <v>46</v>
      </c>
      <c r="B134">
        <f>B128-B133</f>
        <v>-4.9402390438302746E-2</v>
      </c>
      <c r="C134">
        <f t="shared" ref="C134:J134" si="11">C128-C133</f>
        <v>0.34900398406369959</v>
      </c>
      <c r="D134">
        <f t="shared" si="11"/>
        <v>-2.4382470119521997</v>
      </c>
      <c r="E134">
        <f t="shared" si="11"/>
        <v>-3.1462151394422051</v>
      </c>
      <c r="F134">
        <f t="shared" si="11"/>
        <v>5.9330677290837031</v>
      </c>
      <c r="G134">
        <f t="shared" si="11"/>
        <v>5.9346613545816922</v>
      </c>
      <c r="H134">
        <f t="shared" si="11"/>
        <v>1.5585657370517936</v>
      </c>
      <c r="I134">
        <f t="shared" si="11"/>
        <v>-0.43505976095620724</v>
      </c>
      <c r="J134">
        <f t="shared" si="11"/>
        <v>-1.2398406374502002</v>
      </c>
      <c r="K134" s="13"/>
      <c r="M134">
        <f>AVERAGE(B134:G134)</f>
        <v>1.0971447543160646</v>
      </c>
      <c r="N134">
        <f>COUNTIF(B134:J134,"&lt;=0")</f>
        <v>5</v>
      </c>
      <c r="O134" s="22"/>
    </row>
    <row r="135" spans="1:15">
      <c r="F135" s="25">
        <v>0.91235059760956105</v>
      </c>
      <c r="O135" s="22"/>
    </row>
    <row r="136" spans="1:15">
      <c r="B136" s="14" t="s">
        <v>25</v>
      </c>
      <c r="C136" s="14"/>
      <c r="G136" s="14"/>
      <c r="H136" s="14"/>
      <c r="I136" s="14"/>
      <c r="J136" s="14"/>
      <c r="O136" s="22"/>
    </row>
    <row r="137" spans="1:15">
      <c r="B137" s="14" t="s">
        <v>6</v>
      </c>
      <c r="C137" s="14"/>
      <c r="D137" s="14"/>
      <c r="E137" s="14" t="s">
        <v>7</v>
      </c>
      <c r="F137" s="14"/>
      <c r="G137" s="14"/>
      <c r="H137" s="14" t="s">
        <v>8</v>
      </c>
      <c r="I137" s="14"/>
      <c r="J137" s="14"/>
      <c r="L137" s="11"/>
      <c r="O137" s="22"/>
    </row>
    <row r="138" spans="1:15">
      <c r="B138" s="14" t="s">
        <v>16</v>
      </c>
      <c r="C138" s="14" t="s">
        <v>21</v>
      </c>
      <c r="D138" s="14" t="s">
        <v>20</v>
      </c>
      <c r="E138" s="14" t="s">
        <v>16</v>
      </c>
      <c r="F138" s="14" t="s">
        <v>21</v>
      </c>
      <c r="G138" s="14" t="s">
        <v>20</v>
      </c>
      <c r="H138" s="14" t="s">
        <v>16</v>
      </c>
      <c r="I138" s="14" t="s">
        <v>21</v>
      </c>
      <c r="J138" s="14" t="s">
        <v>20</v>
      </c>
      <c r="O138" s="22"/>
    </row>
    <row r="139" spans="1:15">
      <c r="A139" t="s">
        <v>36</v>
      </c>
      <c r="B139">
        <v>66.5</v>
      </c>
      <c r="C139">
        <v>66.3</v>
      </c>
      <c r="D139">
        <v>60.6</v>
      </c>
      <c r="E139" s="14">
        <v>69</v>
      </c>
      <c r="F139">
        <v>67.400000000000006</v>
      </c>
      <c r="G139">
        <v>65.7</v>
      </c>
      <c r="H139">
        <v>67.2</v>
      </c>
      <c r="I139">
        <v>68.2</v>
      </c>
      <c r="J139">
        <v>60.5</v>
      </c>
      <c r="L139">
        <f>MAX(B139:J139)-MIN(B139:J139)</f>
        <v>8.5</v>
      </c>
      <c r="M139">
        <f>AVERAGE(B139:J139)</f>
        <v>65.711111111111109</v>
      </c>
      <c r="N139" s="10"/>
      <c r="O139" s="22"/>
    </row>
    <row r="140" spans="1:15">
      <c r="A140" t="s">
        <v>44</v>
      </c>
      <c r="B140" s="10">
        <v>74.099999999999994</v>
      </c>
      <c r="C140" s="10">
        <v>84.5</v>
      </c>
      <c r="D140" s="10">
        <v>86.5</v>
      </c>
      <c r="E140" s="10">
        <v>75.7</v>
      </c>
      <c r="F140" s="10">
        <v>82.1</v>
      </c>
      <c r="G140" s="10">
        <v>81.7</v>
      </c>
      <c r="H140" s="10">
        <v>82.1</v>
      </c>
      <c r="I140" s="10">
        <v>85.7</v>
      </c>
      <c r="J140" s="10">
        <v>88</v>
      </c>
      <c r="L140">
        <f>MAX(B140:J140)-MIN(B140:J140)</f>
        <v>13.900000000000006</v>
      </c>
      <c r="M140">
        <f>AVERAGE(B140:J140)</f>
        <v>82.266666666666666</v>
      </c>
      <c r="N140" s="10"/>
      <c r="O140" s="22"/>
    </row>
    <row r="141" spans="1:15">
      <c r="A141" t="s">
        <v>45</v>
      </c>
      <c r="B141" s="18">
        <v>72.099999999999994</v>
      </c>
      <c r="C141" s="18">
        <v>84.1</v>
      </c>
      <c r="D141" s="18">
        <v>72.7</v>
      </c>
      <c r="E141" s="18">
        <v>76.099999999999994</v>
      </c>
      <c r="F141" s="18">
        <v>86.5</v>
      </c>
      <c r="G141" s="18">
        <v>76.900000000000006</v>
      </c>
      <c r="L141">
        <f>MAX(B141:J141)-MIN(B141:J141)</f>
        <v>14.400000000000006</v>
      </c>
      <c r="M141">
        <f>AVERAGE(B141:J141)</f>
        <v>78.066666666666663</v>
      </c>
      <c r="O141" s="22"/>
    </row>
    <row r="142" spans="1:15">
      <c r="A142" t="s">
        <v>48</v>
      </c>
      <c r="B142">
        <f>B140-B141</f>
        <v>2</v>
      </c>
      <c r="C142">
        <f t="shared" ref="C142:G142" si="12">C140-C141</f>
        <v>0.40000000000000568</v>
      </c>
      <c r="D142" s="24">
        <f t="shared" si="12"/>
        <v>13.799999999999997</v>
      </c>
      <c r="E142">
        <f t="shared" si="12"/>
        <v>-0.39999999999999147</v>
      </c>
      <c r="F142">
        <f t="shared" si="12"/>
        <v>-4.4000000000000057</v>
      </c>
      <c r="G142">
        <f t="shared" si="12"/>
        <v>4.7999999999999972</v>
      </c>
      <c r="M142">
        <f>AVERAGE(B142:G142)</f>
        <v>2.7000000000000006</v>
      </c>
      <c r="N142">
        <f>COUNTIF(B142:J142,"&lt;=0")</f>
        <v>2</v>
      </c>
      <c r="O142" s="22"/>
    </row>
    <row r="143" spans="1:15">
      <c r="A143" t="s">
        <v>45</v>
      </c>
      <c r="B143">
        <v>73.3</v>
      </c>
      <c r="C143">
        <v>86.9</v>
      </c>
      <c r="D143">
        <v>69.3</v>
      </c>
      <c r="E143">
        <v>80.48</v>
      </c>
      <c r="F143">
        <v>82.07</v>
      </c>
      <c r="G143">
        <v>79.28</v>
      </c>
      <c r="H143">
        <v>87.3</v>
      </c>
      <c r="I143">
        <v>67.7</v>
      </c>
      <c r="J143">
        <v>87.3</v>
      </c>
      <c r="N143" s="10"/>
      <c r="O143" s="22"/>
    </row>
    <row r="144" spans="1:15">
      <c r="A144" t="s">
        <v>57</v>
      </c>
      <c r="B144">
        <f>Sheet3!AL33*100</f>
        <v>78.4860557768924</v>
      </c>
      <c r="C144">
        <f>Sheet3!AM33*100</f>
        <v>84.860557768924309</v>
      </c>
      <c r="D144">
        <f>Sheet3!AN33*100</f>
        <v>70.119521912350606</v>
      </c>
      <c r="E144">
        <f>Sheet3!AO33*100</f>
        <v>82.470119521912395</v>
      </c>
      <c r="F144">
        <f>Sheet3!AP33*100</f>
        <v>85.6573705179283</v>
      </c>
      <c r="G144">
        <f>Sheet3!AQ33*100</f>
        <v>80.478087649402397</v>
      </c>
      <c r="H144">
        <f>Sheet3!AR33*100</f>
        <v>87.649402390438297</v>
      </c>
      <c r="I144">
        <f>Sheet3!AS33*100</f>
        <v>88.0478087649402</v>
      </c>
      <c r="J144">
        <f>Sheet3!AT33*100</f>
        <v>67.330677290836704</v>
      </c>
      <c r="L144">
        <f>MAX(B144:J144)-MIN(B144:J144)</f>
        <v>20.717131474103496</v>
      </c>
      <c r="M144">
        <f>AVERAGE(B144:J144)</f>
        <v>80.566622399291717</v>
      </c>
      <c r="N144" s="10"/>
      <c r="O144" s="22"/>
    </row>
    <row r="145" spans="1:23">
      <c r="A145" t="s">
        <v>46</v>
      </c>
      <c r="B145">
        <f>B140-B144</f>
        <v>-4.3860557768924053</v>
      </c>
      <c r="C145">
        <f t="shared" ref="C145:J145" si="13">C140-C144</f>
        <v>-0.36055776892430913</v>
      </c>
      <c r="D145" s="24">
        <f t="shared" si="13"/>
        <v>16.380478087649394</v>
      </c>
      <c r="E145">
        <f t="shared" si="13"/>
        <v>-6.7701195219123917</v>
      </c>
      <c r="F145">
        <f t="shared" si="13"/>
        <v>-3.5573705179283053</v>
      </c>
      <c r="G145">
        <f t="shared" si="13"/>
        <v>1.2219123505976057</v>
      </c>
      <c r="H145">
        <f t="shared" si="13"/>
        <v>-5.5494023904383027</v>
      </c>
      <c r="I145">
        <f t="shared" si="13"/>
        <v>-2.3478087649401971</v>
      </c>
      <c r="J145" s="24">
        <f t="shared" si="13"/>
        <v>20.669322709163296</v>
      </c>
      <c r="K145" s="13"/>
      <c r="M145">
        <f>AVERAGE(B145:G145)</f>
        <v>0.42138114209826466</v>
      </c>
      <c r="N145">
        <f>COUNTIF(B145:J145,"&lt;=0")</f>
        <v>6</v>
      </c>
      <c r="O145" s="22"/>
    </row>
    <row r="146" spans="1:23">
      <c r="D146" s="25">
        <v>0.76095617529880399</v>
      </c>
      <c r="J146">
        <v>0.85258964143426297</v>
      </c>
      <c r="O146" s="22"/>
    </row>
    <row r="147" spans="1:23">
      <c r="B147" s="14" t="s">
        <v>26</v>
      </c>
      <c r="C147" s="14"/>
      <c r="D147">
        <v>0.73705179282868505</v>
      </c>
      <c r="E147" s="14"/>
      <c r="F147" s="14"/>
      <c r="G147" s="14"/>
      <c r="H147" s="14"/>
      <c r="I147" s="14"/>
      <c r="J147" s="14"/>
      <c r="N147" s="10"/>
      <c r="O147" s="22"/>
    </row>
    <row r="148" spans="1:23">
      <c r="B148" s="14" t="s">
        <v>6</v>
      </c>
      <c r="C148" s="14"/>
      <c r="D148" s="14"/>
      <c r="E148" s="14" t="s">
        <v>7</v>
      </c>
      <c r="F148" s="14"/>
      <c r="G148" s="14"/>
      <c r="H148" s="14" t="s">
        <v>8</v>
      </c>
      <c r="I148" s="14"/>
      <c r="J148" s="14"/>
      <c r="L148" s="11"/>
      <c r="O148" s="22"/>
      <c r="U148" s="10"/>
      <c r="V148" s="10"/>
      <c r="W148" s="10"/>
    </row>
    <row r="149" spans="1:23">
      <c r="B149" s="14" t="s">
        <v>16</v>
      </c>
      <c r="C149" s="14" t="s">
        <v>21</v>
      </c>
      <c r="D149" s="14" t="s">
        <v>20</v>
      </c>
      <c r="E149" s="14" t="s">
        <v>16</v>
      </c>
      <c r="F149" s="14" t="s">
        <v>21</v>
      </c>
      <c r="G149" s="14" t="s">
        <v>20</v>
      </c>
      <c r="H149" s="14" t="s">
        <v>16</v>
      </c>
      <c r="I149" s="14" t="s">
        <v>21</v>
      </c>
      <c r="J149" s="14" t="s">
        <v>20</v>
      </c>
      <c r="N149" s="10"/>
      <c r="O149" s="22"/>
    </row>
    <row r="150" spans="1:23">
      <c r="A150" t="s">
        <v>36</v>
      </c>
      <c r="B150" s="15">
        <v>84.52</v>
      </c>
      <c r="C150" s="15">
        <v>89.29</v>
      </c>
      <c r="D150" s="15">
        <v>82.14</v>
      </c>
      <c r="E150" s="15">
        <v>89.29</v>
      </c>
      <c r="F150" s="15">
        <v>80.95</v>
      </c>
      <c r="G150" s="15">
        <v>79.760000000000005</v>
      </c>
      <c r="H150" s="15">
        <v>76.19</v>
      </c>
      <c r="I150" s="15">
        <v>75</v>
      </c>
      <c r="J150" s="15">
        <v>52.38</v>
      </c>
      <c r="L150">
        <f>MAX(B150:J150)-MIN(B150:J150)</f>
        <v>36.910000000000004</v>
      </c>
      <c r="M150">
        <f>AVERAGE(B150:J150)</f>
        <v>78.835555555555558</v>
      </c>
      <c r="N150" s="10"/>
    </row>
    <row r="151" spans="1:23">
      <c r="A151" t="s">
        <v>44</v>
      </c>
      <c r="B151" s="10">
        <v>70.5</v>
      </c>
      <c r="C151" s="10">
        <v>76.900000000000006</v>
      </c>
      <c r="D151" s="10">
        <v>81.3</v>
      </c>
      <c r="E151" s="10">
        <v>69.3</v>
      </c>
      <c r="F151" s="10">
        <v>79.3</v>
      </c>
      <c r="G151" s="10">
        <v>83.3</v>
      </c>
      <c r="H151" s="10">
        <v>82.1</v>
      </c>
      <c r="I151" s="10">
        <v>86.1</v>
      </c>
      <c r="J151" s="10">
        <v>87.3</v>
      </c>
      <c r="L151">
        <f>MAX(B151:J151)-MIN(B151:J151)</f>
        <v>18</v>
      </c>
      <c r="M151">
        <f>AVERAGE(B151:J151)</f>
        <v>79.566666666666663</v>
      </c>
      <c r="N151" s="10"/>
      <c r="O151" s="10"/>
      <c r="P151" s="10"/>
      <c r="Q151" s="10"/>
    </row>
    <row r="152" spans="1:23">
      <c r="A152" t="s">
        <v>43</v>
      </c>
      <c r="B152" s="15">
        <v>86.51</v>
      </c>
      <c r="C152" s="15">
        <v>84.92</v>
      </c>
      <c r="D152" s="15">
        <v>80.13</v>
      </c>
      <c r="E152" s="15">
        <v>83.73</v>
      </c>
      <c r="F152" s="15">
        <v>81.349999999999994</v>
      </c>
      <c r="G152" s="15">
        <v>85.32</v>
      </c>
      <c r="H152" s="15">
        <v>83.73</v>
      </c>
      <c r="I152" s="15">
        <v>81.75</v>
      </c>
      <c r="J152" s="15">
        <v>80.16</v>
      </c>
      <c r="L152">
        <f>MAX(B152:J152)-MIN(B152:J152)</f>
        <v>6.3800000000000097</v>
      </c>
      <c r="M152">
        <f>AVERAGE(B152:J152)</f>
        <v>83.066666666666663</v>
      </c>
      <c r="N152" s="10"/>
      <c r="O152" s="10"/>
      <c r="P152" s="10"/>
      <c r="Q152" s="10"/>
    </row>
    <row r="153" spans="1:23">
      <c r="A153" t="s">
        <v>45</v>
      </c>
      <c r="B153" s="18">
        <v>69.3</v>
      </c>
      <c r="C153" s="18">
        <v>78.099999999999994</v>
      </c>
      <c r="D153" s="18">
        <v>66.099999999999994</v>
      </c>
      <c r="E153" s="18">
        <v>74.8</v>
      </c>
      <c r="F153" s="18">
        <v>75.7</v>
      </c>
      <c r="G153" s="18">
        <v>69.7</v>
      </c>
      <c r="L153">
        <f>MAX(B153:J153)-MIN(B153:J153)</f>
        <v>12</v>
      </c>
      <c r="M153">
        <f>AVERAGE(B153:J153)</f>
        <v>72.283333333333317</v>
      </c>
      <c r="O153" s="10"/>
    </row>
    <row r="154" spans="1:23">
      <c r="A154" t="s">
        <v>48</v>
      </c>
      <c r="B154">
        <f>B151-B153</f>
        <v>1.2000000000000028</v>
      </c>
      <c r="C154">
        <f t="shared" ref="C154" si="14">C151-C153</f>
        <v>-1.1999999999999886</v>
      </c>
      <c r="D154" s="24">
        <f t="shared" ref="D154" si="15">D151-D153</f>
        <v>15.200000000000003</v>
      </c>
      <c r="E154">
        <f t="shared" ref="E154" si="16">E151-E153</f>
        <v>-5.5</v>
      </c>
      <c r="F154">
        <f t="shared" ref="F154" si="17">F151-F153</f>
        <v>3.5999999999999943</v>
      </c>
      <c r="G154" s="24">
        <f t="shared" ref="G154" si="18">G151-G153</f>
        <v>13.599999999999994</v>
      </c>
      <c r="M154">
        <f>AVERAGE(B154:G154)</f>
        <v>4.4833333333333343</v>
      </c>
      <c r="N154">
        <f>COUNTIF(B154:J154,"&lt;=0")</f>
        <v>2</v>
      </c>
      <c r="P154" s="10"/>
      <c r="Q154" s="10"/>
    </row>
    <row r="155" spans="1:23">
      <c r="A155" t="s">
        <v>45</v>
      </c>
      <c r="B155">
        <v>72.099999999999994</v>
      </c>
      <c r="C155">
        <v>82.1</v>
      </c>
      <c r="D155">
        <v>65.7</v>
      </c>
      <c r="E155">
        <v>71.709999999999994</v>
      </c>
      <c r="F155">
        <v>80.08</v>
      </c>
      <c r="G155">
        <v>73.709999999999994</v>
      </c>
      <c r="H155">
        <v>83.3</v>
      </c>
      <c r="I155">
        <v>87.3</v>
      </c>
      <c r="J155">
        <v>83.7</v>
      </c>
      <c r="N155" s="10"/>
      <c r="O155" s="10"/>
      <c r="P155" s="10"/>
      <c r="Q155" s="10"/>
    </row>
    <row r="156" spans="1:23">
      <c r="A156" t="s">
        <v>57</v>
      </c>
      <c r="B156">
        <f>Sheet3!T33*100</f>
        <v>67.729083665338592</v>
      </c>
      <c r="C156">
        <f>Sheet3!U33*100</f>
        <v>82.071713147410392</v>
      </c>
      <c r="D156">
        <f>Sheet3!V33*100</f>
        <v>66.135458167330697</v>
      </c>
      <c r="E156">
        <f>Sheet3!W33*100</f>
        <v>71.713147410358602</v>
      </c>
      <c r="F156">
        <f>Sheet3!X33*100</f>
        <v>74.103585657370502</v>
      </c>
      <c r="G156">
        <f>Sheet3!Y33*100</f>
        <v>73.7051792828685</v>
      </c>
      <c r="H156">
        <f>Sheet3!Z33*100</f>
        <v>84.860557768924309</v>
      </c>
      <c r="I156">
        <f>Sheet3!AA33*100</f>
        <v>87.250996015936295</v>
      </c>
      <c r="J156">
        <f>Sheet3!AB33*100</f>
        <v>83.665338645418302</v>
      </c>
      <c r="L156">
        <f>MAX(B156:J156)-MIN(B156:J156)</f>
        <v>21.115537848605598</v>
      </c>
      <c r="M156">
        <f>AVERAGE(B156:J156)</f>
        <v>76.803895528995128</v>
      </c>
      <c r="N156" s="10"/>
      <c r="O156" s="10"/>
      <c r="P156" s="10"/>
      <c r="Q156" s="10"/>
    </row>
    <row r="157" spans="1:23">
      <c r="A157" t="s">
        <v>46</v>
      </c>
      <c r="B157">
        <f>B151-B156</f>
        <v>2.7709163346614076</v>
      </c>
      <c r="C157">
        <f t="shared" ref="C157:J157" si="19">C151-C156</f>
        <v>-5.1717131474103866</v>
      </c>
      <c r="D157" s="24">
        <f t="shared" si="19"/>
        <v>15.1645418326693</v>
      </c>
      <c r="E157">
        <f t="shared" si="19"/>
        <v>-2.4131474103586044</v>
      </c>
      <c r="F157">
        <f t="shared" si="19"/>
        <v>5.1964143426294953</v>
      </c>
      <c r="G157" s="24">
        <f t="shared" si="19"/>
        <v>9.5948207171314976</v>
      </c>
      <c r="H157">
        <f t="shared" si="19"/>
        <v>-2.7605577689243148</v>
      </c>
      <c r="I157">
        <f t="shared" si="19"/>
        <v>-1.1509960159363004</v>
      </c>
      <c r="J157">
        <f t="shared" si="19"/>
        <v>3.634661354581695</v>
      </c>
      <c r="K157" s="13"/>
      <c r="M157">
        <f>AVERAGE(B157:G157)</f>
        <v>4.1903054448871186</v>
      </c>
      <c r="N157">
        <f>COUNTIF(B157:J157,"&lt;=0")</f>
        <v>4</v>
      </c>
      <c r="O157" s="10"/>
      <c r="P157" s="10"/>
      <c r="Q157" s="10"/>
    </row>
    <row r="158" spans="1:23">
      <c r="D158" s="25">
        <v>0.68127490039840599</v>
      </c>
      <c r="G158" s="25">
        <v>0.73705179282868505</v>
      </c>
      <c r="O158" s="10"/>
    </row>
    <row r="159" spans="1:23">
      <c r="A159" s="19" t="s">
        <v>19</v>
      </c>
      <c r="B159" s="19" t="s">
        <v>22</v>
      </c>
      <c r="C159" s="20"/>
      <c r="D159" s="20">
        <v>0.65338645418326602</v>
      </c>
      <c r="E159" s="20"/>
      <c r="F159" s="20"/>
      <c r="G159" s="20">
        <v>0.75298804780876405</v>
      </c>
      <c r="P159" s="10"/>
      <c r="Q159" s="10"/>
    </row>
    <row r="160" spans="1:23">
      <c r="A160" s="20"/>
      <c r="B160" s="19" t="s">
        <v>6</v>
      </c>
      <c r="C160" s="20"/>
      <c r="D160" s="20"/>
      <c r="E160" s="19" t="s">
        <v>7</v>
      </c>
      <c r="F160" s="20"/>
      <c r="G160" s="20"/>
      <c r="H160" t="s">
        <v>8</v>
      </c>
      <c r="O160" s="10"/>
      <c r="P160" s="10"/>
      <c r="Q160" s="10"/>
    </row>
    <row r="161" spans="1:19">
      <c r="A161" s="20"/>
      <c r="B161" s="19" t="s">
        <v>16</v>
      </c>
      <c r="C161" s="19" t="s">
        <v>21</v>
      </c>
      <c r="D161" s="19" t="s">
        <v>20</v>
      </c>
      <c r="E161" s="19" t="s">
        <v>16</v>
      </c>
      <c r="F161" s="19" t="s">
        <v>21</v>
      </c>
      <c r="G161" s="19" t="s">
        <v>20</v>
      </c>
      <c r="H161" t="s">
        <v>16</v>
      </c>
      <c r="I161" t="s">
        <v>21</v>
      </c>
      <c r="J161" t="s">
        <v>20</v>
      </c>
      <c r="L161" t="s">
        <v>42</v>
      </c>
      <c r="M161" t="s">
        <v>41</v>
      </c>
      <c r="O161" s="10"/>
      <c r="P161" s="10"/>
      <c r="Q161" s="10"/>
    </row>
    <row r="162" spans="1:19">
      <c r="A162" s="19" t="s">
        <v>36</v>
      </c>
      <c r="B162" s="19">
        <v>66.3</v>
      </c>
      <c r="C162" s="19">
        <v>66.3</v>
      </c>
      <c r="D162" s="19">
        <v>68.8</v>
      </c>
      <c r="E162" s="19">
        <v>72.5</v>
      </c>
      <c r="F162" s="19">
        <v>70</v>
      </c>
      <c r="G162" s="19">
        <v>70</v>
      </c>
      <c r="H162" s="10">
        <v>77.5</v>
      </c>
      <c r="I162" s="10">
        <v>76.3</v>
      </c>
      <c r="J162" s="10">
        <v>71.3</v>
      </c>
      <c r="L162">
        <f>MAX(B162:J162)-MIN(B162:J162)</f>
        <v>11.200000000000003</v>
      </c>
      <c r="M162">
        <f>AVERAGE(B162:J162)</f>
        <v>70.999999999999986</v>
      </c>
      <c r="O162" s="10"/>
      <c r="P162" s="10"/>
      <c r="Q162" s="10"/>
    </row>
    <row r="163" spans="1:19">
      <c r="A163" s="19" t="s">
        <v>45</v>
      </c>
      <c r="B163" s="19">
        <v>65</v>
      </c>
      <c r="C163" s="19">
        <v>71.3</v>
      </c>
      <c r="D163" s="19">
        <v>68.75</v>
      </c>
      <c r="E163" s="19">
        <v>68.8</v>
      </c>
      <c r="F163" s="19">
        <v>72.5</v>
      </c>
      <c r="G163" s="19">
        <v>63.8</v>
      </c>
      <c r="L163">
        <f>MAX(B163:J163)-MIN(B163:J163)</f>
        <v>8.7000000000000028</v>
      </c>
      <c r="M163">
        <f>AVERAGE(B163:J163)</f>
        <v>68.358333333333334</v>
      </c>
      <c r="O163" s="10"/>
    </row>
    <row r="164" spans="1:19">
      <c r="A164" s="19" t="s">
        <v>47</v>
      </c>
      <c r="B164" s="19">
        <f>B162-B163</f>
        <v>1.2999999999999972</v>
      </c>
      <c r="C164" s="19">
        <f t="shared" ref="C164:G164" si="20">C162-C163</f>
        <v>-5</v>
      </c>
      <c r="D164" s="19">
        <f t="shared" si="20"/>
        <v>4.9999999999997158E-2</v>
      </c>
      <c r="E164" s="19">
        <f t="shared" si="20"/>
        <v>3.7000000000000028</v>
      </c>
      <c r="F164" s="19">
        <f t="shared" si="20"/>
        <v>-2.5</v>
      </c>
      <c r="G164" s="19">
        <f t="shared" si="20"/>
        <v>6.2000000000000028</v>
      </c>
      <c r="H164" s="15"/>
      <c r="I164" s="15"/>
      <c r="J164" s="15"/>
      <c r="M164">
        <f>AVERAGE(B164:G164)</f>
        <v>0.625</v>
      </c>
      <c r="N164">
        <f>COUNTIF(B164:J164,"&lt;=0")</f>
        <v>2</v>
      </c>
      <c r="O164" s="13"/>
      <c r="P164" s="21"/>
      <c r="Q164" s="21"/>
      <c r="R164" s="22"/>
      <c r="S164" s="22"/>
    </row>
    <row r="165" spans="1:19">
      <c r="A165" t="s">
        <v>57</v>
      </c>
      <c r="B165">
        <f>Sheet3!AC37*100</f>
        <v>68.75</v>
      </c>
      <c r="C165">
        <f>Sheet3!AD37*100</f>
        <v>73.75</v>
      </c>
      <c r="D165">
        <f>Sheet3!AE37*100</f>
        <v>63.749999999999993</v>
      </c>
      <c r="E165">
        <f>Sheet3!AF37*100</f>
        <v>71.25</v>
      </c>
      <c r="F165">
        <f>Sheet3!AG37*100</f>
        <v>71.25</v>
      </c>
      <c r="G165">
        <f>Sheet3!AH37*100</f>
        <v>62.5</v>
      </c>
      <c r="H165">
        <f>Sheet3!AI37*100</f>
        <v>72.5</v>
      </c>
      <c r="I165">
        <f>Sheet3!AJ37*100</f>
        <v>77.5</v>
      </c>
      <c r="J165">
        <f>Sheet3!AK37*100</f>
        <v>70</v>
      </c>
      <c r="L165">
        <f>MAX(B165:J165)-MIN(B165:J165)</f>
        <v>15</v>
      </c>
      <c r="M165">
        <f>AVERAGE(B165:J165)</f>
        <v>70.138888888888886</v>
      </c>
      <c r="O165" s="21"/>
      <c r="P165" s="21"/>
      <c r="Q165" s="21"/>
      <c r="R165" s="22"/>
      <c r="S165" s="22"/>
    </row>
    <row r="166" spans="1:19">
      <c r="A166" t="s">
        <v>46</v>
      </c>
      <c r="B166">
        <f>B162-B165</f>
        <v>-2.4500000000000028</v>
      </c>
      <c r="C166">
        <f t="shared" ref="C166:J166" si="21">C162-C165</f>
        <v>-7.4500000000000028</v>
      </c>
      <c r="D166">
        <f t="shared" si="21"/>
        <v>5.0500000000000043</v>
      </c>
      <c r="E166">
        <f t="shared" si="21"/>
        <v>1.25</v>
      </c>
      <c r="F166">
        <f t="shared" si="21"/>
        <v>-1.25</v>
      </c>
      <c r="G166" s="24">
        <f t="shared" si="21"/>
        <v>7.5</v>
      </c>
      <c r="H166">
        <f t="shared" si="21"/>
        <v>5</v>
      </c>
      <c r="I166">
        <f t="shared" si="21"/>
        <v>-1.2000000000000028</v>
      </c>
      <c r="J166">
        <f t="shared" si="21"/>
        <v>1.2999999999999972</v>
      </c>
      <c r="K166" s="13"/>
      <c r="M166">
        <f>AVERAGE(B166:G166)</f>
        <v>0.44166666666666643</v>
      </c>
      <c r="N166">
        <f>COUNTIF(B166:J166,"&lt;=0")</f>
        <v>4</v>
      </c>
      <c r="O166" s="21"/>
      <c r="P166" s="21"/>
      <c r="Q166" s="21"/>
      <c r="R166" s="22"/>
      <c r="S166" s="22"/>
    </row>
    <row r="167" spans="1:19">
      <c r="O167" s="21"/>
      <c r="P167" s="21"/>
      <c r="Q167" s="21"/>
      <c r="R167" s="22"/>
      <c r="S167" s="22"/>
    </row>
    <row r="168" spans="1:19">
      <c r="B168" t="s">
        <v>23</v>
      </c>
      <c r="O168" s="21"/>
      <c r="P168" s="21"/>
      <c r="Q168" s="21"/>
      <c r="R168" s="22"/>
      <c r="S168" s="22"/>
    </row>
    <row r="169" spans="1:19">
      <c r="B169" t="s">
        <v>6</v>
      </c>
      <c r="E169" t="s">
        <v>7</v>
      </c>
      <c r="H169" t="s">
        <v>8</v>
      </c>
      <c r="O169" s="21"/>
      <c r="P169" s="21"/>
      <c r="Q169" s="21"/>
      <c r="R169" s="22"/>
      <c r="S169" s="22"/>
    </row>
    <row r="170" spans="1:19">
      <c r="B170" t="s">
        <v>16</v>
      </c>
      <c r="C170" t="s">
        <v>21</v>
      </c>
      <c r="D170" t="s">
        <v>20</v>
      </c>
      <c r="E170" t="s">
        <v>16</v>
      </c>
      <c r="F170" t="s">
        <v>21</v>
      </c>
      <c r="G170" t="s">
        <v>20</v>
      </c>
      <c r="H170" t="s">
        <v>16</v>
      </c>
      <c r="I170" t="s">
        <v>21</v>
      </c>
      <c r="J170" t="s">
        <v>20</v>
      </c>
      <c r="O170" s="21"/>
      <c r="P170" s="21"/>
      <c r="Q170" s="21"/>
      <c r="R170" s="22"/>
      <c r="S170" s="22"/>
    </row>
    <row r="171" spans="1:19">
      <c r="A171" t="s">
        <v>36</v>
      </c>
      <c r="B171">
        <v>65.38</v>
      </c>
      <c r="C171">
        <v>69.23</v>
      </c>
      <c r="D171">
        <v>80.77</v>
      </c>
      <c r="E171">
        <v>42.31</v>
      </c>
      <c r="F171">
        <v>61.54</v>
      </c>
      <c r="G171">
        <v>65.38</v>
      </c>
      <c r="H171">
        <v>80.77</v>
      </c>
      <c r="I171">
        <v>76.92</v>
      </c>
      <c r="J171">
        <v>57.69</v>
      </c>
      <c r="L171">
        <f>MAX(B171:J171)-MIN(B171:J171)</f>
        <v>38.459999999999994</v>
      </c>
      <c r="M171">
        <f>AVERAGE(B171:J171)</f>
        <v>66.665555555555557</v>
      </c>
      <c r="O171" s="21"/>
      <c r="P171" s="21"/>
      <c r="Q171" s="21"/>
      <c r="R171" s="22"/>
      <c r="S171" s="22"/>
    </row>
    <row r="172" spans="1:19">
      <c r="A172" t="s">
        <v>44</v>
      </c>
      <c r="B172" s="10">
        <v>61.3</v>
      </c>
      <c r="C172" s="10">
        <v>62.5</v>
      </c>
      <c r="D172" s="10">
        <v>58.8</v>
      </c>
      <c r="E172" s="10">
        <v>62.5</v>
      </c>
      <c r="F172" s="10">
        <v>61.3</v>
      </c>
      <c r="G172" s="10">
        <v>62.5</v>
      </c>
      <c r="H172" s="10">
        <v>63.8</v>
      </c>
      <c r="I172" s="10">
        <v>63.8</v>
      </c>
      <c r="J172" s="10">
        <v>62.5</v>
      </c>
      <c r="L172">
        <f>MAX(B172:J172)-MIN(B172:J172)</f>
        <v>5</v>
      </c>
      <c r="M172">
        <f>AVERAGE(B172:J172)</f>
        <v>62.111111111111114</v>
      </c>
      <c r="O172" s="21"/>
      <c r="P172" s="21"/>
      <c r="Q172" s="21"/>
      <c r="R172" s="22"/>
      <c r="S172" s="22"/>
    </row>
    <row r="173" spans="1:19">
      <c r="A173" t="s">
        <v>43</v>
      </c>
      <c r="B173">
        <v>69.23</v>
      </c>
      <c r="C173">
        <v>50</v>
      </c>
      <c r="D173">
        <v>61.54</v>
      </c>
      <c r="E173">
        <v>76.95</v>
      </c>
      <c r="F173">
        <v>80.77</v>
      </c>
      <c r="G173">
        <v>61.54</v>
      </c>
      <c r="H173">
        <v>76.95</v>
      </c>
      <c r="I173">
        <v>73.08</v>
      </c>
      <c r="J173">
        <v>46.15</v>
      </c>
      <c r="L173">
        <f>MAX(B173:J173)-MIN(B173:J173)</f>
        <v>34.619999999999997</v>
      </c>
      <c r="M173">
        <f>AVERAGE(B173:J173)</f>
        <v>66.245555555555555</v>
      </c>
      <c r="O173" s="21"/>
      <c r="P173" s="21"/>
      <c r="Q173" s="21"/>
      <c r="R173" s="22"/>
      <c r="S173" s="22"/>
    </row>
    <row r="174" spans="1:19">
      <c r="A174" t="s">
        <v>45</v>
      </c>
      <c r="B174" s="18">
        <v>71.3</v>
      </c>
      <c r="C174" s="18">
        <v>63.8</v>
      </c>
      <c r="D174" s="18">
        <v>63.8</v>
      </c>
      <c r="E174" s="18">
        <v>65</v>
      </c>
      <c r="F174" s="18">
        <v>61.3</v>
      </c>
      <c r="G174" s="18">
        <v>63.8</v>
      </c>
      <c r="L174">
        <f>MAX(B174:J174)-MIN(B174:J174)</f>
        <v>10</v>
      </c>
      <c r="M174">
        <f>AVERAGE(B174:J174)</f>
        <v>64.833333333333329</v>
      </c>
      <c r="O174" s="21"/>
      <c r="P174" s="21"/>
      <c r="Q174" s="21"/>
      <c r="R174" s="22"/>
      <c r="S174" s="22"/>
    </row>
    <row r="175" spans="1:19">
      <c r="A175" t="s">
        <v>48</v>
      </c>
      <c r="B175">
        <f>B172-B174</f>
        <v>-10</v>
      </c>
      <c r="C175">
        <f t="shared" ref="C175" si="22">C172-C174</f>
        <v>-1.2999999999999972</v>
      </c>
      <c r="D175">
        <f t="shared" ref="D175" si="23">D172-D174</f>
        <v>-5</v>
      </c>
      <c r="E175">
        <f t="shared" ref="E175" si="24">E172-E174</f>
        <v>-2.5</v>
      </c>
      <c r="F175">
        <f t="shared" ref="F175" si="25">F172-F174</f>
        <v>0</v>
      </c>
      <c r="G175">
        <f t="shared" ref="G175" si="26">G172-G174</f>
        <v>-1.2999999999999972</v>
      </c>
      <c r="M175">
        <f>AVERAGE(B175:G175)</f>
        <v>-3.3499999999999992</v>
      </c>
      <c r="N175">
        <f>COUNTIF(B175:J175,"&lt;=0")</f>
        <v>6</v>
      </c>
      <c r="O175" s="21"/>
      <c r="P175" s="21"/>
      <c r="Q175" s="21"/>
      <c r="R175" s="22"/>
      <c r="S175" s="22"/>
    </row>
    <row r="176" spans="1:19">
      <c r="A176" t="s">
        <v>57</v>
      </c>
      <c r="B176">
        <f>Sheet3!K37*100</f>
        <v>66.25</v>
      </c>
      <c r="C176">
        <f>Sheet3!L37*100</f>
        <v>66.25</v>
      </c>
      <c r="D176">
        <f>Sheet3!M37*100</f>
        <v>62.5</v>
      </c>
      <c r="E176">
        <f>Sheet3!N37*100</f>
        <v>58.75</v>
      </c>
      <c r="F176">
        <f>Sheet3!O37*100</f>
        <v>60</v>
      </c>
      <c r="G176">
        <f>Sheet3!P37*100</f>
        <v>65</v>
      </c>
      <c r="H176">
        <f>Sheet3!Q37*100</f>
        <v>67.5</v>
      </c>
      <c r="I176">
        <f>Sheet3!R37*100</f>
        <v>68.75</v>
      </c>
      <c r="J176">
        <f>Sheet3!S37*100</f>
        <v>68.75</v>
      </c>
      <c r="L176">
        <f>MAX(B176:J176)-MIN(B176:J176)</f>
        <v>10</v>
      </c>
      <c r="M176">
        <f>AVERAGE(B176:J176)</f>
        <v>64.861111111111114</v>
      </c>
      <c r="O176" s="21"/>
      <c r="P176" s="21"/>
      <c r="Q176" s="21"/>
      <c r="R176" s="22"/>
      <c r="S176" s="22"/>
    </row>
    <row r="177" spans="1:19">
      <c r="A177" t="s">
        <v>46</v>
      </c>
      <c r="B177">
        <f>B172-B176</f>
        <v>-4.9500000000000028</v>
      </c>
      <c r="C177">
        <f t="shared" ref="C177:J177" si="27">C172-C176</f>
        <v>-3.75</v>
      </c>
      <c r="D177">
        <f t="shared" si="27"/>
        <v>-3.7000000000000028</v>
      </c>
      <c r="E177">
        <f t="shared" si="27"/>
        <v>3.75</v>
      </c>
      <c r="F177">
        <f t="shared" si="27"/>
        <v>1.2999999999999972</v>
      </c>
      <c r="G177">
        <f t="shared" si="27"/>
        <v>-2.5</v>
      </c>
      <c r="H177">
        <f t="shared" si="27"/>
        <v>-3.7000000000000028</v>
      </c>
      <c r="I177">
        <f t="shared" si="27"/>
        <v>-4.9500000000000028</v>
      </c>
      <c r="J177">
        <f t="shared" si="27"/>
        <v>-6.25</v>
      </c>
      <c r="K177" s="13"/>
      <c r="M177">
        <f>AVERAGE(B177:G177)</f>
        <v>-1.6416666666666682</v>
      </c>
      <c r="N177">
        <f>COUNTIF(B177:J177,"&lt;=0")</f>
        <v>7</v>
      </c>
      <c r="O177" s="21"/>
      <c r="P177" s="21"/>
      <c r="Q177" s="21"/>
      <c r="R177" s="22"/>
      <c r="S177" s="22"/>
    </row>
    <row r="178" spans="1:19">
      <c r="O178" s="21"/>
      <c r="P178" s="21"/>
      <c r="Q178" s="21"/>
      <c r="R178" s="22"/>
      <c r="S178" s="22"/>
    </row>
    <row r="179" spans="1:19">
      <c r="B179" t="s">
        <v>24</v>
      </c>
      <c r="O179" s="21"/>
      <c r="P179" s="21"/>
      <c r="Q179" s="21"/>
      <c r="R179" s="22"/>
      <c r="S179" s="22"/>
    </row>
    <row r="180" spans="1:19">
      <c r="B180" t="s">
        <v>6</v>
      </c>
      <c r="E180" t="s">
        <v>7</v>
      </c>
      <c r="H180" t="s">
        <v>8</v>
      </c>
      <c r="L180" s="11"/>
      <c r="O180" s="21"/>
      <c r="P180" s="21"/>
      <c r="Q180" s="21"/>
      <c r="R180" s="22"/>
      <c r="S180" s="22"/>
    </row>
    <row r="181" spans="1:19">
      <c r="B181" t="s">
        <v>16</v>
      </c>
      <c r="C181" t="s">
        <v>21</v>
      </c>
      <c r="D181" t="s">
        <v>20</v>
      </c>
      <c r="E181" t="s">
        <v>16</v>
      </c>
      <c r="F181" t="s">
        <v>21</v>
      </c>
      <c r="G181" t="s">
        <v>20</v>
      </c>
      <c r="H181" t="s">
        <v>16</v>
      </c>
      <c r="I181" t="s">
        <v>21</v>
      </c>
      <c r="J181" t="s">
        <v>20</v>
      </c>
      <c r="O181" s="21"/>
      <c r="P181" s="21"/>
      <c r="Q181" s="21"/>
      <c r="R181" s="22"/>
      <c r="S181" s="22"/>
    </row>
    <row r="182" spans="1:19">
      <c r="A182" t="s">
        <v>36</v>
      </c>
      <c r="B182">
        <v>69.23</v>
      </c>
      <c r="C182">
        <v>73.08</v>
      </c>
      <c r="D182">
        <v>26.92</v>
      </c>
      <c r="E182">
        <v>57.69</v>
      </c>
      <c r="F182">
        <v>30.77</v>
      </c>
      <c r="G182">
        <v>30.77</v>
      </c>
      <c r="H182">
        <v>69.23</v>
      </c>
      <c r="I182">
        <v>69.23</v>
      </c>
      <c r="J182">
        <v>34.619999999999997</v>
      </c>
      <c r="L182">
        <f>MAX(B182:J182)-MIN(B182:J182)</f>
        <v>46.16</v>
      </c>
      <c r="M182">
        <f>AVERAGE(B182:J182)</f>
        <v>51.282222222222224</v>
      </c>
      <c r="O182" s="21"/>
      <c r="P182" s="21"/>
      <c r="Q182" s="21"/>
      <c r="R182" s="22"/>
      <c r="S182" s="22"/>
    </row>
    <row r="183" spans="1:19">
      <c r="A183" t="s">
        <v>44</v>
      </c>
      <c r="B183" s="10">
        <v>67.5</v>
      </c>
      <c r="C183" s="10">
        <v>68.8</v>
      </c>
      <c r="D183" s="10">
        <v>68.8</v>
      </c>
      <c r="E183" s="10">
        <v>67.5</v>
      </c>
      <c r="F183" s="10">
        <v>67.5</v>
      </c>
      <c r="G183" s="10">
        <v>72.5</v>
      </c>
      <c r="H183" s="10">
        <v>73.8</v>
      </c>
      <c r="I183" s="10">
        <v>73.8</v>
      </c>
      <c r="J183" s="10">
        <v>72.5</v>
      </c>
      <c r="L183">
        <f>MAX(B183:J183)-MIN(B183:J183)</f>
        <v>6.2999999999999972</v>
      </c>
      <c r="M183">
        <f>AVERAGE(B183:J183)</f>
        <v>70.300000000000011</v>
      </c>
      <c r="O183" s="21"/>
      <c r="P183" s="21"/>
      <c r="Q183" s="21"/>
      <c r="R183" s="22"/>
      <c r="S183" s="22"/>
    </row>
    <row r="184" spans="1:19">
      <c r="A184" t="s">
        <v>43</v>
      </c>
      <c r="B184">
        <v>80.77</v>
      </c>
      <c r="C184">
        <v>73.08</v>
      </c>
      <c r="D184">
        <v>26.92</v>
      </c>
      <c r="E184">
        <v>69.23</v>
      </c>
      <c r="F184">
        <v>53.85</v>
      </c>
      <c r="G184">
        <v>34.619999999999997</v>
      </c>
      <c r="H184">
        <v>88.46</v>
      </c>
      <c r="I184">
        <v>65.38</v>
      </c>
      <c r="J184">
        <v>30.77</v>
      </c>
      <c r="L184">
        <f>MAX(B184:J184)-MIN(B184:J184)</f>
        <v>61.539999999999992</v>
      </c>
      <c r="M184">
        <f>AVERAGE(B184:J184)</f>
        <v>58.120000000000005</v>
      </c>
      <c r="O184" s="21"/>
      <c r="P184" s="21"/>
      <c r="Q184" s="21"/>
      <c r="R184" s="22"/>
      <c r="S184" s="22"/>
    </row>
    <row r="185" spans="1:19">
      <c r="A185" t="s">
        <v>45</v>
      </c>
      <c r="B185" s="18">
        <v>67.5</v>
      </c>
      <c r="C185" s="18">
        <v>65</v>
      </c>
      <c r="D185" s="18">
        <v>68.8</v>
      </c>
      <c r="E185" s="18">
        <v>68.8</v>
      </c>
      <c r="F185" s="18">
        <v>72.5</v>
      </c>
      <c r="G185" s="18">
        <v>66.3</v>
      </c>
      <c r="L185">
        <f>MAX(B185:J185)-MIN(B185:J185)</f>
        <v>7.5</v>
      </c>
      <c r="M185">
        <f>AVERAGE(B185:J185)</f>
        <v>68.150000000000006</v>
      </c>
      <c r="O185" s="21"/>
      <c r="P185" s="21"/>
      <c r="Q185" s="21"/>
      <c r="R185" s="22"/>
      <c r="S185" s="22"/>
    </row>
    <row r="186" spans="1:19">
      <c r="A186" t="s">
        <v>48</v>
      </c>
      <c r="B186">
        <f>B183-B185</f>
        <v>0</v>
      </c>
      <c r="C186">
        <f t="shared" ref="C186" si="28">C183-C185</f>
        <v>3.7999999999999972</v>
      </c>
      <c r="D186">
        <f t="shared" ref="D186" si="29">D183-D185</f>
        <v>0</v>
      </c>
      <c r="E186">
        <f t="shared" ref="E186" si="30">E183-E185</f>
        <v>-1.2999999999999972</v>
      </c>
      <c r="F186">
        <f t="shared" ref="F186" si="31">F183-F185</f>
        <v>-5</v>
      </c>
      <c r="G186">
        <f t="shared" ref="G186" si="32">G183-G185</f>
        <v>6.2000000000000028</v>
      </c>
      <c r="M186">
        <f>AVERAGE(B186:G186)</f>
        <v>0.61666666666666714</v>
      </c>
      <c r="N186">
        <f>COUNTIF(B186:J186,"&lt;=0")</f>
        <v>4</v>
      </c>
      <c r="O186" s="21"/>
      <c r="P186" s="21"/>
      <c r="Q186" s="21"/>
      <c r="R186" s="22"/>
      <c r="S186" s="22"/>
    </row>
    <row r="187" spans="1:19">
      <c r="A187" t="s">
        <v>57</v>
      </c>
      <c r="B187">
        <f>Sheet3!AU37*100</f>
        <v>68.75</v>
      </c>
      <c r="C187">
        <f>Sheet3!AV37*100</f>
        <v>72.5</v>
      </c>
      <c r="D187">
        <f>Sheet3!AW37*100</f>
        <v>72.5</v>
      </c>
      <c r="E187">
        <f>Sheet3!AX37*100</f>
        <v>61.250000000000007</v>
      </c>
      <c r="F187">
        <f>Sheet3!AY37*100</f>
        <v>71.25</v>
      </c>
      <c r="G187">
        <f>Sheet3!AZ37*100</f>
        <v>68.75</v>
      </c>
      <c r="H187">
        <f>Sheet3!BA37*100</f>
        <v>72.5</v>
      </c>
      <c r="I187">
        <f>Sheet3!BB37*100</f>
        <v>71.25</v>
      </c>
      <c r="J187">
        <f>Sheet3!BC37*100</f>
        <v>76.25</v>
      </c>
      <c r="L187">
        <f>MAX(B187:J187)-MIN(B187:J187)</f>
        <v>14.999999999999993</v>
      </c>
      <c r="M187">
        <f>AVERAGE(B187:J187)</f>
        <v>70.555555555555557</v>
      </c>
      <c r="O187" s="21"/>
      <c r="P187" s="21"/>
      <c r="Q187" s="21"/>
      <c r="R187" s="22"/>
      <c r="S187" s="22"/>
    </row>
    <row r="188" spans="1:19">
      <c r="A188" t="s">
        <v>46</v>
      </c>
      <c r="B188">
        <f>B183-B187</f>
        <v>-1.25</v>
      </c>
      <c r="C188">
        <f t="shared" ref="C188" si="33">C183-C187</f>
        <v>-3.7000000000000028</v>
      </c>
      <c r="D188">
        <f t="shared" ref="D188" si="34">D183-D187</f>
        <v>-3.7000000000000028</v>
      </c>
      <c r="E188">
        <f t="shared" ref="E188" si="35">E183-E187</f>
        <v>6.2499999999999929</v>
      </c>
      <c r="F188">
        <f t="shared" ref="F188" si="36">F183-F187</f>
        <v>-3.75</v>
      </c>
      <c r="G188">
        <f t="shared" ref="G188" si="37">G183-G187</f>
        <v>3.75</v>
      </c>
      <c r="H188">
        <f t="shared" ref="H188" si="38">H183-H187</f>
        <v>1.2999999999999972</v>
      </c>
      <c r="I188">
        <f t="shared" ref="I188" si="39">I183-I187</f>
        <v>2.5499999999999972</v>
      </c>
      <c r="J188">
        <f t="shared" ref="J188" si="40">J183-J187</f>
        <v>-3.75</v>
      </c>
      <c r="K188" s="13"/>
      <c r="M188">
        <f>AVERAGE(B188:G188)</f>
        <v>-0.40000000000000213</v>
      </c>
      <c r="N188">
        <f>COUNTIF(B188:J188,"&lt;=0")</f>
        <v>5</v>
      </c>
      <c r="O188" s="21"/>
      <c r="P188" s="21"/>
      <c r="Q188" s="21"/>
      <c r="R188" s="22"/>
      <c r="S188" s="22"/>
    </row>
    <row r="189" spans="1:19">
      <c r="O189" s="21"/>
      <c r="P189" s="21"/>
      <c r="Q189" s="21"/>
      <c r="R189" s="22"/>
      <c r="S189" s="22"/>
    </row>
    <row r="190" spans="1:19">
      <c r="B190" s="14" t="s">
        <v>25</v>
      </c>
      <c r="C190" s="14"/>
      <c r="D190" s="14"/>
      <c r="E190" s="14"/>
      <c r="F190" s="14"/>
      <c r="G190" s="14"/>
      <c r="H190" s="14"/>
      <c r="I190" s="14"/>
      <c r="J190" s="14"/>
      <c r="O190" s="21"/>
      <c r="P190" s="21"/>
      <c r="Q190" s="21"/>
      <c r="R190" s="22"/>
      <c r="S190" s="22"/>
    </row>
    <row r="191" spans="1:19">
      <c r="B191" s="14" t="s">
        <v>6</v>
      </c>
      <c r="C191" s="14"/>
      <c r="D191" s="14"/>
      <c r="E191" s="14" t="s">
        <v>7</v>
      </c>
      <c r="F191" s="14"/>
      <c r="G191" s="14"/>
      <c r="H191" s="14" t="s">
        <v>8</v>
      </c>
      <c r="I191" s="14"/>
      <c r="J191" s="14"/>
      <c r="L191" s="11"/>
      <c r="O191" s="21"/>
      <c r="P191" s="21"/>
      <c r="Q191" s="21"/>
      <c r="R191" s="22"/>
      <c r="S191" s="22"/>
    </row>
    <row r="192" spans="1:19">
      <c r="B192" s="14" t="s">
        <v>16</v>
      </c>
      <c r="C192" s="14" t="s">
        <v>21</v>
      </c>
      <c r="D192" s="14" t="s">
        <v>20</v>
      </c>
      <c r="E192" s="14" t="s">
        <v>16</v>
      </c>
      <c r="F192" s="14" t="s">
        <v>21</v>
      </c>
      <c r="G192" s="14" t="s">
        <v>20</v>
      </c>
      <c r="H192" s="14" t="s">
        <v>16</v>
      </c>
      <c r="I192" s="14" t="s">
        <v>21</v>
      </c>
      <c r="J192" s="14" t="s">
        <v>20</v>
      </c>
      <c r="O192" s="21"/>
      <c r="P192" s="21"/>
      <c r="Q192" s="21"/>
      <c r="R192" s="22"/>
      <c r="S192" s="22"/>
    </row>
    <row r="193" spans="1:19">
      <c r="A193" t="s">
        <v>36</v>
      </c>
      <c r="B193">
        <v>74.5</v>
      </c>
      <c r="C193">
        <v>56.7</v>
      </c>
      <c r="D193">
        <v>60.4</v>
      </c>
      <c r="E193">
        <v>69</v>
      </c>
      <c r="F193">
        <v>73.5</v>
      </c>
      <c r="G193">
        <v>68.7</v>
      </c>
      <c r="H193">
        <v>70.7</v>
      </c>
      <c r="I193">
        <v>71.7</v>
      </c>
      <c r="J193">
        <v>23</v>
      </c>
      <c r="L193">
        <f>MAX(B193:J193)-MIN(B193:J193)</f>
        <v>51.5</v>
      </c>
      <c r="M193">
        <f>AVERAGE(B193:J193)</f>
        <v>63.13333333333334</v>
      </c>
      <c r="O193" s="21"/>
      <c r="P193" s="21"/>
      <c r="Q193" s="21"/>
      <c r="R193" s="22"/>
      <c r="S193" s="22"/>
    </row>
    <row r="194" spans="1:19">
      <c r="A194" t="s">
        <v>44</v>
      </c>
      <c r="B194" s="10">
        <v>61.3</v>
      </c>
      <c r="C194" s="10">
        <v>68.8</v>
      </c>
      <c r="D194" s="10">
        <v>66.3</v>
      </c>
      <c r="E194" s="10">
        <v>67.5</v>
      </c>
      <c r="F194" s="10">
        <v>71.3</v>
      </c>
      <c r="G194" s="10">
        <v>71.3</v>
      </c>
      <c r="H194" s="10">
        <v>67.5</v>
      </c>
      <c r="I194" s="10">
        <v>72.5</v>
      </c>
      <c r="J194" s="10">
        <v>75</v>
      </c>
      <c r="L194">
        <f>MAX(B194:J194)-MIN(B194:J194)</f>
        <v>13.700000000000003</v>
      </c>
      <c r="M194">
        <f>AVERAGE(B194:J194)</f>
        <v>69.055555555555557</v>
      </c>
    </row>
    <row r="195" spans="1:19">
      <c r="A195" t="s">
        <v>45</v>
      </c>
      <c r="B195" s="18">
        <v>63.8</v>
      </c>
      <c r="C195" s="18">
        <v>63.8</v>
      </c>
      <c r="D195" s="18">
        <v>65</v>
      </c>
      <c r="E195" s="18">
        <v>63.8</v>
      </c>
      <c r="F195" s="18">
        <v>68.8</v>
      </c>
      <c r="G195" s="18">
        <v>57.5</v>
      </c>
      <c r="L195">
        <f>MAX(B195:J195)-MIN(B195:J195)</f>
        <v>11.299999999999997</v>
      </c>
      <c r="M195">
        <f>AVERAGE(B195:J195)</f>
        <v>63.783333333333331</v>
      </c>
    </row>
    <row r="196" spans="1:19">
      <c r="A196" t="s">
        <v>48</v>
      </c>
      <c r="B196">
        <f>B194-B195</f>
        <v>-2.5</v>
      </c>
      <c r="C196">
        <f t="shared" ref="C196:G196" si="41">C194-C195</f>
        <v>5</v>
      </c>
      <c r="D196">
        <f t="shared" si="41"/>
        <v>1.2999999999999972</v>
      </c>
      <c r="E196">
        <f t="shared" si="41"/>
        <v>3.7000000000000028</v>
      </c>
      <c r="F196">
        <f t="shared" si="41"/>
        <v>2.5</v>
      </c>
      <c r="G196" s="24">
        <f t="shared" si="41"/>
        <v>13.799999999999997</v>
      </c>
      <c r="M196">
        <f>AVERAGE(B196:G196)</f>
        <v>3.9666666666666663</v>
      </c>
      <c r="N196">
        <f>COUNTIF(B196:J196,"&lt;=0")</f>
        <v>1</v>
      </c>
    </row>
    <row r="197" spans="1:19">
      <c r="A197" t="s">
        <v>57</v>
      </c>
      <c r="B197">
        <f>Sheet3!AL37*100</f>
        <v>60</v>
      </c>
      <c r="C197">
        <f>Sheet3!AM37*100</f>
        <v>72.5</v>
      </c>
      <c r="D197">
        <f>Sheet3!AN37*100</f>
        <v>67.5</v>
      </c>
      <c r="E197">
        <f>Sheet3!AO37*100</f>
        <v>70</v>
      </c>
      <c r="F197">
        <f>Sheet3!AP37*100</f>
        <v>65</v>
      </c>
      <c r="G197">
        <f>Sheet3!AQ37*100</f>
        <v>65</v>
      </c>
      <c r="H197">
        <f>Sheet3!AR37*100</f>
        <v>61.250000000000007</v>
      </c>
      <c r="I197">
        <f>Sheet3!AS37*100</f>
        <v>73.75</v>
      </c>
      <c r="J197">
        <f>Sheet3!AT37*100</f>
        <v>55.000000000000007</v>
      </c>
      <c r="L197">
        <f>MAX(B197:J197)-MIN(B197:J197)</f>
        <v>18.749999999999993</v>
      </c>
      <c r="M197">
        <f>AVERAGE(B197:J197)</f>
        <v>65.555555555555557</v>
      </c>
    </row>
    <row r="198" spans="1:19">
      <c r="A198" t="s">
        <v>46</v>
      </c>
      <c r="B198">
        <f>B194-B197</f>
        <v>1.2999999999999972</v>
      </c>
      <c r="C198">
        <f t="shared" ref="C198:J198" si="42">C194-C197</f>
        <v>-3.7000000000000028</v>
      </c>
      <c r="D198">
        <f t="shared" si="42"/>
        <v>-1.2000000000000028</v>
      </c>
      <c r="E198">
        <f t="shared" si="42"/>
        <v>-2.5</v>
      </c>
      <c r="F198">
        <f t="shared" si="42"/>
        <v>6.2999999999999972</v>
      </c>
      <c r="G198">
        <f t="shared" si="42"/>
        <v>6.2999999999999972</v>
      </c>
      <c r="H198">
        <f t="shared" si="42"/>
        <v>6.2499999999999929</v>
      </c>
      <c r="I198">
        <f t="shared" si="42"/>
        <v>-1.25</v>
      </c>
      <c r="J198" s="24">
        <f t="shared" si="42"/>
        <v>19.999999999999993</v>
      </c>
      <c r="K198" s="13"/>
      <c r="M198">
        <f>AVERAGE(B198:G198)</f>
        <v>1.083333333333331</v>
      </c>
      <c r="N198">
        <f>COUNTIF(B198:J198,"&lt;=0")</f>
        <v>4</v>
      </c>
    </row>
    <row r="200" spans="1:19">
      <c r="B200" s="14" t="s">
        <v>26</v>
      </c>
      <c r="C200" s="14"/>
      <c r="D200" s="14"/>
      <c r="E200" s="14"/>
      <c r="F200" s="14"/>
      <c r="G200" s="14"/>
      <c r="H200" s="14"/>
      <c r="I200" s="14"/>
      <c r="J200" s="14"/>
    </row>
    <row r="201" spans="1:19">
      <c r="B201" s="14" t="s">
        <v>6</v>
      </c>
      <c r="C201" s="14"/>
      <c r="D201" s="14"/>
      <c r="E201" s="14" t="s">
        <v>7</v>
      </c>
      <c r="F201" s="14"/>
      <c r="G201" s="14"/>
      <c r="H201" s="14" t="s">
        <v>8</v>
      </c>
      <c r="I201" s="14"/>
      <c r="J201" s="14"/>
      <c r="L201" s="11"/>
    </row>
    <row r="202" spans="1:19">
      <c r="B202" s="14" t="s">
        <v>16</v>
      </c>
      <c r="C202" s="14" t="s">
        <v>21</v>
      </c>
      <c r="D202" s="14" t="s">
        <v>20</v>
      </c>
      <c r="E202" s="14" t="s">
        <v>16</v>
      </c>
      <c r="F202" s="14" t="s">
        <v>21</v>
      </c>
      <c r="G202" s="14" t="s">
        <v>20</v>
      </c>
      <c r="H202" s="14" t="s">
        <v>16</v>
      </c>
      <c r="I202" s="14" t="s">
        <v>21</v>
      </c>
      <c r="J202" s="14" t="s">
        <v>20</v>
      </c>
    </row>
    <row r="203" spans="1:19">
      <c r="A203" t="s">
        <v>36</v>
      </c>
      <c r="B203">
        <v>57.69</v>
      </c>
      <c r="C203">
        <v>46.15</v>
      </c>
      <c r="D203">
        <v>61.54</v>
      </c>
      <c r="E203">
        <v>69.23</v>
      </c>
      <c r="F203">
        <v>76.92</v>
      </c>
      <c r="G203">
        <v>76.92</v>
      </c>
      <c r="H203">
        <v>50</v>
      </c>
      <c r="I203">
        <v>53.85</v>
      </c>
      <c r="J203">
        <v>46.15</v>
      </c>
      <c r="L203">
        <f>MAX(B203:J203)-MIN(B203:J203)</f>
        <v>30.770000000000003</v>
      </c>
      <c r="M203">
        <f>AVERAGE(B203:J203)</f>
        <v>59.827777777777783</v>
      </c>
    </row>
    <row r="204" spans="1:19">
      <c r="A204" t="s">
        <v>44</v>
      </c>
      <c r="B204" s="10">
        <v>58.8</v>
      </c>
      <c r="C204" s="10">
        <v>66.3</v>
      </c>
      <c r="D204" s="10">
        <v>63.8</v>
      </c>
      <c r="E204" s="10">
        <v>58.8</v>
      </c>
      <c r="F204" s="10">
        <v>68.8</v>
      </c>
      <c r="G204" s="10">
        <v>66.3</v>
      </c>
      <c r="H204" s="10">
        <v>63.8</v>
      </c>
      <c r="I204" s="10">
        <v>67.5</v>
      </c>
      <c r="J204" s="10">
        <v>67.5</v>
      </c>
      <c r="L204">
        <f>MAX(B204:J204)-MIN(B204:J204)</f>
        <v>10</v>
      </c>
      <c r="M204">
        <f>AVERAGE(B204:J204)</f>
        <v>64.62222222222222</v>
      </c>
    </row>
    <row r="205" spans="1:19">
      <c r="A205" t="s">
        <v>43</v>
      </c>
      <c r="B205">
        <v>73.08</v>
      </c>
      <c r="C205">
        <v>65.38</v>
      </c>
      <c r="D205">
        <v>61.54</v>
      </c>
      <c r="E205">
        <v>61.54</v>
      </c>
      <c r="F205">
        <v>61.54</v>
      </c>
      <c r="G205">
        <v>57.69</v>
      </c>
      <c r="H205">
        <v>46.15</v>
      </c>
      <c r="I205">
        <v>69.23</v>
      </c>
      <c r="J205">
        <v>30.77</v>
      </c>
      <c r="L205">
        <f>MAX(B205:J205)-MIN(B205:J205)</f>
        <v>42.31</v>
      </c>
      <c r="M205">
        <f>AVERAGE(B205:J205)</f>
        <v>58.54666666666666</v>
      </c>
    </row>
    <row r="206" spans="1:19">
      <c r="A206" t="s">
        <v>45</v>
      </c>
      <c r="B206" s="18">
        <v>61.3</v>
      </c>
      <c r="C206" s="18">
        <v>62.5</v>
      </c>
      <c r="D206" s="18">
        <v>58.8</v>
      </c>
      <c r="E206" s="18">
        <v>67.5</v>
      </c>
      <c r="F206" s="18">
        <v>67.5</v>
      </c>
      <c r="G206" s="18">
        <v>63.8</v>
      </c>
      <c r="L206">
        <f>MAX(B206:J206)-MIN(B206:J206)</f>
        <v>8.7000000000000028</v>
      </c>
      <c r="M206">
        <f>AVERAGE(B206:J206)</f>
        <v>63.56666666666667</v>
      </c>
    </row>
    <row r="207" spans="1:19">
      <c r="A207" t="s">
        <v>48</v>
      </c>
      <c r="B207">
        <f>B204-B206</f>
        <v>-2.5</v>
      </c>
      <c r="C207">
        <f t="shared" ref="C207" si="43">C204-C206</f>
        <v>3.7999999999999972</v>
      </c>
      <c r="D207">
        <f t="shared" ref="D207" si="44">D204-D206</f>
        <v>5</v>
      </c>
      <c r="E207">
        <f t="shared" ref="E207" si="45">E204-E206</f>
        <v>-8.7000000000000028</v>
      </c>
      <c r="F207">
        <f t="shared" ref="F207" si="46">F204-F206</f>
        <v>1.2999999999999972</v>
      </c>
      <c r="G207">
        <f t="shared" ref="G207" si="47">G204-G206</f>
        <v>2.5</v>
      </c>
      <c r="M207">
        <f>AVERAGE(B207:G207)</f>
        <v>0.23333333333333192</v>
      </c>
      <c r="N207">
        <f>COUNTIF(B207:J207,"&lt;=0")</f>
        <v>2</v>
      </c>
    </row>
    <row r="208" spans="1:19">
      <c r="A208" t="s">
        <v>57</v>
      </c>
      <c r="B208">
        <f>Sheet3!T37*100</f>
        <v>61.250000000000007</v>
      </c>
      <c r="C208">
        <f>Sheet3!U37*100</f>
        <v>67.5</v>
      </c>
      <c r="D208">
        <f>Sheet3!V37*100</f>
        <v>58.75</v>
      </c>
      <c r="E208">
        <f>Sheet3!W37*100</f>
        <v>61.250000000000007</v>
      </c>
      <c r="F208">
        <f>Sheet3!X37*100</f>
        <v>53.75</v>
      </c>
      <c r="G208">
        <f>Sheet3!Y37*100</f>
        <v>65</v>
      </c>
      <c r="H208">
        <f>Sheet3!Z37*100</f>
        <v>67.5</v>
      </c>
      <c r="I208">
        <f>Sheet3!AA37*100</f>
        <v>71.25</v>
      </c>
      <c r="J208">
        <f>Sheet3!AB37*100</f>
        <v>63.749999999999993</v>
      </c>
      <c r="L208">
        <f>MAX(B208:J208)-MIN(B208:J208)</f>
        <v>17.5</v>
      </c>
      <c r="M208">
        <f>AVERAGE(B208:J208)</f>
        <v>63.333333333333336</v>
      </c>
    </row>
    <row r="209" spans="1:14">
      <c r="A209" t="s">
        <v>46</v>
      </c>
      <c r="B209">
        <f>B204-B208</f>
        <v>-2.4500000000000099</v>
      </c>
      <c r="C209">
        <f t="shared" ref="C209:J209" si="48">C204-C208</f>
        <v>-1.2000000000000028</v>
      </c>
      <c r="D209">
        <f t="shared" si="48"/>
        <v>5.0499999999999972</v>
      </c>
      <c r="E209">
        <f t="shared" si="48"/>
        <v>-2.4500000000000099</v>
      </c>
      <c r="F209" s="24">
        <f t="shared" si="48"/>
        <v>15.049999999999997</v>
      </c>
      <c r="G209">
        <f t="shared" si="48"/>
        <v>1.2999999999999972</v>
      </c>
      <c r="H209">
        <f t="shared" si="48"/>
        <v>-3.7000000000000028</v>
      </c>
      <c r="I209">
        <f t="shared" si="48"/>
        <v>-3.75</v>
      </c>
      <c r="J209">
        <f t="shared" si="48"/>
        <v>3.7500000000000071</v>
      </c>
      <c r="K209" s="13"/>
      <c r="M209">
        <f>AVERAGE(B209:G209)</f>
        <v>2.5499999999999949</v>
      </c>
      <c r="N209">
        <f>COUNTIF(B209:J209,"&lt;=0")</f>
        <v>5</v>
      </c>
    </row>
  </sheetData>
  <mergeCells count="8">
    <mergeCell ref="N3:P3"/>
    <mergeCell ref="Q3:S3"/>
    <mergeCell ref="B1:J1"/>
    <mergeCell ref="K1:S1"/>
    <mergeCell ref="B3:D3"/>
    <mergeCell ref="E3:G3"/>
    <mergeCell ref="H3:J3"/>
    <mergeCell ref="K3:M3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D1CB0-6F0B-E846-81A4-2E72379B45D1}">
  <sheetPr filterMode="1"/>
  <dimension ref="A1:BC241"/>
  <sheetViews>
    <sheetView topLeftCell="K21" workbookViewId="0">
      <selection activeCell="T38" sqref="T38:BC38"/>
    </sheetView>
  </sheetViews>
  <sheetFormatPr baseColWidth="10" defaultRowHeight="16"/>
  <cols>
    <col min="1" max="1" width="7.5" bestFit="1" customWidth="1"/>
    <col min="2" max="2" width="13.83203125" bestFit="1" customWidth="1"/>
    <col min="3" max="3" width="16.6640625" bestFit="1" customWidth="1"/>
    <col min="4" max="4" width="11.5" bestFit="1" customWidth="1"/>
    <col min="5" max="5" width="10" bestFit="1" customWidth="1"/>
    <col min="6" max="6" width="12.6640625" bestFit="1" customWidth="1"/>
    <col min="7" max="7" width="10.6640625" customWidth="1"/>
  </cols>
  <sheetData>
    <row r="1" spans="1:7">
      <c r="A1" s="16" t="s">
        <v>49</v>
      </c>
      <c r="B1" s="16" t="s">
        <v>50</v>
      </c>
      <c r="C1" s="16" t="s">
        <v>51</v>
      </c>
      <c r="D1" s="16" t="s">
        <v>52</v>
      </c>
      <c r="E1" s="16" t="s">
        <v>53</v>
      </c>
      <c r="F1" s="16" t="s">
        <v>54</v>
      </c>
      <c r="G1" s="16" t="s">
        <v>55</v>
      </c>
    </row>
    <row r="2" spans="1:7">
      <c r="A2" s="16" t="s">
        <v>0</v>
      </c>
      <c r="B2" s="17" t="s">
        <v>45</v>
      </c>
      <c r="C2" s="17" t="s">
        <v>23</v>
      </c>
      <c r="D2" s="17" t="s">
        <v>16</v>
      </c>
      <c r="E2" s="17" t="s">
        <v>6</v>
      </c>
      <c r="F2" s="18">
        <v>1E-4</v>
      </c>
      <c r="G2" s="18">
        <v>0.86055776892430302</v>
      </c>
    </row>
    <row r="3" spans="1:7">
      <c r="A3" s="16" t="s">
        <v>0</v>
      </c>
      <c r="B3" s="17" t="s">
        <v>45</v>
      </c>
      <c r="C3" s="17" t="s">
        <v>23</v>
      </c>
      <c r="D3" s="17" t="s">
        <v>16</v>
      </c>
      <c r="E3" s="17" t="s">
        <v>7</v>
      </c>
      <c r="F3" s="18">
        <v>1E-4</v>
      </c>
      <c r="G3" s="18">
        <v>0.80876494023904399</v>
      </c>
    </row>
    <row r="4" spans="1:7">
      <c r="A4" s="16" t="s">
        <v>0</v>
      </c>
      <c r="B4" s="17" t="s">
        <v>45</v>
      </c>
      <c r="C4" s="17" t="s">
        <v>23</v>
      </c>
      <c r="D4" s="17" t="s">
        <v>18</v>
      </c>
      <c r="E4" s="17" t="s">
        <v>6</v>
      </c>
      <c r="F4" s="18">
        <v>1E-4</v>
      </c>
      <c r="G4" s="18">
        <v>0.79282868525896399</v>
      </c>
    </row>
    <row r="5" spans="1:7">
      <c r="A5" s="16" t="s">
        <v>0</v>
      </c>
      <c r="B5" s="17" t="s">
        <v>45</v>
      </c>
      <c r="C5" s="17" t="s">
        <v>23</v>
      </c>
      <c r="D5" s="17" t="s">
        <v>18</v>
      </c>
      <c r="E5" s="17" t="s">
        <v>7</v>
      </c>
      <c r="F5" s="18">
        <v>1E-4</v>
      </c>
      <c r="G5" s="18">
        <v>0.84462151394422302</v>
      </c>
    </row>
    <row r="6" spans="1:7">
      <c r="A6" s="16" t="s">
        <v>0</v>
      </c>
      <c r="B6" s="17" t="s">
        <v>45</v>
      </c>
      <c r="C6" s="17" t="s">
        <v>23</v>
      </c>
      <c r="D6" s="17" t="s">
        <v>17</v>
      </c>
      <c r="E6" s="17" t="s">
        <v>6</v>
      </c>
      <c r="F6" s="18">
        <v>1E-4</v>
      </c>
      <c r="G6" s="18">
        <v>0.84462151394422302</v>
      </c>
    </row>
    <row r="7" spans="1:7">
      <c r="A7" s="16" t="s">
        <v>0</v>
      </c>
      <c r="B7" s="17" t="s">
        <v>45</v>
      </c>
      <c r="C7" s="17" t="s">
        <v>23</v>
      </c>
      <c r="D7" s="17" t="s">
        <v>17</v>
      </c>
      <c r="E7" s="17" t="s">
        <v>7</v>
      </c>
      <c r="F7" s="18">
        <v>1E-4</v>
      </c>
      <c r="G7" s="18">
        <v>0.82071713147410397</v>
      </c>
    </row>
    <row r="8" spans="1:7">
      <c r="A8" s="16" t="s">
        <v>0</v>
      </c>
      <c r="B8" s="17" t="s">
        <v>45</v>
      </c>
      <c r="C8" s="17" t="s">
        <v>26</v>
      </c>
      <c r="D8" s="17" t="s">
        <v>16</v>
      </c>
      <c r="E8" s="17" t="s">
        <v>6</v>
      </c>
      <c r="F8" s="18">
        <v>1E-4</v>
      </c>
      <c r="G8" s="18">
        <v>0.69322709163346596</v>
      </c>
    </row>
    <row r="9" spans="1:7">
      <c r="A9" s="16" t="s">
        <v>0</v>
      </c>
      <c r="B9" s="17" t="s">
        <v>45</v>
      </c>
      <c r="C9" s="17" t="s">
        <v>26</v>
      </c>
      <c r="D9" s="17" t="s">
        <v>16</v>
      </c>
      <c r="E9" s="17" t="s">
        <v>7</v>
      </c>
      <c r="F9" s="18">
        <v>1E-4</v>
      </c>
      <c r="G9" s="18">
        <v>0.74900398406374502</v>
      </c>
    </row>
    <row r="10" spans="1:7">
      <c r="A10" s="16" t="s">
        <v>0</v>
      </c>
      <c r="B10" s="17" t="s">
        <v>45</v>
      </c>
      <c r="C10" s="17" t="s">
        <v>26</v>
      </c>
      <c r="D10" s="17" t="s">
        <v>18</v>
      </c>
      <c r="E10" s="17" t="s">
        <v>6</v>
      </c>
      <c r="F10" s="18">
        <v>1E-4</v>
      </c>
      <c r="G10" s="18">
        <v>0.78087649402390402</v>
      </c>
    </row>
    <row r="11" spans="1:7">
      <c r="A11" s="16" t="s">
        <v>0</v>
      </c>
      <c r="B11" s="17" t="s">
        <v>45</v>
      </c>
      <c r="C11" s="17" t="s">
        <v>26</v>
      </c>
      <c r="D11" s="17" t="s">
        <v>18</v>
      </c>
      <c r="E11" s="17" t="s">
        <v>7</v>
      </c>
      <c r="F11" s="18">
        <v>1E-4</v>
      </c>
      <c r="G11" s="18">
        <v>0.75697211155378497</v>
      </c>
    </row>
    <row r="12" spans="1:7">
      <c r="A12" s="16" t="s">
        <v>0</v>
      </c>
      <c r="B12" s="17" t="s">
        <v>45</v>
      </c>
      <c r="C12" s="17" t="s">
        <v>26</v>
      </c>
      <c r="D12" s="17" t="s">
        <v>17</v>
      </c>
      <c r="E12" s="17" t="s">
        <v>6</v>
      </c>
      <c r="F12" s="18">
        <v>1E-4</v>
      </c>
      <c r="G12" s="18">
        <v>0.66135458167330696</v>
      </c>
    </row>
    <row r="13" spans="1:7">
      <c r="A13" s="16" t="s">
        <v>0</v>
      </c>
      <c r="B13" s="17" t="s">
        <v>45</v>
      </c>
      <c r="C13" s="17" t="s">
        <v>26</v>
      </c>
      <c r="D13" s="17" t="s">
        <v>17</v>
      </c>
      <c r="E13" s="17" t="s">
        <v>7</v>
      </c>
      <c r="F13" s="18">
        <v>1E-4</v>
      </c>
      <c r="G13" s="18">
        <v>0.69721115537848599</v>
      </c>
    </row>
    <row r="14" spans="1:7">
      <c r="A14" s="16" t="s">
        <v>0</v>
      </c>
      <c r="B14" s="17" t="s">
        <v>45</v>
      </c>
      <c r="C14" s="17" t="s">
        <v>36</v>
      </c>
      <c r="D14" s="17" t="s">
        <v>16</v>
      </c>
      <c r="E14" s="17" t="s">
        <v>6</v>
      </c>
      <c r="F14" s="18">
        <v>1E-4</v>
      </c>
      <c r="G14" s="18">
        <v>0.84860557768924305</v>
      </c>
    </row>
    <row r="15" spans="1:7">
      <c r="A15" s="16" t="s">
        <v>0</v>
      </c>
      <c r="B15" s="17" t="s">
        <v>45</v>
      </c>
      <c r="C15" s="17" t="s">
        <v>36</v>
      </c>
      <c r="D15" s="17" t="s">
        <v>16</v>
      </c>
      <c r="E15" s="17" t="s">
        <v>7</v>
      </c>
      <c r="F15" s="18">
        <v>1E-4</v>
      </c>
      <c r="G15" s="18">
        <v>0.88446215139442197</v>
      </c>
    </row>
    <row r="16" spans="1:7">
      <c r="A16" s="16" t="s">
        <v>0</v>
      </c>
      <c r="B16" s="17" t="s">
        <v>45</v>
      </c>
      <c r="C16" s="17" t="s">
        <v>36</v>
      </c>
      <c r="D16" s="17" t="s">
        <v>18</v>
      </c>
      <c r="E16" s="17" t="s">
        <v>6</v>
      </c>
      <c r="F16" s="18">
        <v>1E-4</v>
      </c>
      <c r="G16" s="18">
        <v>0.89641434262948205</v>
      </c>
    </row>
    <row r="17" spans="1:55">
      <c r="A17" s="16" t="s">
        <v>0</v>
      </c>
      <c r="B17" s="17" t="s">
        <v>45</v>
      </c>
      <c r="C17" s="17" t="s">
        <v>36</v>
      </c>
      <c r="D17" s="17" t="s">
        <v>18</v>
      </c>
      <c r="E17" s="17" t="s">
        <v>7</v>
      </c>
      <c r="F17" s="18">
        <v>1E-4</v>
      </c>
      <c r="G17" s="18">
        <v>0.888446215139442</v>
      </c>
    </row>
    <row r="18" spans="1:55">
      <c r="A18" s="16" t="s">
        <v>0</v>
      </c>
      <c r="B18" s="17" t="s">
        <v>45</v>
      </c>
      <c r="C18" s="17" t="s">
        <v>36</v>
      </c>
      <c r="D18" s="17" t="s">
        <v>17</v>
      </c>
      <c r="E18" s="17" t="s">
        <v>6</v>
      </c>
      <c r="F18" s="18">
        <v>1E-4</v>
      </c>
      <c r="G18" s="18">
        <v>0.856573705179283</v>
      </c>
    </row>
    <row r="19" spans="1:55">
      <c r="A19" s="16" t="s">
        <v>0</v>
      </c>
      <c r="B19" s="17" t="s">
        <v>45</v>
      </c>
      <c r="C19" s="17" t="s">
        <v>36</v>
      </c>
      <c r="D19" s="17" t="s">
        <v>17</v>
      </c>
      <c r="E19" s="17" t="s">
        <v>7</v>
      </c>
      <c r="F19" s="18">
        <v>1E-4</v>
      </c>
      <c r="G19" s="18">
        <v>0.840637450199203</v>
      </c>
    </row>
    <row r="20" spans="1:55">
      <c r="A20" s="16" t="s">
        <v>0</v>
      </c>
      <c r="B20" s="17" t="s">
        <v>45</v>
      </c>
      <c r="C20" s="17" t="s">
        <v>25</v>
      </c>
      <c r="D20" s="17" t="s">
        <v>16</v>
      </c>
      <c r="E20" s="17" t="s">
        <v>6</v>
      </c>
      <c r="F20" s="18">
        <v>1E-4</v>
      </c>
      <c r="G20" s="18">
        <v>0.72111553784860605</v>
      </c>
    </row>
    <row r="21" spans="1:55">
      <c r="A21" s="16" t="s">
        <v>0</v>
      </c>
      <c r="B21" s="17" t="s">
        <v>45</v>
      </c>
      <c r="C21" s="17" t="s">
        <v>25</v>
      </c>
      <c r="D21" s="17" t="s">
        <v>16</v>
      </c>
      <c r="E21" s="17" t="s">
        <v>7</v>
      </c>
      <c r="F21" s="18">
        <v>1E-4</v>
      </c>
      <c r="G21" s="18">
        <v>0.76095617529880499</v>
      </c>
    </row>
    <row r="22" spans="1:55">
      <c r="A22" s="16" t="s">
        <v>0</v>
      </c>
      <c r="B22" s="17" t="s">
        <v>45</v>
      </c>
      <c r="C22" s="17" t="s">
        <v>25</v>
      </c>
      <c r="D22" s="17" t="s">
        <v>18</v>
      </c>
      <c r="E22" s="17" t="s">
        <v>6</v>
      </c>
      <c r="F22" s="18">
        <v>1E-4</v>
      </c>
      <c r="G22" s="18">
        <v>0.840637450199203</v>
      </c>
    </row>
    <row r="23" spans="1:55">
      <c r="A23" s="16" t="s">
        <v>0</v>
      </c>
      <c r="B23" s="17" t="s">
        <v>45</v>
      </c>
      <c r="C23" s="17" t="s">
        <v>25</v>
      </c>
      <c r="D23" s="17" t="s">
        <v>18</v>
      </c>
      <c r="E23" s="17" t="s">
        <v>7</v>
      </c>
      <c r="F23" s="18">
        <v>1E-4</v>
      </c>
      <c r="G23" s="18">
        <v>0.86454183266932305</v>
      </c>
    </row>
    <row r="24" spans="1:55">
      <c r="A24" s="16" t="s">
        <v>0</v>
      </c>
      <c r="B24" s="17" t="s">
        <v>45</v>
      </c>
      <c r="C24" s="17" t="s">
        <v>25</v>
      </c>
      <c r="D24" s="17" t="s">
        <v>17</v>
      </c>
      <c r="E24" s="17" t="s">
        <v>6</v>
      </c>
      <c r="F24" s="18">
        <v>1E-4</v>
      </c>
      <c r="G24" s="18">
        <v>0.73705179282868505</v>
      </c>
    </row>
    <row r="25" spans="1:55">
      <c r="A25" s="16" t="s">
        <v>0</v>
      </c>
      <c r="B25" s="17" t="s">
        <v>45</v>
      </c>
      <c r="C25" s="17" t="s">
        <v>25</v>
      </c>
      <c r="D25" s="17" t="s">
        <v>17</v>
      </c>
      <c r="E25" s="17" t="s">
        <v>7</v>
      </c>
      <c r="F25" s="18">
        <v>1E-4</v>
      </c>
      <c r="G25" s="18">
        <v>0.76892430278884505</v>
      </c>
    </row>
    <row r="26" spans="1:55">
      <c r="A26" s="16" t="s">
        <v>0</v>
      </c>
      <c r="B26" s="17" t="s">
        <v>45</v>
      </c>
      <c r="C26" s="17" t="s">
        <v>24</v>
      </c>
      <c r="D26" s="17" t="s">
        <v>16</v>
      </c>
      <c r="E26" s="17" t="s">
        <v>6</v>
      </c>
      <c r="F26" s="18">
        <v>1E-4</v>
      </c>
      <c r="G26" s="18">
        <v>0.88047808764940205</v>
      </c>
    </row>
    <row r="27" spans="1:55">
      <c r="A27" s="16" t="s">
        <v>0</v>
      </c>
      <c r="B27" s="17" t="s">
        <v>45</v>
      </c>
      <c r="C27" s="17" t="s">
        <v>24</v>
      </c>
      <c r="D27" s="17" t="s">
        <v>16</v>
      </c>
      <c r="E27" s="17" t="s">
        <v>7</v>
      </c>
      <c r="F27" s="18">
        <v>1E-4</v>
      </c>
      <c r="G27" s="18">
        <v>0.872509960159363</v>
      </c>
    </row>
    <row r="28" spans="1:55">
      <c r="A28" s="16" t="s">
        <v>0</v>
      </c>
      <c r="B28" s="17" t="s">
        <v>45</v>
      </c>
      <c r="C28" s="17" t="s">
        <v>24</v>
      </c>
      <c r="D28" s="17" t="s">
        <v>18</v>
      </c>
      <c r="E28" s="17" t="s">
        <v>6</v>
      </c>
      <c r="F28" s="18">
        <v>1E-4</v>
      </c>
      <c r="G28" s="18">
        <v>0.88047808764940205</v>
      </c>
    </row>
    <row r="29" spans="1:55">
      <c r="A29" s="16" t="s">
        <v>0</v>
      </c>
      <c r="B29" s="17" t="s">
        <v>45</v>
      </c>
      <c r="C29" s="17" t="s">
        <v>24</v>
      </c>
      <c r="D29" s="17" t="s">
        <v>18</v>
      </c>
      <c r="E29" s="17" t="s">
        <v>7</v>
      </c>
      <c r="F29" s="18">
        <v>1E-4</v>
      </c>
      <c r="G29" s="18">
        <v>0.81274900398406402</v>
      </c>
      <c r="K29" s="17" t="s">
        <v>23</v>
      </c>
      <c r="L29" s="17" t="s">
        <v>23</v>
      </c>
      <c r="M29" s="17" t="s">
        <v>23</v>
      </c>
      <c r="N29" s="17" t="s">
        <v>23</v>
      </c>
      <c r="O29" s="17" t="s">
        <v>23</v>
      </c>
      <c r="P29" s="17" t="s">
        <v>23</v>
      </c>
      <c r="Q29" s="17" t="s">
        <v>23</v>
      </c>
      <c r="R29" s="17" t="s">
        <v>23</v>
      </c>
      <c r="S29" s="17" t="s">
        <v>23</v>
      </c>
      <c r="T29" s="17" t="s">
        <v>26</v>
      </c>
      <c r="U29" s="17" t="s">
        <v>26</v>
      </c>
      <c r="V29" s="17" t="s">
        <v>26</v>
      </c>
      <c r="W29" s="17" t="s">
        <v>26</v>
      </c>
      <c r="X29" s="17" t="s">
        <v>26</v>
      </c>
      <c r="Y29" s="17" t="s">
        <v>26</v>
      </c>
      <c r="Z29" s="17" t="s">
        <v>26</v>
      </c>
      <c r="AA29" s="17" t="s">
        <v>26</v>
      </c>
      <c r="AB29" s="17" t="s">
        <v>26</v>
      </c>
      <c r="AC29" s="17" t="s">
        <v>36</v>
      </c>
      <c r="AD29" s="17" t="s">
        <v>36</v>
      </c>
      <c r="AE29" s="17" t="s">
        <v>36</v>
      </c>
      <c r="AF29" s="17" t="s">
        <v>36</v>
      </c>
      <c r="AG29" s="17" t="s">
        <v>36</v>
      </c>
      <c r="AH29" s="17" t="s">
        <v>36</v>
      </c>
      <c r="AI29" s="17" t="s">
        <v>36</v>
      </c>
      <c r="AJ29" s="17" t="s">
        <v>36</v>
      </c>
      <c r="AK29" s="17" t="s">
        <v>36</v>
      </c>
      <c r="AL29" s="17" t="s">
        <v>25</v>
      </c>
      <c r="AM29" s="17" t="s">
        <v>25</v>
      </c>
      <c r="AN29" s="17" t="s">
        <v>25</v>
      </c>
      <c r="AO29" s="17" t="s">
        <v>25</v>
      </c>
      <c r="AP29" s="17" t="s">
        <v>25</v>
      </c>
      <c r="AQ29" s="17" t="s">
        <v>25</v>
      </c>
      <c r="AR29" s="17" t="s">
        <v>25</v>
      </c>
      <c r="AS29" s="17" t="s">
        <v>25</v>
      </c>
      <c r="AT29" s="17" t="s">
        <v>25</v>
      </c>
      <c r="AU29" s="17" t="s">
        <v>24</v>
      </c>
      <c r="AV29" s="17" t="s">
        <v>24</v>
      </c>
      <c r="AW29" s="17" t="s">
        <v>24</v>
      </c>
      <c r="AX29" s="17" t="s">
        <v>24</v>
      </c>
      <c r="AY29" s="17" t="s">
        <v>24</v>
      </c>
      <c r="AZ29" s="17" t="s">
        <v>24</v>
      </c>
      <c r="BA29" s="17" t="s">
        <v>24</v>
      </c>
      <c r="BB29" s="17" t="s">
        <v>24</v>
      </c>
      <c r="BC29" s="17" t="s">
        <v>24</v>
      </c>
    </row>
    <row r="30" spans="1:55">
      <c r="A30" s="16" t="s">
        <v>0</v>
      </c>
      <c r="B30" s="17" t="s">
        <v>45</v>
      </c>
      <c r="C30" s="17" t="s">
        <v>24</v>
      </c>
      <c r="D30" s="17" t="s">
        <v>17</v>
      </c>
      <c r="E30" s="17" t="s">
        <v>6</v>
      </c>
      <c r="F30" s="18">
        <v>1E-4</v>
      </c>
      <c r="G30" s="18">
        <v>0.90836653386454203</v>
      </c>
      <c r="K30" s="17" t="s">
        <v>16</v>
      </c>
      <c r="L30" s="17" t="s">
        <v>18</v>
      </c>
      <c r="M30" s="17" t="s">
        <v>17</v>
      </c>
      <c r="N30" s="17" t="s">
        <v>16</v>
      </c>
      <c r="O30" s="17" t="s">
        <v>18</v>
      </c>
      <c r="P30" s="17" t="s">
        <v>17</v>
      </c>
      <c r="Q30" s="17" t="s">
        <v>16</v>
      </c>
      <c r="R30" s="17" t="s">
        <v>18</v>
      </c>
      <c r="S30" s="17" t="s">
        <v>17</v>
      </c>
      <c r="T30" s="17" t="s">
        <v>16</v>
      </c>
      <c r="U30" s="17" t="s">
        <v>18</v>
      </c>
      <c r="V30" s="17" t="s">
        <v>17</v>
      </c>
      <c r="W30" s="17" t="s">
        <v>16</v>
      </c>
      <c r="X30" s="17" t="s">
        <v>18</v>
      </c>
      <c r="Y30" s="17" t="s">
        <v>17</v>
      </c>
      <c r="Z30" s="17" t="s">
        <v>16</v>
      </c>
      <c r="AA30" s="17" t="s">
        <v>18</v>
      </c>
      <c r="AB30" s="17" t="s">
        <v>17</v>
      </c>
      <c r="AC30" s="17" t="s">
        <v>16</v>
      </c>
      <c r="AD30" s="17" t="s">
        <v>18</v>
      </c>
      <c r="AE30" s="17" t="s">
        <v>17</v>
      </c>
      <c r="AF30" s="17" t="s">
        <v>16</v>
      </c>
      <c r="AG30" s="17" t="s">
        <v>18</v>
      </c>
      <c r="AH30" s="17" t="s">
        <v>17</v>
      </c>
      <c r="AI30" s="17" t="s">
        <v>16</v>
      </c>
      <c r="AJ30" s="17" t="s">
        <v>18</v>
      </c>
      <c r="AK30" s="17" t="s">
        <v>17</v>
      </c>
      <c r="AL30" s="17" t="s">
        <v>16</v>
      </c>
      <c r="AM30" s="17" t="s">
        <v>18</v>
      </c>
      <c r="AN30" s="17" t="s">
        <v>17</v>
      </c>
      <c r="AO30" s="17" t="s">
        <v>16</v>
      </c>
      <c r="AP30" s="17" t="s">
        <v>18</v>
      </c>
      <c r="AQ30" s="17" t="s">
        <v>17</v>
      </c>
      <c r="AR30" s="17" t="s">
        <v>16</v>
      </c>
      <c r="AS30" s="17" t="s">
        <v>18</v>
      </c>
      <c r="AT30" s="17" t="s">
        <v>17</v>
      </c>
      <c r="AU30" s="17" t="s">
        <v>16</v>
      </c>
      <c r="AV30" s="17" t="s">
        <v>18</v>
      </c>
      <c r="AW30" s="17" t="s">
        <v>17</v>
      </c>
      <c r="AX30" s="17" t="s">
        <v>16</v>
      </c>
      <c r="AY30" s="17" t="s">
        <v>18</v>
      </c>
      <c r="AZ30" s="17" t="s">
        <v>17</v>
      </c>
      <c r="BA30" s="17" t="s">
        <v>16</v>
      </c>
      <c r="BB30" s="17" t="s">
        <v>18</v>
      </c>
      <c r="BC30" s="17" t="s">
        <v>17</v>
      </c>
    </row>
    <row r="31" spans="1:55">
      <c r="A31" s="16" t="s">
        <v>0</v>
      </c>
      <c r="B31" s="17" t="s">
        <v>45</v>
      </c>
      <c r="C31" s="17" t="s">
        <v>24</v>
      </c>
      <c r="D31" s="17" t="s">
        <v>17</v>
      </c>
      <c r="E31" s="17" t="s">
        <v>7</v>
      </c>
      <c r="F31" s="18">
        <v>1E-4</v>
      </c>
      <c r="G31" s="18">
        <v>0.86055776892430302</v>
      </c>
      <c r="K31" s="17" t="s">
        <v>6</v>
      </c>
      <c r="L31" s="17" t="s">
        <v>6</v>
      </c>
      <c r="M31" s="17" t="s">
        <v>6</v>
      </c>
      <c r="N31" s="17" t="s">
        <v>7</v>
      </c>
      <c r="O31" s="17" t="s">
        <v>7</v>
      </c>
      <c r="P31" s="17" t="s">
        <v>7</v>
      </c>
      <c r="Q31" s="17" t="s">
        <v>8</v>
      </c>
      <c r="R31" s="17" t="s">
        <v>8</v>
      </c>
      <c r="S31" s="17" t="s">
        <v>8</v>
      </c>
      <c r="T31" s="17" t="s">
        <v>6</v>
      </c>
      <c r="U31" s="17" t="s">
        <v>6</v>
      </c>
      <c r="V31" s="17" t="s">
        <v>6</v>
      </c>
      <c r="W31" s="17" t="s">
        <v>7</v>
      </c>
      <c r="X31" s="17" t="s">
        <v>7</v>
      </c>
      <c r="Y31" s="17" t="s">
        <v>7</v>
      </c>
      <c r="Z31" s="17" t="s">
        <v>8</v>
      </c>
      <c r="AA31" s="17" t="s">
        <v>8</v>
      </c>
      <c r="AB31" s="17" t="s">
        <v>8</v>
      </c>
      <c r="AC31" s="17" t="s">
        <v>6</v>
      </c>
      <c r="AD31" s="17" t="s">
        <v>6</v>
      </c>
      <c r="AE31" s="17" t="s">
        <v>6</v>
      </c>
      <c r="AF31" s="17" t="s">
        <v>7</v>
      </c>
      <c r="AG31" s="17" t="s">
        <v>7</v>
      </c>
      <c r="AH31" s="17" t="s">
        <v>7</v>
      </c>
      <c r="AI31" s="17" t="s">
        <v>8</v>
      </c>
      <c r="AJ31" s="17" t="s">
        <v>8</v>
      </c>
      <c r="AK31" s="17" t="s">
        <v>8</v>
      </c>
      <c r="AL31" s="17" t="s">
        <v>6</v>
      </c>
      <c r="AM31" s="17" t="s">
        <v>6</v>
      </c>
      <c r="AN31" s="17" t="s">
        <v>6</v>
      </c>
      <c r="AO31" s="17" t="s">
        <v>7</v>
      </c>
      <c r="AP31" s="17" t="s">
        <v>7</v>
      </c>
      <c r="AQ31" s="17" t="s">
        <v>7</v>
      </c>
      <c r="AR31" s="17" t="s">
        <v>8</v>
      </c>
      <c r="AS31" s="17" t="s">
        <v>8</v>
      </c>
      <c r="AT31" s="17" t="s">
        <v>8</v>
      </c>
      <c r="AU31" s="17" t="s">
        <v>6</v>
      </c>
      <c r="AV31" s="17" t="s">
        <v>6</v>
      </c>
      <c r="AW31" s="17" t="s">
        <v>6</v>
      </c>
      <c r="AX31" s="17" t="s">
        <v>7</v>
      </c>
      <c r="AY31" s="17" t="s">
        <v>7</v>
      </c>
      <c r="AZ31" s="17" t="s">
        <v>7</v>
      </c>
      <c r="BA31" s="17" t="s">
        <v>8</v>
      </c>
      <c r="BB31" s="17" t="s">
        <v>8</v>
      </c>
      <c r="BC31" s="17" t="s">
        <v>8</v>
      </c>
    </row>
    <row r="32" spans="1:55">
      <c r="A32" s="16" t="s">
        <v>0</v>
      </c>
      <c r="B32" s="17" t="s">
        <v>56</v>
      </c>
      <c r="C32" s="17" t="s">
        <v>23</v>
      </c>
      <c r="D32" s="17" t="s">
        <v>16</v>
      </c>
      <c r="E32" s="17" t="s">
        <v>6</v>
      </c>
      <c r="F32" s="18">
        <v>1E-4</v>
      </c>
      <c r="G32" s="18">
        <v>0.856573705179283</v>
      </c>
      <c r="K32" s="18">
        <v>1E-4</v>
      </c>
      <c r="L32" s="18">
        <v>1E-4</v>
      </c>
      <c r="M32" s="18">
        <v>1E-4</v>
      </c>
      <c r="N32" s="18">
        <v>1E-4</v>
      </c>
      <c r="O32" s="18">
        <v>1E-4</v>
      </c>
      <c r="P32" s="18">
        <v>1E-4</v>
      </c>
      <c r="Q32" s="18">
        <v>1E-4</v>
      </c>
      <c r="R32" s="18">
        <v>1E-4</v>
      </c>
      <c r="S32" s="18">
        <v>1E-4</v>
      </c>
      <c r="T32" s="18">
        <v>1E-4</v>
      </c>
      <c r="U32" s="18">
        <v>1E-4</v>
      </c>
      <c r="V32" s="18">
        <v>1E-4</v>
      </c>
      <c r="W32" s="18">
        <v>1E-4</v>
      </c>
      <c r="X32" s="18">
        <v>1E-4</v>
      </c>
      <c r="Y32" s="18">
        <v>1E-4</v>
      </c>
      <c r="Z32" s="18">
        <v>1E-4</v>
      </c>
      <c r="AA32" s="18">
        <v>1E-4</v>
      </c>
      <c r="AB32" s="18">
        <v>1E-4</v>
      </c>
      <c r="AC32" s="18">
        <v>1E-4</v>
      </c>
      <c r="AD32" s="18">
        <v>1E-4</v>
      </c>
      <c r="AE32" s="18">
        <v>1E-4</v>
      </c>
      <c r="AF32" s="18">
        <v>1E-4</v>
      </c>
      <c r="AG32" s="18">
        <v>1E-4</v>
      </c>
      <c r="AH32" s="18">
        <v>1E-4</v>
      </c>
      <c r="AI32" s="18">
        <v>1E-4</v>
      </c>
      <c r="AJ32" s="18">
        <v>1E-4</v>
      </c>
      <c r="AK32" s="18">
        <v>1E-4</v>
      </c>
      <c r="AL32" s="18">
        <v>1E-4</v>
      </c>
      <c r="AM32" s="18">
        <v>1E-4</v>
      </c>
      <c r="AN32" s="18">
        <v>1E-4</v>
      </c>
      <c r="AO32" s="18">
        <v>1E-4</v>
      </c>
      <c r="AP32" s="18">
        <v>1E-4</v>
      </c>
      <c r="AQ32" s="18">
        <v>1E-4</v>
      </c>
      <c r="AR32" s="18">
        <v>1E-4</v>
      </c>
      <c r="AS32" s="18">
        <v>1E-4</v>
      </c>
      <c r="AT32" s="18">
        <v>1E-4</v>
      </c>
      <c r="AU32" s="18">
        <v>1E-4</v>
      </c>
      <c r="AV32" s="18">
        <v>1E-4</v>
      </c>
      <c r="AW32" s="18">
        <v>1E-4</v>
      </c>
      <c r="AX32" s="18">
        <v>1E-4</v>
      </c>
      <c r="AY32" s="18">
        <v>1E-4</v>
      </c>
      <c r="AZ32" s="18">
        <v>1E-4</v>
      </c>
      <c r="BA32" s="18">
        <v>1E-4</v>
      </c>
      <c r="BB32" s="18">
        <v>1E-4</v>
      </c>
      <c r="BC32" s="18">
        <v>1E-4</v>
      </c>
    </row>
    <row r="33" spans="1:55">
      <c r="A33" s="16" t="s">
        <v>0</v>
      </c>
      <c r="B33" s="17" t="s">
        <v>56</v>
      </c>
      <c r="C33" s="17" t="s">
        <v>23</v>
      </c>
      <c r="D33" s="17" t="s">
        <v>16</v>
      </c>
      <c r="E33" s="17" t="s">
        <v>7</v>
      </c>
      <c r="F33" s="18">
        <v>1E-4</v>
      </c>
      <c r="G33" s="18">
        <v>0.79681274900398402</v>
      </c>
      <c r="K33" s="18">
        <v>0.856573705179283</v>
      </c>
      <c r="L33" s="18">
        <v>0.85258964143426297</v>
      </c>
      <c r="M33" s="18">
        <v>0.86852589641434297</v>
      </c>
      <c r="N33" s="23">
        <v>0.79681274900398402</v>
      </c>
      <c r="O33" s="18">
        <v>0.77290836653386497</v>
      </c>
      <c r="P33" s="18">
        <v>0.67330677290836705</v>
      </c>
      <c r="Q33" s="18">
        <v>0.88446215139442197</v>
      </c>
      <c r="R33" s="18">
        <v>0.89243027888446202</v>
      </c>
      <c r="S33" s="18">
        <v>0.87649402390438302</v>
      </c>
      <c r="T33" s="18">
        <v>0.67729083665338596</v>
      </c>
      <c r="U33" s="18">
        <v>0.82071713147410397</v>
      </c>
      <c r="V33" s="18">
        <v>0.66135458167330696</v>
      </c>
      <c r="W33" s="18">
        <v>0.71713147410358602</v>
      </c>
      <c r="X33" s="18">
        <v>0.74103585657370497</v>
      </c>
      <c r="Y33" s="18">
        <v>0.73705179282868505</v>
      </c>
      <c r="Z33" s="18">
        <v>0.84860557768924305</v>
      </c>
      <c r="AA33" s="18">
        <v>0.872509960159363</v>
      </c>
      <c r="AB33" s="18">
        <v>0.83665338645418297</v>
      </c>
      <c r="AC33" s="18">
        <v>0.86055776892430302</v>
      </c>
      <c r="AD33" s="18">
        <v>0.89641434262948205</v>
      </c>
      <c r="AE33" s="18">
        <v>0.86454183266932305</v>
      </c>
      <c r="AF33" s="18">
        <v>0.89243027888446202</v>
      </c>
      <c r="AG33" s="18">
        <v>0.904382470119522</v>
      </c>
      <c r="AH33" s="18">
        <v>0.82868525896414402</v>
      </c>
      <c r="AI33" s="18">
        <v>0.872509960159363</v>
      </c>
      <c r="AJ33" s="18">
        <v>0.91235059760956205</v>
      </c>
      <c r="AK33" s="18">
        <v>0.89641434262948205</v>
      </c>
      <c r="AL33" s="18">
        <v>0.78486055776892405</v>
      </c>
      <c r="AM33" s="18">
        <v>0.84860557768924305</v>
      </c>
      <c r="AN33" s="18">
        <v>0.70119521912350602</v>
      </c>
      <c r="AO33" s="18">
        <v>0.82470119521912399</v>
      </c>
      <c r="AP33" s="18">
        <v>0.856573705179283</v>
      </c>
      <c r="AQ33" s="18">
        <v>0.80478087649402397</v>
      </c>
      <c r="AR33" s="18">
        <v>0.87649402390438302</v>
      </c>
      <c r="AS33" s="18">
        <v>0.88047808764940205</v>
      </c>
      <c r="AT33" s="18">
        <v>0.67330677290836705</v>
      </c>
      <c r="AU33" s="18">
        <v>0.87649402390438302</v>
      </c>
      <c r="AV33" s="18">
        <v>0.872509960159363</v>
      </c>
      <c r="AW33" s="18">
        <v>0.904382470119522</v>
      </c>
      <c r="AX33" s="18">
        <v>0.88446215139442197</v>
      </c>
      <c r="AY33" s="18">
        <v>0.83266932270916305</v>
      </c>
      <c r="AZ33" s="18">
        <v>0.83665338645418297</v>
      </c>
      <c r="BA33" s="18">
        <v>0.89641434262948205</v>
      </c>
      <c r="BB33" s="18">
        <v>0.91235059760956205</v>
      </c>
      <c r="BC33" s="18">
        <v>0.90039840637450197</v>
      </c>
    </row>
    <row r="34" spans="1:55">
      <c r="A34" s="16" t="s">
        <v>0</v>
      </c>
      <c r="B34" s="17" t="s">
        <v>56</v>
      </c>
      <c r="C34" s="17" t="s">
        <v>23</v>
      </c>
      <c r="D34" s="17" t="s">
        <v>16</v>
      </c>
      <c r="E34" s="17" t="s">
        <v>8</v>
      </c>
      <c r="F34" s="18">
        <v>1E-4</v>
      </c>
      <c r="G34" s="18">
        <v>0.88446215139442197</v>
      </c>
      <c r="K34" s="17" t="s">
        <v>16</v>
      </c>
      <c r="L34" s="17" t="s">
        <v>18</v>
      </c>
      <c r="M34" s="17" t="s">
        <v>17</v>
      </c>
      <c r="N34" s="17" t="s">
        <v>16</v>
      </c>
      <c r="O34" s="17" t="s">
        <v>18</v>
      </c>
      <c r="P34" s="17" t="s">
        <v>17</v>
      </c>
      <c r="Q34" s="17" t="s">
        <v>16</v>
      </c>
      <c r="R34" s="17" t="s">
        <v>18</v>
      </c>
      <c r="S34" s="17" t="s">
        <v>17</v>
      </c>
      <c r="T34" s="17" t="s">
        <v>16</v>
      </c>
      <c r="U34" s="17" t="s">
        <v>18</v>
      </c>
      <c r="V34" s="17" t="s">
        <v>17</v>
      </c>
      <c r="W34" s="17" t="s">
        <v>16</v>
      </c>
      <c r="X34" s="17" t="s">
        <v>18</v>
      </c>
      <c r="Y34" s="17" t="s">
        <v>17</v>
      </c>
      <c r="Z34" s="17" t="s">
        <v>16</v>
      </c>
      <c r="AA34" s="17" t="s">
        <v>18</v>
      </c>
      <c r="AB34" s="17" t="s">
        <v>17</v>
      </c>
      <c r="AC34" s="17" t="s">
        <v>16</v>
      </c>
      <c r="AD34" s="17" t="s">
        <v>18</v>
      </c>
      <c r="AE34" s="17" t="s">
        <v>17</v>
      </c>
      <c r="AF34" s="17" t="s">
        <v>16</v>
      </c>
      <c r="AG34" s="17" t="s">
        <v>18</v>
      </c>
      <c r="AH34" s="17" t="s">
        <v>17</v>
      </c>
      <c r="AI34" s="17" t="s">
        <v>16</v>
      </c>
      <c r="AJ34" s="17" t="s">
        <v>18</v>
      </c>
      <c r="AK34" s="17" t="s">
        <v>17</v>
      </c>
      <c r="AL34" s="17" t="s">
        <v>16</v>
      </c>
      <c r="AM34" s="17" t="s">
        <v>18</v>
      </c>
      <c r="AN34" s="17" t="s">
        <v>17</v>
      </c>
      <c r="AO34" s="17" t="s">
        <v>16</v>
      </c>
      <c r="AP34" s="17" t="s">
        <v>18</v>
      </c>
      <c r="AQ34" s="17" t="s">
        <v>17</v>
      </c>
      <c r="AR34" s="17" t="s">
        <v>16</v>
      </c>
      <c r="AS34" s="17" t="s">
        <v>18</v>
      </c>
      <c r="AT34" s="17" t="s">
        <v>17</v>
      </c>
      <c r="AU34" s="17" t="s">
        <v>16</v>
      </c>
      <c r="AV34" s="17" t="s">
        <v>18</v>
      </c>
      <c r="AW34" s="17" t="s">
        <v>17</v>
      </c>
      <c r="AX34" s="17" t="s">
        <v>16</v>
      </c>
      <c r="AY34" s="17" t="s">
        <v>18</v>
      </c>
      <c r="AZ34" s="17" t="s">
        <v>17</v>
      </c>
      <c r="BA34" s="17" t="s">
        <v>16</v>
      </c>
      <c r="BB34" s="17" t="s">
        <v>18</v>
      </c>
      <c r="BC34" s="17" t="s">
        <v>17</v>
      </c>
    </row>
    <row r="35" spans="1:55">
      <c r="A35" s="16" t="s">
        <v>0</v>
      </c>
      <c r="B35" s="17" t="s">
        <v>56</v>
      </c>
      <c r="C35" s="17" t="s">
        <v>23</v>
      </c>
      <c r="D35" s="17" t="s">
        <v>18</v>
      </c>
      <c r="E35" s="17" t="s">
        <v>6</v>
      </c>
      <c r="F35" s="18">
        <v>1E-4</v>
      </c>
      <c r="G35" s="18">
        <v>0.85258964143426297</v>
      </c>
      <c r="K35" s="17" t="s">
        <v>6</v>
      </c>
      <c r="L35" s="17" t="s">
        <v>6</v>
      </c>
      <c r="M35" s="17" t="s">
        <v>6</v>
      </c>
      <c r="N35" s="17" t="s">
        <v>7</v>
      </c>
      <c r="O35" s="17" t="s">
        <v>7</v>
      </c>
      <c r="P35" s="17" t="s">
        <v>7</v>
      </c>
      <c r="Q35" s="17" t="s">
        <v>8</v>
      </c>
      <c r="R35" s="17" t="s">
        <v>8</v>
      </c>
      <c r="S35" s="17" t="s">
        <v>8</v>
      </c>
      <c r="T35" s="17" t="s">
        <v>6</v>
      </c>
      <c r="U35" s="17" t="s">
        <v>6</v>
      </c>
      <c r="V35" s="17" t="s">
        <v>6</v>
      </c>
      <c r="W35" s="17" t="s">
        <v>7</v>
      </c>
      <c r="X35" s="17" t="s">
        <v>7</v>
      </c>
      <c r="Y35" s="17" t="s">
        <v>7</v>
      </c>
      <c r="Z35" s="17" t="s">
        <v>8</v>
      </c>
      <c r="AA35" s="17" t="s">
        <v>8</v>
      </c>
      <c r="AB35" s="17" t="s">
        <v>8</v>
      </c>
      <c r="AC35" s="17" t="s">
        <v>6</v>
      </c>
      <c r="AD35" s="17" t="s">
        <v>6</v>
      </c>
      <c r="AE35" s="17" t="s">
        <v>6</v>
      </c>
      <c r="AF35" s="17" t="s">
        <v>7</v>
      </c>
      <c r="AG35" s="17" t="s">
        <v>7</v>
      </c>
      <c r="AH35" s="17" t="s">
        <v>7</v>
      </c>
      <c r="AI35" s="17" t="s">
        <v>8</v>
      </c>
      <c r="AJ35" s="17" t="s">
        <v>8</v>
      </c>
      <c r="AK35" s="17" t="s">
        <v>8</v>
      </c>
      <c r="AL35" s="17" t="s">
        <v>6</v>
      </c>
      <c r="AM35" s="17" t="s">
        <v>6</v>
      </c>
      <c r="AN35" s="17" t="s">
        <v>6</v>
      </c>
      <c r="AO35" s="17" t="s">
        <v>7</v>
      </c>
      <c r="AP35" s="17" t="s">
        <v>7</v>
      </c>
      <c r="AQ35" s="17" t="s">
        <v>7</v>
      </c>
      <c r="AR35" s="17" t="s">
        <v>8</v>
      </c>
      <c r="AS35" s="17" t="s">
        <v>8</v>
      </c>
      <c r="AT35" s="17" t="s">
        <v>8</v>
      </c>
      <c r="AU35" s="17" t="s">
        <v>6</v>
      </c>
      <c r="AV35" s="17" t="s">
        <v>6</v>
      </c>
      <c r="AW35" s="17" t="s">
        <v>6</v>
      </c>
      <c r="AX35" s="17" t="s">
        <v>7</v>
      </c>
      <c r="AY35" s="17" t="s">
        <v>7</v>
      </c>
      <c r="AZ35" s="17" t="s">
        <v>7</v>
      </c>
      <c r="BA35" s="17" t="s">
        <v>8</v>
      </c>
      <c r="BB35" s="17" t="s">
        <v>8</v>
      </c>
      <c r="BC35" s="17" t="s">
        <v>8</v>
      </c>
    </row>
    <row r="36" spans="1:55">
      <c r="A36" s="16" t="s">
        <v>0</v>
      </c>
      <c r="B36" s="17" t="s">
        <v>56</v>
      </c>
      <c r="C36" s="17" t="s">
        <v>23</v>
      </c>
      <c r="D36" s="17" t="s">
        <v>18</v>
      </c>
      <c r="E36" s="17" t="s">
        <v>7</v>
      </c>
      <c r="F36" s="18">
        <v>1E-4</v>
      </c>
      <c r="G36" s="18">
        <v>0.77290836653386497</v>
      </c>
      <c r="K36" s="18">
        <v>1E-4</v>
      </c>
      <c r="L36" s="18">
        <v>1E-4</v>
      </c>
      <c r="M36" s="18">
        <v>1E-4</v>
      </c>
      <c r="N36" s="18">
        <v>1E-4</v>
      </c>
      <c r="O36" s="18">
        <v>1E-4</v>
      </c>
      <c r="P36" s="18">
        <v>1E-4</v>
      </c>
      <c r="Q36" s="18">
        <v>1E-4</v>
      </c>
      <c r="R36" s="18">
        <v>1E-4</v>
      </c>
      <c r="S36" s="18">
        <v>1E-4</v>
      </c>
      <c r="T36" s="18">
        <v>1E-4</v>
      </c>
      <c r="U36" s="18">
        <v>1E-4</v>
      </c>
      <c r="V36" s="18">
        <v>1E-4</v>
      </c>
      <c r="W36" s="18">
        <v>1E-4</v>
      </c>
      <c r="X36" s="18">
        <v>1E-4</v>
      </c>
      <c r="Y36" s="18">
        <v>1E-4</v>
      </c>
      <c r="Z36" s="18">
        <v>1E-4</v>
      </c>
      <c r="AA36" s="18">
        <v>1E-4</v>
      </c>
      <c r="AB36" s="18">
        <v>1E-4</v>
      </c>
      <c r="AC36" s="18">
        <v>1E-4</v>
      </c>
      <c r="AD36" s="18">
        <v>1E-4</v>
      </c>
      <c r="AE36" s="18">
        <v>1E-4</v>
      </c>
      <c r="AF36" s="18">
        <v>1E-4</v>
      </c>
      <c r="AG36" s="18">
        <v>1E-4</v>
      </c>
      <c r="AH36" s="18">
        <v>1E-4</v>
      </c>
      <c r="AI36" s="18">
        <v>1E-4</v>
      </c>
      <c r="AJ36" s="18">
        <v>1E-4</v>
      </c>
      <c r="AK36" s="18">
        <v>1E-4</v>
      </c>
      <c r="AL36" s="18">
        <v>1E-4</v>
      </c>
      <c r="AM36" s="18">
        <v>1E-4</v>
      </c>
      <c r="AN36" s="18">
        <v>1E-4</v>
      </c>
      <c r="AO36" s="18">
        <v>1E-4</v>
      </c>
      <c r="AP36" s="18">
        <v>1E-4</v>
      </c>
      <c r="AQ36" s="18">
        <v>1E-4</v>
      </c>
      <c r="AR36" s="18">
        <v>1E-4</v>
      </c>
      <c r="AS36" s="18">
        <v>1E-4</v>
      </c>
      <c r="AT36" s="18">
        <v>1E-4</v>
      </c>
      <c r="AU36" s="18">
        <v>1E-4</v>
      </c>
      <c r="AV36" s="18">
        <v>1E-4</v>
      </c>
      <c r="AW36" s="18">
        <v>1E-4</v>
      </c>
      <c r="AX36" s="18">
        <v>1E-4</v>
      </c>
      <c r="AY36" s="18">
        <v>1E-4</v>
      </c>
      <c r="AZ36" s="18">
        <v>1E-4</v>
      </c>
      <c r="BA36" s="18">
        <v>1E-4</v>
      </c>
      <c r="BB36" s="18">
        <v>1E-4</v>
      </c>
      <c r="BC36" s="18">
        <v>1E-4</v>
      </c>
    </row>
    <row r="37" spans="1:55">
      <c r="A37" s="16" t="s">
        <v>0</v>
      </c>
      <c r="B37" s="17" t="s">
        <v>56</v>
      </c>
      <c r="C37" s="17" t="s">
        <v>23</v>
      </c>
      <c r="D37" s="17" t="s">
        <v>18</v>
      </c>
      <c r="E37" s="17" t="s">
        <v>8</v>
      </c>
      <c r="F37" s="18">
        <v>1E-4</v>
      </c>
      <c r="G37" s="18">
        <v>0.89243027888446202</v>
      </c>
      <c r="K37" s="18">
        <v>0.66249999999999998</v>
      </c>
      <c r="L37" s="18">
        <v>0.66249999999999998</v>
      </c>
      <c r="M37" s="18">
        <v>0.625</v>
      </c>
      <c r="N37" s="18">
        <v>0.58750000000000002</v>
      </c>
      <c r="O37" s="18">
        <v>0.6</v>
      </c>
      <c r="P37" s="18">
        <v>0.65</v>
      </c>
      <c r="Q37" s="18">
        <v>0.67500000000000004</v>
      </c>
      <c r="R37" s="18">
        <v>0.6875</v>
      </c>
      <c r="S37" s="18">
        <v>0.6875</v>
      </c>
      <c r="T37" s="18">
        <v>0.61250000000000004</v>
      </c>
      <c r="U37" s="18">
        <v>0.67500000000000004</v>
      </c>
      <c r="V37" s="18">
        <v>0.58750000000000002</v>
      </c>
      <c r="W37" s="18">
        <v>0.61250000000000004</v>
      </c>
      <c r="X37" s="18">
        <v>0.53749999999999998</v>
      </c>
      <c r="Y37" s="18">
        <v>0.65</v>
      </c>
      <c r="Z37" s="18">
        <v>0.67500000000000004</v>
      </c>
      <c r="AA37" s="18">
        <v>0.71250000000000002</v>
      </c>
      <c r="AB37" s="18">
        <v>0.63749999999999996</v>
      </c>
      <c r="AC37" s="18">
        <v>0.6875</v>
      </c>
      <c r="AD37" s="18">
        <v>0.73750000000000004</v>
      </c>
      <c r="AE37" s="18">
        <v>0.63749999999999996</v>
      </c>
      <c r="AF37" s="18">
        <v>0.71250000000000002</v>
      </c>
      <c r="AG37" s="18">
        <v>0.71250000000000002</v>
      </c>
      <c r="AH37" s="18">
        <v>0.625</v>
      </c>
      <c r="AI37" s="18">
        <v>0.72499999999999998</v>
      </c>
      <c r="AJ37" s="18">
        <v>0.77500000000000002</v>
      </c>
      <c r="AK37" s="18">
        <v>0.7</v>
      </c>
      <c r="AL37" s="18">
        <v>0.6</v>
      </c>
      <c r="AM37" s="18">
        <v>0.72499999999999998</v>
      </c>
      <c r="AN37" s="18">
        <v>0.67500000000000004</v>
      </c>
      <c r="AO37" s="18">
        <v>0.7</v>
      </c>
      <c r="AP37" s="18">
        <v>0.65</v>
      </c>
      <c r="AQ37" s="18">
        <v>0.65</v>
      </c>
      <c r="AR37" s="18">
        <v>0.61250000000000004</v>
      </c>
      <c r="AS37" s="18">
        <v>0.73750000000000004</v>
      </c>
      <c r="AT37" s="18">
        <v>0.55000000000000004</v>
      </c>
      <c r="AU37" s="18">
        <v>0.6875</v>
      </c>
      <c r="AV37" s="18">
        <v>0.72499999999999998</v>
      </c>
      <c r="AW37" s="18">
        <v>0.72499999999999998</v>
      </c>
      <c r="AX37" s="18">
        <v>0.61250000000000004</v>
      </c>
      <c r="AY37" s="18">
        <v>0.71250000000000002</v>
      </c>
      <c r="AZ37" s="18">
        <v>0.6875</v>
      </c>
      <c r="BA37" s="18">
        <v>0.72499999999999998</v>
      </c>
      <c r="BB37" s="18">
        <v>0.71250000000000002</v>
      </c>
      <c r="BC37" s="18">
        <v>0.76249999999999996</v>
      </c>
    </row>
    <row r="38" spans="1:55">
      <c r="A38" s="16" t="s">
        <v>0</v>
      </c>
      <c r="B38" s="17" t="s">
        <v>56</v>
      </c>
      <c r="C38" s="17" t="s">
        <v>23</v>
      </c>
      <c r="D38" s="17" t="s">
        <v>17</v>
      </c>
      <c r="E38" s="17" t="s">
        <v>6</v>
      </c>
      <c r="F38" s="18">
        <v>1E-4</v>
      </c>
      <c r="G38" s="18">
        <v>0.86852589641434297</v>
      </c>
    </row>
    <row r="39" spans="1:55">
      <c r="A39" s="16" t="s">
        <v>0</v>
      </c>
      <c r="B39" s="17" t="s">
        <v>56</v>
      </c>
      <c r="C39" s="17" t="s">
        <v>23</v>
      </c>
      <c r="D39" s="17" t="s">
        <v>17</v>
      </c>
      <c r="E39" s="17" t="s">
        <v>7</v>
      </c>
      <c r="F39" s="18">
        <v>1E-4</v>
      </c>
      <c r="G39" s="18">
        <v>0.67330677290836705</v>
      </c>
      <c r="L39" s="22"/>
    </row>
    <row r="40" spans="1:55">
      <c r="A40" s="16" t="s">
        <v>0</v>
      </c>
      <c r="B40" s="17" t="s">
        <v>56</v>
      </c>
      <c r="C40" s="17" t="s">
        <v>23</v>
      </c>
      <c r="D40" s="17" t="s">
        <v>17</v>
      </c>
      <c r="E40" s="17" t="s">
        <v>8</v>
      </c>
      <c r="F40" s="18">
        <v>1E-4</v>
      </c>
      <c r="G40" s="18">
        <v>0.87649402390438302</v>
      </c>
      <c r="L40" s="22"/>
    </row>
    <row r="41" spans="1:55">
      <c r="A41" s="16" t="s">
        <v>0</v>
      </c>
      <c r="B41" s="17" t="s">
        <v>56</v>
      </c>
      <c r="C41" s="17" t="s">
        <v>26</v>
      </c>
      <c r="D41" s="17" t="s">
        <v>16</v>
      </c>
      <c r="E41" s="17" t="s">
        <v>6</v>
      </c>
      <c r="F41" s="18">
        <v>1E-4</v>
      </c>
      <c r="G41" s="18">
        <v>0.67729083665338596</v>
      </c>
      <c r="L41" s="22"/>
    </row>
    <row r="42" spans="1:55">
      <c r="A42" s="16" t="s">
        <v>0</v>
      </c>
      <c r="B42" s="17" t="s">
        <v>56</v>
      </c>
      <c r="C42" s="17" t="s">
        <v>26</v>
      </c>
      <c r="D42" s="17" t="s">
        <v>16</v>
      </c>
      <c r="E42" s="17" t="s">
        <v>7</v>
      </c>
      <c r="F42" s="18">
        <v>1E-4</v>
      </c>
      <c r="G42" s="18">
        <v>0.71713147410358602</v>
      </c>
      <c r="L42" s="22"/>
    </row>
    <row r="43" spans="1:55">
      <c r="A43" s="16" t="s">
        <v>0</v>
      </c>
      <c r="B43" s="17" t="s">
        <v>56</v>
      </c>
      <c r="C43" s="17" t="s">
        <v>26</v>
      </c>
      <c r="D43" s="17" t="s">
        <v>16</v>
      </c>
      <c r="E43" s="17" t="s">
        <v>8</v>
      </c>
      <c r="F43" s="18">
        <v>1E-4</v>
      </c>
      <c r="G43" s="18">
        <v>0.84860557768924305</v>
      </c>
      <c r="L43" s="22"/>
    </row>
    <row r="44" spans="1:55">
      <c r="A44" s="16" t="s">
        <v>0</v>
      </c>
      <c r="B44" s="17" t="s">
        <v>56</v>
      </c>
      <c r="C44" s="17" t="s">
        <v>26</v>
      </c>
      <c r="D44" s="17" t="s">
        <v>18</v>
      </c>
      <c r="E44" s="17" t="s">
        <v>6</v>
      </c>
      <c r="F44" s="18">
        <v>1E-4</v>
      </c>
      <c r="G44" s="18">
        <v>0.82071713147410397</v>
      </c>
      <c r="L44" s="22"/>
    </row>
    <row r="45" spans="1:55">
      <c r="A45" s="16" t="s">
        <v>0</v>
      </c>
      <c r="B45" s="17" t="s">
        <v>56</v>
      </c>
      <c r="C45" s="17" t="s">
        <v>26</v>
      </c>
      <c r="D45" s="17" t="s">
        <v>18</v>
      </c>
      <c r="E45" s="17" t="s">
        <v>7</v>
      </c>
      <c r="F45" s="18">
        <v>1E-4</v>
      </c>
      <c r="G45" s="18">
        <v>0.74103585657370497</v>
      </c>
      <c r="L45" s="22"/>
    </row>
    <row r="46" spans="1:55">
      <c r="A46" s="16" t="s">
        <v>0</v>
      </c>
      <c r="B46" s="17" t="s">
        <v>56</v>
      </c>
      <c r="C46" s="17" t="s">
        <v>26</v>
      </c>
      <c r="D46" s="17" t="s">
        <v>18</v>
      </c>
      <c r="E46" s="17" t="s">
        <v>8</v>
      </c>
      <c r="F46" s="18">
        <v>1E-4</v>
      </c>
      <c r="G46" s="18">
        <v>0.872509960159363</v>
      </c>
      <c r="L46" s="22"/>
    </row>
    <row r="47" spans="1:55">
      <c r="A47" s="16" t="s">
        <v>0</v>
      </c>
      <c r="B47" s="17" t="s">
        <v>56</v>
      </c>
      <c r="C47" s="17" t="s">
        <v>26</v>
      </c>
      <c r="D47" s="17" t="s">
        <v>17</v>
      </c>
      <c r="E47" s="17" t="s">
        <v>6</v>
      </c>
      <c r="F47" s="18">
        <v>1E-4</v>
      </c>
      <c r="G47" s="18">
        <v>0.66135458167330696</v>
      </c>
      <c r="L47" s="22"/>
    </row>
    <row r="48" spans="1:55">
      <c r="A48" s="16" t="s">
        <v>0</v>
      </c>
      <c r="B48" s="17" t="s">
        <v>56</v>
      </c>
      <c r="C48" s="17" t="s">
        <v>26</v>
      </c>
      <c r="D48" s="17" t="s">
        <v>17</v>
      </c>
      <c r="E48" s="17" t="s">
        <v>7</v>
      </c>
      <c r="F48" s="18">
        <v>1E-4</v>
      </c>
      <c r="G48" s="18">
        <v>0.73705179282868505</v>
      </c>
      <c r="L48" s="22"/>
    </row>
    <row r="49" spans="1:12">
      <c r="A49" s="16" t="s">
        <v>0</v>
      </c>
      <c r="B49" s="17" t="s">
        <v>56</v>
      </c>
      <c r="C49" s="17" t="s">
        <v>26</v>
      </c>
      <c r="D49" s="17" t="s">
        <v>17</v>
      </c>
      <c r="E49" s="17" t="s">
        <v>8</v>
      </c>
      <c r="F49" s="18">
        <v>1E-4</v>
      </c>
      <c r="G49" s="18">
        <v>0.83665338645418297</v>
      </c>
      <c r="L49" s="22"/>
    </row>
    <row r="50" spans="1:12">
      <c r="A50" s="16" t="s">
        <v>0</v>
      </c>
      <c r="B50" s="17" t="s">
        <v>56</v>
      </c>
      <c r="C50" s="17" t="s">
        <v>36</v>
      </c>
      <c r="D50" s="17" t="s">
        <v>16</v>
      </c>
      <c r="E50" s="17" t="s">
        <v>6</v>
      </c>
      <c r="F50" s="18">
        <v>1E-4</v>
      </c>
      <c r="G50" s="18">
        <v>0.86055776892430302</v>
      </c>
      <c r="L50" s="22"/>
    </row>
    <row r="51" spans="1:12">
      <c r="A51" s="16" t="s">
        <v>0</v>
      </c>
      <c r="B51" s="17" t="s">
        <v>56</v>
      </c>
      <c r="C51" s="17" t="s">
        <v>36</v>
      </c>
      <c r="D51" s="17" t="s">
        <v>16</v>
      </c>
      <c r="E51" s="17" t="s">
        <v>7</v>
      </c>
      <c r="F51" s="18">
        <v>1E-4</v>
      </c>
      <c r="G51" s="18">
        <v>0.89243027888446202</v>
      </c>
      <c r="L51" s="22"/>
    </row>
    <row r="52" spans="1:12">
      <c r="A52" s="16" t="s">
        <v>0</v>
      </c>
      <c r="B52" s="17" t="s">
        <v>56</v>
      </c>
      <c r="C52" s="17" t="s">
        <v>36</v>
      </c>
      <c r="D52" s="17" t="s">
        <v>16</v>
      </c>
      <c r="E52" s="17" t="s">
        <v>8</v>
      </c>
      <c r="F52" s="18">
        <v>1E-4</v>
      </c>
      <c r="G52" s="18">
        <v>0.872509960159363</v>
      </c>
      <c r="L52" s="22"/>
    </row>
    <row r="53" spans="1:12">
      <c r="A53" s="16" t="s">
        <v>0</v>
      </c>
      <c r="B53" s="17" t="s">
        <v>56</v>
      </c>
      <c r="C53" s="17" t="s">
        <v>36</v>
      </c>
      <c r="D53" s="17" t="s">
        <v>18</v>
      </c>
      <c r="E53" s="17" t="s">
        <v>6</v>
      </c>
      <c r="F53" s="18">
        <v>1E-4</v>
      </c>
      <c r="G53" s="18">
        <v>0.89641434262948205</v>
      </c>
      <c r="L53" s="22"/>
    </row>
    <row r="54" spans="1:12">
      <c r="A54" s="16" t="s">
        <v>0</v>
      </c>
      <c r="B54" s="17" t="s">
        <v>56</v>
      </c>
      <c r="C54" s="17" t="s">
        <v>36</v>
      </c>
      <c r="D54" s="17" t="s">
        <v>18</v>
      </c>
      <c r="E54" s="17" t="s">
        <v>7</v>
      </c>
      <c r="F54" s="18">
        <v>1E-4</v>
      </c>
      <c r="G54" s="18">
        <v>0.904382470119522</v>
      </c>
      <c r="L54" s="22"/>
    </row>
    <row r="55" spans="1:12">
      <c r="A55" s="16" t="s">
        <v>0</v>
      </c>
      <c r="B55" s="17" t="s">
        <v>56</v>
      </c>
      <c r="C55" s="17" t="s">
        <v>36</v>
      </c>
      <c r="D55" s="17" t="s">
        <v>18</v>
      </c>
      <c r="E55" s="17" t="s">
        <v>8</v>
      </c>
      <c r="F55" s="18">
        <v>1E-4</v>
      </c>
      <c r="G55" s="18">
        <v>0.91235059760956205</v>
      </c>
      <c r="L55" s="22"/>
    </row>
    <row r="56" spans="1:12">
      <c r="A56" s="16" t="s">
        <v>0</v>
      </c>
      <c r="B56" s="17" t="s">
        <v>56</v>
      </c>
      <c r="C56" s="17" t="s">
        <v>36</v>
      </c>
      <c r="D56" s="17" t="s">
        <v>17</v>
      </c>
      <c r="E56" s="17" t="s">
        <v>6</v>
      </c>
      <c r="F56" s="18">
        <v>1E-4</v>
      </c>
      <c r="G56" s="18">
        <v>0.86454183266932305</v>
      </c>
      <c r="L56" s="22"/>
    </row>
    <row r="57" spans="1:12">
      <c r="A57" s="16" t="s">
        <v>0</v>
      </c>
      <c r="B57" s="17" t="s">
        <v>56</v>
      </c>
      <c r="C57" s="17" t="s">
        <v>36</v>
      </c>
      <c r="D57" s="17" t="s">
        <v>17</v>
      </c>
      <c r="E57" s="17" t="s">
        <v>7</v>
      </c>
      <c r="F57" s="18">
        <v>1E-4</v>
      </c>
      <c r="G57" s="18">
        <v>0.82868525896414402</v>
      </c>
      <c r="L57" s="22"/>
    </row>
    <row r="58" spans="1:12">
      <c r="A58" s="16" t="s">
        <v>0</v>
      </c>
      <c r="B58" s="17" t="s">
        <v>56</v>
      </c>
      <c r="C58" s="17" t="s">
        <v>36</v>
      </c>
      <c r="D58" s="17" t="s">
        <v>17</v>
      </c>
      <c r="E58" s="17" t="s">
        <v>8</v>
      </c>
      <c r="F58" s="18">
        <v>1E-4</v>
      </c>
      <c r="G58" s="18">
        <v>0.89641434262948205</v>
      </c>
      <c r="L58" s="22"/>
    </row>
    <row r="59" spans="1:12">
      <c r="A59" s="16" t="s">
        <v>0</v>
      </c>
      <c r="B59" s="17" t="s">
        <v>56</v>
      </c>
      <c r="C59" s="17" t="s">
        <v>25</v>
      </c>
      <c r="D59" s="17" t="s">
        <v>16</v>
      </c>
      <c r="E59" s="17" t="s">
        <v>6</v>
      </c>
      <c r="F59" s="18">
        <v>1E-4</v>
      </c>
      <c r="G59" s="18">
        <v>0.78486055776892405</v>
      </c>
      <c r="L59" s="22"/>
    </row>
    <row r="60" spans="1:12">
      <c r="A60" s="16" t="s">
        <v>0</v>
      </c>
      <c r="B60" s="17" t="s">
        <v>56</v>
      </c>
      <c r="C60" s="17" t="s">
        <v>25</v>
      </c>
      <c r="D60" s="17" t="s">
        <v>16</v>
      </c>
      <c r="E60" s="17" t="s">
        <v>7</v>
      </c>
      <c r="F60" s="18">
        <v>1E-4</v>
      </c>
      <c r="G60" s="18">
        <v>0.82470119521912399</v>
      </c>
      <c r="L60" s="22"/>
    </row>
    <row r="61" spans="1:12">
      <c r="A61" s="16" t="s">
        <v>0</v>
      </c>
      <c r="B61" s="17" t="s">
        <v>56</v>
      </c>
      <c r="C61" s="17" t="s">
        <v>25</v>
      </c>
      <c r="D61" s="17" t="s">
        <v>16</v>
      </c>
      <c r="E61" s="17" t="s">
        <v>8</v>
      </c>
      <c r="F61" s="18">
        <v>1E-4</v>
      </c>
      <c r="G61" s="18">
        <v>0.87649402390438302</v>
      </c>
      <c r="L61" s="22"/>
    </row>
    <row r="62" spans="1:12">
      <c r="A62" s="16" t="s">
        <v>0</v>
      </c>
      <c r="B62" s="17" t="s">
        <v>56</v>
      </c>
      <c r="C62" s="17" t="s">
        <v>25</v>
      </c>
      <c r="D62" s="17" t="s">
        <v>18</v>
      </c>
      <c r="E62" s="17" t="s">
        <v>6</v>
      </c>
      <c r="F62" s="18">
        <v>1E-4</v>
      </c>
      <c r="G62" s="18">
        <v>0.84860557768924305</v>
      </c>
      <c r="L62" s="22"/>
    </row>
    <row r="63" spans="1:12">
      <c r="A63" s="16" t="s">
        <v>0</v>
      </c>
      <c r="B63" s="17" t="s">
        <v>56</v>
      </c>
      <c r="C63" s="17" t="s">
        <v>25</v>
      </c>
      <c r="D63" s="17" t="s">
        <v>18</v>
      </c>
      <c r="E63" s="17" t="s">
        <v>7</v>
      </c>
      <c r="F63" s="18">
        <v>1E-4</v>
      </c>
      <c r="G63" s="18">
        <v>0.856573705179283</v>
      </c>
      <c r="L63" s="22"/>
    </row>
    <row r="64" spans="1:12">
      <c r="A64" s="16" t="s">
        <v>0</v>
      </c>
      <c r="B64" s="17" t="s">
        <v>56</v>
      </c>
      <c r="C64" s="17" t="s">
        <v>25</v>
      </c>
      <c r="D64" s="17" t="s">
        <v>18</v>
      </c>
      <c r="E64" s="17" t="s">
        <v>8</v>
      </c>
      <c r="F64" s="18">
        <v>1E-4</v>
      </c>
      <c r="G64" s="18">
        <v>0.88047808764940205</v>
      </c>
      <c r="L64" s="22"/>
    </row>
    <row r="65" spans="1:12">
      <c r="A65" s="16" t="s">
        <v>0</v>
      </c>
      <c r="B65" s="17" t="s">
        <v>56</v>
      </c>
      <c r="C65" s="17" t="s">
        <v>25</v>
      </c>
      <c r="D65" s="17" t="s">
        <v>17</v>
      </c>
      <c r="E65" s="17" t="s">
        <v>6</v>
      </c>
      <c r="F65" s="18">
        <v>1E-4</v>
      </c>
      <c r="G65" s="18">
        <v>0.70119521912350602</v>
      </c>
      <c r="L65" s="22"/>
    </row>
    <row r="66" spans="1:12">
      <c r="A66" s="16" t="s">
        <v>0</v>
      </c>
      <c r="B66" s="17" t="s">
        <v>56</v>
      </c>
      <c r="C66" s="17" t="s">
        <v>25</v>
      </c>
      <c r="D66" s="17" t="s">
        <v>17</v>
      </c>
      <c r="E66" s="17" t="s">
        <v>7</v>
      </c>
      <c r="F66" s="18">
        <v>1E-4</v>
      </c>
      <c r="G66" s="18">
        <v>0.80478087649402397</v>
      </c>
      <c r="L66" s="22"/>
    </row>
    <row r="67" spans="1:12">
      <c r="A67" s="16" t="s">
        <v>0</v>
      </c>
      <c r="B67" s="17" t="s">
        <v>56</v>
      </c>
      <c r="C67" s="17" t="s">
        <v>25</v>
      </c>
      <c r="D67" s="17" t="s">
        <v>17</v>
      </c>
      <c r="E67" s="17" t="s">
        <v>8</v>
      </c>
      <c r="F67" s="18">
        <v>1E-4</v>
      </c>
      <c r="G67" s="18">
        <v>0.67330677290836705</v>
      </c>
      <c r="L67" s="22"/>
    </row>
    <row r="68" spans="1:12">
      <c r="A68" s="16" t="s">
        <v>0</v>
      </c>
      <c r="B68" s="17" t="s">
        <v>56</v>
      </c>
      <c r="C68" s="17" t="s">
        <v>24</v>
      </c>
      <c r="D68" s="17" t="s">
        <v>16</v>
      </c>
      <c r="E68" s="17" t="s">
        <v>6</v>
      </c>
      <c r="F68" s="18">
        <v>1E-4</v>
      </c>
      <c r="G68" s="18">
        <v>0.87649402390438302</v>
      </c>
      <c r="L68" s="22"/>
    </row>
    <row r="69" spans="1:12">
      <c r="A69" s="16" t="s">
        <v>0</v>
      </c>
      <c r="B69" s="17" t="s">
        <v>56</v>
      </c>
      <c r="C69" s="17" t="s">
        <v>24</v>
      </c>
      <c r="D69" s="17" t="s">
        <v>16</v>
      </c>
      <c r="E69" s="17" t="s">
        <v>7</v>
      </c>
      <c r="F69" s="18">
        <v>1E-4</v>
      </c>
      <c r="G69" s="18">
        <v>0.88446215139442197</v>
      </c>
      <c r="L69" s="22"/>
    </row>
    <row r="70" spans="1:12">
      <c r="A70" s="16" t="s">
        <v>0</v>
      </c>
      <c r="B70" s="17" t="s">
        <v>56</v>
      </c>
      <c r="C70" s="17" t="s">
        <v>24</v>
      </c>
      <c r="D70" s="17" t="s">
        <v>16</v>
      </c>
      <c r="E70" s="17" t="s">
        <v>8</v>
      </c>
      <c r="F70" s="18">
        <v>1E-4</v>
      </c>
      <c r="G70" s="18">
        <v>0.89641434262948205</v>
      </c>
      <c r="L70" s="22"/>
    </row>
    <row r="71" spans="1:12">
      <c r="A71" s="16" t="s">
        <v>0</v>
      </c>
      <c r="B71" s="17" t="s">
        <v>56</v>
      </c>
      <c r="C71" s="17" t="s">
        <v>24</v>
      </c>
      <c r="D71" s="17" t="s">
        <v>18</v>
      </c>
      <c r="E71" s="17" t="s">
        <v>6</v>
      </c>
      <c r="F71" s="18">
        <v>1E-4</v>
      </c>
      <c r="G71" s="18">
        <v>0.872509960159363</v>
      </c>
      <c r="L71" s="22"/>
    </row>
    <row r="72" spans="1:12">
      <c r="A72" s="16" t="s">
        <v>0</v>
      </c>
      <c r="B72" s="17" t="s">
        <v>56</v>
      </c>
      <c r="C72" s="17" t="s">
        <v>24</v>
      </c>
      <c r="D72" s="17" t="s">
        <v>18</v>
      </c>
      <c r="E72" s="17" t="s">
        <v>7</v>
      </c>
      <c r="F72" s="18">
        <v>1E-4</v>
      </c>
      <c r="G72" s="18">
        <v>0.83266932270916305</v>
      </c>
      <c r="L72" s="22"/>
    </row>
    <row r="73" spans="1:12">
      <c r="A73" s="16" t="s">
        <v>0</v>
      </c>
      <c r="B73" s="17" t="s">
        <v>56</v>
      </c>
      <c r="C73" s="17" t="s">
        <v>24</v>
      </c>
      <c r="D73" s="17" t="s">
        <v>18</v>
      </c>
      <c r="E73" s="17" t="s">
        <v>8</v>
      </c>
      <c r="F73" s="18">
        <v>1E-4</v>
      </c>
      <c r="G73" s="18">
        <v>0.91235059760956205</v>
      </c>
      <c r="L73" s="22"/>
    </row>
    <row r="74" spans="1:12">
      <c r="A74" s="16" t="s">
        <v>0</v>
      </c>
      <c r="B74" s="17" t="s">
        <v>56</v>
      </c>
      <c r="C74" s="17" t="s">
        <v>24</v>
      </c>
      <c r="D74" s="17" t="s">
        <v>17</v>
      </c>
      <c r="E74" s="17" t="s">
        <v>6</v>
      </c>
      <c r="F74" s="18">
        <v>1E-4</v>
      </c>
      <c r="G74" s="18">
        <v>0.904382470119522</v>
      </c>
      <c r="L74" s="22"/>
    </row>
    <row r="75" spans="1:12">
      <c r="A75" s="16" t="s">
        <v>0</v>
      </c>
      <c r="B75" s="17" t="s">
        <v>56</v>
      </c>
      <c r="C75" s="17" t="s">
        <v>24</v>
      </c>
      <c r="D75" s="17" t="s">
        <v>17</v>
      </c>
      <c r="E75" s="17" t="s">
        <v>7</v>
      </c>
      <c r="F75" s="18">
        <v>1E-4</v>
      </c>
      <c r="G75" s="18">
        <v>0.83665338645418297</v>
      </c>
      <c r="L75" s="22"/>
    </row>
    <row r="76" spans="1:12">
      <c r="A76" s="16" t="s">
        <v>0</v>
      </c>
      <c r="B76" s="17" t="s">
        <v>56</v>
      </c>
      <c r="C76" s="17" t="s">
        <v>24</v>
      </c>
      <c r="D76" s="17" t="s">
        <v>17</v>
      </c>
      <c r="E76" s="17" t="s">
        <v>8</v>
      </c>
      <c r="F76" s="18">
        <v>1E-4</v>
      </c>
      <c r="G76" s="18">
        <v>0.90039840637450197</v>
      </c>
      <c r="L76" s="13"/>
    </row>
    <row r="77" spans="1:12">
      <c r="A77" s="16" t="s">
        <v>19</v>
      </c>
      <c r="B77" s="17" t="s">
        <v>45</v>
      </c>
      <c r="C77" s="17" t="s">
        <v>23</v>
      </c>
      <c r="D77" s="17" t="s">
        <v>16</v>
      </c>
      <c r="E77" s="17" t="s">
        <v>6</v>
      </c>
      <c r="F77" s="18">
        <v>1E-4</v>
      </c>
      <c r="G77" s="18">
        <v>0.71250000000000002</v>
      </c>
    </row>
    <row r="78" spans="1:12">
      <c r="A78" s="16" t="s">
        <v>19</v>
      </c>
      <c r="B78" s="17" t="s">
        <v>45</v>
      </c>
      <c r="C78" s="17" t="s">
        <v>23</v>
      </c>
      <c r="D78" s="17" t="s">
        <v>16</v>
      </c>
      <c r="E78" s="17" t="s">
        <v>7</v>
      </c>
      <c r="F78" s="18">
        <v>1E-4</v>
      </c>
      <c r="G78" s="18">
        <v>0.65</v>
      </c>
    </row>
    <row r="79" spans="1:12">
      <c r="A79" s="16" t="s">
        <v>19</v>
      </c>
      <c r="B79" s="17" t="s">
        <v>45</v>
      </c>
      <c r="C79" s="17" t="s">
        <v>23</v>
      </c>
      <c r="D79" s="17" t="s">
        <v>18</v>
      </c>
      <c r="E79" s="17" t="s">
        <v>6</v>
      </c>
      <c r="F79" s="18">
        <v>1E-4</v>
      </c>
      <c r="G79" s="18">
        <v>0.63749999999999996</v>
      </c>
    </row>
    <row r="80" spans="1:12">
      <c r="A80" s="16" t="s">
        <v>19</v>
      </c>
      <c r="B80" s="17" t="s">
        <v>45</v>
      </c>
      <c r="C80" s="17" t="s">
        <v>23</v>
      </c>
      <c r="D80" s="17" t="s">
        <v>18</v>
      </c>
      <c r="E80" s="17" t="s">
        <v>7</v>
      </c>
      <c r="F80" s="18">
        <v>1E-4</v>
      </c>
      <c r="G80" s="18">
        <v>0.61250000000000004</v>
      </c>
    </row>
    <row r="81" spans="1:7">
      <c r="A81" s="16" t="s">
        <v>19</v>
      </c>
      <c r="B81" s="17" t="s">
        <v>45</v>
      </c>
      <c r="C81" s="17" t="s">
        <v>23</v>
      </c>
      <c r="D81" s="17" t="s">
        <v>17</v>
      </c>
      <c r="E81" s="17" t="s">
        <v>6</v>
      </c>
      <c r="F81" s="18">
        <v>1E-4</v>
      </c>
      <c r="G81" s="18">
        <v>0.63749999999999996</v>
      </c>
    </row>
    <row r="82" spans="1:7">
      <c r="A82" s="16" t="s">
        <v>19</v>
      </c>
      <c r="B82" s="17" t="s">
        <v>45</v>
      </c>
      <c r="C82" s="17" t="s">
        <v>23</v>
      </c>
      <c r="D82" s="17" t="s">
        <v>17</v>
      </c>
      <c r="E82" s="17" t="s">
        <v>7</v>
      </c>
      <c r="F82" s="18">
        <v>1E-4</v>
      </c>
      <c r="G82" s="18">
        <v>0.63749999999999996</v>
      </c>
    </row>
    <row r="83" spans="1:7">
      <c r="A83" s="16" t="s">
        <v>19</v>
      </c>
      <c r="B83" s="17" t="s">
        <v>45</v>
      </c>
      <c r="C83" s="17" t="s">
        <v>26</v>
      </c>
      <c r="D83" s="17" t="s">
        <v>16</v>
      </c>
      <c r="E83" s="17" t="s">
        <v>6</v>
      </c>
      <c r="F83" s="18">
        <v>1E-4</v>
      </c>
      <c r="G83" s="18">
        <v>0.61250000000000004</v>
      </c>
    </row>
    <row r="84" spans="1:7">
      <c r="A84" s="16" t="s">
        <v>19</v>
      </c>
      <c r="B84" s="17" t="s">
        <v>45</v>
      </c>
      <c r="C84" s="17" t="s">
        <v>26</v>
      </c>
      <c r="D84" s="17" t="s">
        <v>16</v>
      </c>
      <c r="E84" s="17" t="s">
        <v>7</v>
      </c>
      <c r="F84" s="18">
        <v>1E-4</v>
      </c>
      <c r="G84" s="18">
        <v>0.67500000000000004</v>
      </c>
    </row>
    <row r="85" spans="1:7">
      <c r="A85" s="16" t="s">
        <v>19</v>
      </c>
      <c r="B85" s="17" t="s">
        <v>45</v>
      </c>
      <c r="C85" s="17" t="s">
        <v>26</v>
      </c>
      <c r="D85" s="17" t="s">
        <v>18</v>
      </c>
      <c r="E85" s="17" t="s">
        <v>6</v>
      </c>
      <c r="F85" s="18">
        <v>1E-4</v>
      </c>
      <c r="G85" s="18">
        <v>0.625</v>
      </c>
    </row>
    <row r="86" spans="1:7">
      <c r="A86" s="16" t="s">
        <v>19</v>
      </c>
      <c r="B86" s="17" t="s">
        <v>45</v>
      </c>
      <c r="C86" s="17" t="s">
        <v>26</v>
      </c>
      <c r="D86" s="17" t="s">
        <v>18</v>
      </c>
      <c r="E86" s="17" t="s">
        <v>7</v>
      </c>
      <c r="F86" s="18">
        <v>1E-4</v>
      </c>
      <c r="G86" s="18">
        <v>0.67500000000000004</v>
      </c>
    </row>
    <row r="87" spans="1:7">
      <c r="A87" s="16" t="s">
        <v>19</v>
      </c>
      <c r="B87" s="17" t="s">
        <v>45</v>
      </c>
      <c r="C87" s="17" t="s">
        <v>26</v>
      </c>
      <c r="D87" s="17" t="s">
        <v>17</v>
      </c>
      <c r="E87" s="17" t="s">
        <v>6</v>
      </c>
      <c r="F87" s="18">
        <v>1E-4</v>
      </c>
      <c r="G87" s="18">
        <v>0.58750000000000002</v>
      </c>
    </row>
    <row r="88" spans="1:7">
      <c r="A88" s="16" t="s">
        <v>19</v>
      </c>
      <c r="B88" s="17" t="s">
        <v>45</v>
      </c>
      <c r="C88" s="17" t="s">
        <v>26</v>
      </c>
      <c r="D88" s="17" t="s">
        <v>17</v>
      </c>
      <c r="E88" s="17" t="s">
        <v>7</v>
      </c>
      <c r="F88" s="18">
        <v>1E-4</v>
      </c>
      <c r="G88" s="18">
        <v>0.63749999999999996</v>
      </c>
    </row>
    <row r="89" spans="1:7">
      <c r="A89" s="16" t="s">
        <v>19</v>
      </c>
      <c r="B89" s="17" t="s">
        <v>45</v>
      </c>
      <c r="C89" s="17" t="s">
        <v>36</v>
      </c>
      <c r="D89" s="17" t="s">
        <v>16</v>
      </c>
      <c r="E89" s="17" t="s">
        <v>6</v>
      </c>
      <c r="F89" s="18">
        <v>1E-4</v>
      </c>
      <c r="G89" s="18">
        <v>0.65</v>
      </c>
    </row>
    <row r="90" spans="1:7">
      <c r="A90" s="16" t="s">
        <v>19</v>
      </c>
      <c r="B90" s="17" t="s">
        <v>45</v>
      </c>
      <c r="C90" s="17" t="s">
        <v>36</v>
      </c>
      <c r="D90" s="17" t="s">
        <v>16</v>
      </c>
      <c r="E90" s="17" t="s">
        <v>7</v>
      </c>
      <c r="F90" s="18">
        <v>1E-4</v>
      </c>
      <c r="G90" s="18">
        <v>0.6875</v>
      </c>
    </row>
    <row r="91" spans="1:7">
      <c r="A91" s="16" t="s">
        <v>19</v>
      </c>
      <c r="B91" s="17" t="s">
        <v>45</v>
      </c>
      <c r="C91" s="17" t="s">
        <v>36</v>
      </c>
      <c r="D91" s="17" t="s">
        <v>18</v>
      </c>
      <c r="E91" s="17" t="s">
        <v>6</v>
      </c>
      <c r="F91" s="18">
        <v>1E-4</v>
      </c>
      <c r="G91" s="18">
        <v>0.71250000000000002</v>
      </c>
    </row>
    <row r="92" spans="1:7">
      <c r="A92" s="16" t="s">
        <v>19</v>
      </c>
      <c r="B92" s="17" t="s">
        <v>45</v>
      </c>
      <c r="C92" s="17" t="s">
        <v>36</v>
      </c>
      <c r="D92" s="17" t="s">
        <v>18</v>
      </c>
      <c r="E92" s="17" t="s">
        <v>7</v>
      </c>
      <c r="F92" s="18">
        <v>1E-4</v>
      </c>
      <c r="G92" s="18">
        <v>0.72499999999999998</v>
      </c>
    </row>
    <row r="93" spans="1:7">
      <c r="A93" s="16" t="s">
        <v>19</v>
      </c>
      <c r="B93" s="17" t="s">
        <v>45</v>
      </c>
      <c r="C93" s="17" t="s">
        <v>36</v>
      </c>
      <c r="D93" s="17" t="s">
        <v>17</v>
      </c>
      <c r="E93" s="17" t="s">
        <v>6</v>
      </c>
      <c r="F93" s="18">
        <v>1E-4</v>
      </c>
      <c r="G93" s="18">
        <v>0.6875</v>
      </c>
    </row>
    <row r="94" spans="1:7">
      <c r="A94" s="16" t="s">
        <v>19</v>
      </c>
      <c r="B94" s="17" t="s">
        <v>45</v>
      </c>
      <c r="C94" s="17" t="s">
        <v>36</v>
      </c>
      <c r="D94" s="17" t="s">
        <v>17</v>
      </c>
      <c r="E94" s="17" t="s">
        <v>7</v>
      </c>
      <c r="F94" s="18">
        <v>1E-4</v>
      </c>
      <c r="G94" s="18">
        <v>0.63749999999999996</v>
      </c>
    </row>
    <row r="95" spans="1:7">
      <c r="A95" s="16" t="s">
        <v>19</v>
      </c>
      <c r="B95" s="17" t="s">
        <v>45</v>
      </c>
      <c r="C95" s="17" t="s">
        <v>25</v>
      </c>
      <c r="D95" s="17" t="s">
        <v>16</v>
      </c>
      <c r="E95" s="17" t="s">
        <v>6</v>
      </c>
      <c r="F95" s="18">
        <v>1E-4</v>
      </c>
      <c r="G95" s="18">
        <v>0.63749999999999996</v>
      </c>
    </row>
    <row r="96" spans="1:7">
      <c r="A96" s="16" t="s">
        <v>19</v>
      </c>
      <c r="B96" s="17" t="s">
        <v>45</v>
      </c>
      <c r="C96" s="17" t="s">
        <v>25</v>
      </c>
      <c r="D96" s="17" t="s">
        <v>16</v>
      </c>
      <c r="E96" s="17" t="s">
        <v>7</v>
      </c>
      <c r="F96" s="18">
        <v>1E-4</v>
      </c>
      <c r="G96" s="18">
        <v>0.63749999999999996</v>
      </c>
    </row>
    <row r="97" spans="1:7">
      <c r="A97" s="16" t="s">
        <v>19</v>
      </c>
      <c r="B97" s="17" t="s">
        <v>45</v>
      </c>
      <c r="C97" s="17" t="s">
        <v>25</v>
      </c>
      <c r="D97" s="17" t="s">
        <v>18</v>
      </c>
      <c r="E97" s="17" t="s">
        <v>6</v>
      </c>
      <c r="F97" s="18">
        <v>1E-4</v>
      </c>
      <c r="G97" s="18">
        <v>0.63749999999999996</v>
      </c>
    </row>
    <row r="98" spans="1:7">
      <c r="A98" s="16" t="s">
        <v>19</v>
      </c>
      <c r="B98" s="17" t="s">
        <v>45</v>
      </c>
      <c r="C98" s="17" t="s">
        <v>25</v>
      </c>
      <c r="D98" s="17" t="s">
        <v>18</v>
      </c>
      <c r="E98" s="17" t="s">
        <v>7</v>
      </c>
      <c r="F98" s="18">
        <v>1E-4</v>
      </c>
      <c r="G98" s="18">
        <v>0.6875</v>
      </c>
    </row>
    <row r="99" spans="1:7">
      <c r="A99" s="16" t="s">
        <v>19</v>
      </c>
      <c r="B99" s="17" t="s">
        <v>45</v>
      </c>
      <c r="C99" s="17" t="s">
        <v>25</v>
      </c>
      <c r="D99" s="17" t="s">
        <v>17</v>
      </c>
      <c r="E99" s="17" t="s">
        <v>6</v>
      </c>
      <c r="F99" s="18">
        <v>1E-4</v>
      </c>
      <c r="G99" s="18">
        <v>0.65</v>
      </c>
    </row>
    <row r="100" spans="1:7">
      <c r="A100" s="16" t="s">
        <v>19</v>
      </c>
      <c r="B100" s="17" t="s">
        <v>45</v>
      </c>
      <c r="C100" s="17" t="s">
        <v>25</v>
      </c>
      <c r="D100" s="17" t="s">
        <v>17</v>
      </c>
      <c r="E100" s="17" t="s">
        <v>7</v>
      </c>
      <c r="F100" s="18">
        <v>1E-4</v>
      </c>
      <c r="G100" s="18">
        <v>0.57499999999999996</v>
      </c>
    </row>
    <row r="101" spans="1:7">
      <c r="A101" s="16" t="s">
        <v>19</v>
      </c>
      <c r="B101" s="17" t="s">
        <v>45</v>
      </c>
      <c r="C101" s="17" t="s">
        <v>24</v>
      </c>
      <c r="D101" s="17" t="s">
        <v>16</v>
      </c>
      <c r="E101" s="17" t="s">
        <v>6</v>
      </c>
      <c r="F101" s="18">
        <v>1E-4</v>
      </c>
      <c r="G101" s="18">
        <v>0.67500000000000004</v>
      </c>
    </row>
    <row r="102" spans="1:7">
      <c r="A102" s="16" t="s">
        <v>19</v>
      </c>
      <c r="B102" s="17" t="s">
        <v>45</v>
      </c>
      <c r="C102" s="17" t="s">
        <v>24</v>
      </c>
      <c r="D102" s="17" t="s">
        <v>16</v>
      </c>
      <c r="E102" s="17" t="s">
        <v>7</v>
      </c>
      <c r="F102" s="18">
        <v>1E-4</v>
      </c>
      <c r="G102" s="18">
        <v>0.6875</v>
      </c>
    </row>
    <row r="103" spans="1:7">
      <c r="A103" s="16" t="s">
        <v>19</v>
      </c>
      <c r="B103" s="17" t="s">
        <v>45</v>
      </c>
      <c r="C103" s="17" t="s">
        <v>24</v>
      </c>
      <c r="D103" s="17" t="s">
        <v>18</v>
      </c>
      <c r="E103" s="17" t="s">
        <v>6</v>
      </c>
      <c r="F103" s="18">
        <v>1E-4</v>
      </c>
      <c r="G103" s="18">
        <v>0.65</v>
      </c>
    </row>
    <row r="104" spans="1:7">
      <c r="A104" s="16" t="s">
        <v>19</v>
      </c>
      <c r="B104" s="17" t="s">
        <v>45</v>
      </c>
      <c r="C104" s="17" t="s">
        <v>24</v>
      </c>
      <c r="D104" s="17" t="s">
        <v>18</v>
      </c>
      <c r="E104" s="17" t="s">
        <v>7</v>
      </c>
      <c r="F104" s="18">
        <v>1E-4</v>
      </c>
      <c r="G104" s="18">
        <v>0.72499999999999998</v>
      </c>
    </row>
    <row r="105" spans="1:7">
      <c r="A105" s="16" t="s">
        <v>19</v>
      </c>
      <c r="B105" s="17" t="s">
        <v>45</v>
      </c>
      <c r="C105" s="17" t="s">
        <v>24</v>
      </c>
      <c r="D105" s="17" t="s">
        <v>17</v>
      </c>
      <c r="E105" s="17" t="s">
        <v>6</v>
      </c>
      <c r="F105" s="18">
        <v>1E-4</v>
      </c>
      <c r="G105" s="18">
        <v>0.6875</v>
      </c>
    </row>
    <row r="106" spans="1:7">
      <c r="A106" s="16" t="s">
        <v>19</v>
      </c>
      <c r="B106" s="17" t="s">
        <v>45</v>
      </c>
      <c r="C106" s="17" t="s">
        <v>24</v>
      </c>
      <c r="D106" s="17" t="s">
        <v>17</v>
      </c>
      <c r="E106" s="17" t="s">
        <v>7</v>
      </c>
      <c r="F106" s="18">
        <v>1E-4</v>
      </c>
      <c r="G106" s="18">
        <v>0.66249999999999998</v>
      </c>
    </row>
    <row r="107" spans="1:7">
      <c r="A107" s="16" t="s">
        <v>19</v>
      </c>
      <c r="B107" s="17" t="s">
        <v>56</v>
      </c>
      <c r="C107" s="17" t="s">
        <v>23</v>
      </c>
      <c r="D107" s="17" t="s">
        <v>16</v>
      </c>
      <c r="E107" s="17" t="s">
        <v>6</v>
      </c>
      <c r="F107" s="18">
        <v>1E-4</v>
      </c>
      <c r="G107" s="18">
        <v>0.66249999999999998</v>
      </c>
    </row>
    <row r="108" spans="1:7">
      <c r="A108" s="16" t="s">
        <v>19</v>
      </c>
      <c r="B108" s="17" t="s">
        <v>56</v>
      </c>
      <c r="C108" s="17" t="s">
        <v>23</v>
      </c>
      <c r="D108" s="17" t="s">
        <v>16</v>
      </c>
      <c r="E108" s="17" t="s">
        <v>7</v>
      </c>
      <c r="F108" s="18">
        <v>1E-4</v>
      </c>
      <c r="G108" s="18">
        <v>0.58750000000000002</v>
      </c>
    </row>
    <row r="109" spans="1:7">
      <c r="A109" s="16" t="s">
        <v>19</v>
      </c>
      <c r="B109" s="17" t="s">
        <v>56</v>
      </c>
      <c r="C109" s="17" t="s">
        <v>23</v>
      </c>
      <c r="D109" s="17" t="s">
        <v>16</v>
      </c>
      <c r="E109" s="17" t="s">
        <v>8</v>
      </c>
      <c r="F109" s="18">
        <v>1E-4</v>
      </c>
      <c r="G109" s="18">
        <v>0.67500000000000004</v>
      </c>
    </row>
    <row r="110" spans="1:7">
      <c r="A110" s="16" t="s">
        <v>19</v>
      </c>
      <c r="B110" s="17" t="s">
        <v>56</v>
      </c>
      <c r="C110" s="17" t="s">
        <v>23</v>
      </c>
      <c r="D110" s="17" t="s">
        <v>18</v>
      </c>
      <c r="E110" s="17" t="s">
        <v>6</v>
      </c>
      <c r="F110" s="18">
        <v>1E-4</v>
      </c>
      <c r="G110" s="18">
        <v>0.66249999999999998</v>
      </c>
    </row>
    <row r="111" spans="1:7">
      <c r="A111" s="16" t="s">
        <v>19</v>
      </c>
      <c r="B111" s="17" t="s">
        <v>56</v>
      </c>
      <c r="C111" s="17" t="s">
        <v>23</v>
      </c>
      <c r="D111" s="17" t="s">
        <v>18</v>
      </c>
      <c r="E111" s="17" t="s">
        <v>7</v>
      </c>
      <c r="F111" s="18">
        <v>1E-4</v>
      </c>
      <c r="G111" s="18">
        <v>0.6</v>
      </c>
    </row>
    <row r="112" spans="1:7">
      <c r="A112" s="16" t="s">
        <v>19</v>
      </c>
      <c r="B112" s="17" t="s">
        <v>56</v>
      </c>
      <c r="C112" s="17" t="s">
        <v>23</v>
      </c>
      <c r="D112" s="17" t="s">
        <v>18</v>
      </c>
      <c r="E112" s="17" t="s">
        <v>8</v>
      </c>
      <c r="F112" s="18">
        <v>1E-4</v>
      </c>
      <c r="G112" s="18">
        <v>0.6875</v>
      </c>
    </row>
    <row r="113" spans="1:7">
      <c r="A113" s="16" t="s">
        <v>19</v>
      </c>
      <c r="B113" s="17" t="s">
        <v>56</v>
      </c>
      <c r="C113" s="17" t="s">
        <v>23</v>
      </c>
      <c r="D113" s="17" t="s">
        <v>17</v>
      </c>
      <c r="E113" s="17" t="s">
        <v>6</v>
      </c>
      <c r="F113" s="18">
        <v>1E-4</v>
      </c>
      <c r="G113" s="18">
        <v>0.625</v>
      </c>
    </row>
    <row r="114" spans="1:7">
      <c r="A114" s="16" t="s">
        <v>19</v>
      </c>
      <c r="B114" s="17" t="s">
        <v>56</v>
      </c>
      <c r="C114" s="17" t="s">
        <v>23</v>
      </c>
      <c r="D114" s="17" t="s">
        <v>17</v>
      </c>
      <c r="E114" s="17" t="s">
        <v>7</v>
      </c>
      <c r="F114" s="18">
        <v>1E-4</v>
      </c>
      <c r="G114" s="18">
        <v>0.65</v>
      </c>
    </row>
    <row r="115" spans="1:7">
      <c r="A115" s="16" t="s">
        <v>19</v>
      </c>
      <c r="B115" s="17" t="s">
        <v>56</v>
      </c>
      <c r="C115" s="17" t="s">
        <v>23</v>
      </c>
      <c r="D115" s="17" t="s">
        <v>17</v>
      </c>
      <c r="E115" s="17" t="s">
        <v>8</v>
      </c>
      <c r="F115" s="18">
        <v>1E-4</v>
      </c>
      <c r="G115" s="18">
        <v>0.6875</v>
      </c>
    </row>
    <row r="116" spans="1:7">
      <c r="A116" s="16" t="s">
        <v>19</v>
      </c>
      <c r="B116" s="17" t="s">
        <v>56</v>
      </c>
      <c r="C116" s="17" t="s">
        <v>26</v>
      </c>
      <c r="D116" s="17" t="s">
        <v>16</v>
      </c>
      <c r="E116" s="17" t="s">
        <v>6</v>
      </c>
      <c r="F116" s="18">
        <v>1E-4</v>
      </c>
      <c r="G116" s="18">
        <v>0.61250000000000004</v>
      </c>
    </row>
    <row r="117" spans="1:7">
      <c r="A117" s="16" t="s">
        <v>19</v>
      </c>
      <c r="B117" s="17" t="s">
        <v>56</v>
      </c>
      <c r="C117" s="17" t="s">
        <v>26</v>
      </c>
      <c r="D117" s="17" t="s">
        <v>16</v>
      </c>
      <c r="E117" s="17" t="s">
        <v>7</v>
      </c>
      <c r="F117" s="18">
        <v>1E-4</v>
      </c>
      <c r="G117" s="18">
        <v>0.61250000000000004</v>
      </c>
    </row>
    <row r="118" spans="1:7">
      <c r="A118" s="16" t="s">
        <v>19</v>
      </c>
      <c r="B118" s="17" t="s">
        <v>56</v>
      </c>
      <c r="C118" s="17" t="s">
        <v>26</v>
      </c>
      <c r="D118" s="17" t="s">
        <v>16</v>
      </c>
      <c r="E118" s="17" t="s">
        <v>8</v>
      </c>
      <c r="F118" s="18">
        <v>1E-4</v>
      </c>
      <c r="G118" s="18">
        <v>0.67500000000000004</v>
      </c>
    </row>
    <row r="119" spans="1:7">
      <c r="A119" s="16" t="s">
        <v>19</v>
      </c>
      <c r="B119" s="17" t="s">
        <v>56</v>
      </c>
      <c r="C119" s="17" t="s">
        <v>26</v>
      </c>
      <c r="D119" s="17" t="s">
        <v>18</v>
      </c>
      <c r="E119" s="17" t="s">
        <v>6</v>
      </c>
      <c r="F119" s="18">
        <v>1E-4</v>
      </c>
      <c r="G119" s="18">
        <v>0.67500000000000004</v>
      </c>
    </row>
    <row r="120" spans="1:7">
      <c r="A120" s="16" t="s">
        <v>19</v>
      </c>
      <c r="B120" s="17" t="s">
        <v>56</v>
      </c>
      <c r="C120" s="17" t="s">
        <v>26</v>
      </c>
      <c r="D120" s="17" t="s">
        <v>18</v>
      </c>
      <c r="E120" s="17" t="s">
        <v>7</v>
      </c>
      <c r="F120" s="18">
        <v>1E-4</v>
      </c>
      <c r="G120" s="18">
        <v>0.53749999999999998</v>
      </c>
    </row>
    <row r="121" spans="1:7">
      <c r="A121" s="16" t="s">
        <v>19</v>
      </c>
      <c r="B121" s="17" t="s">
        <v>56</v>
      </c>
      <c r="C121" s="17" t="s">
        <v>26</v>
      </c>
      <c r="D121" s="17" t="s">
        <v>18</v>
      </c>
      <c r="E121" s="17" t="s">
        <v>8</v>
      </c>
      <c r="F121" s="18">
        <v>1E-4</v>
      </c>
      <c r="G121" s="18">
        <v>0.71250000000000002</v>
      </c>
    </row>
    <row r="122" spans="1:7">
      <c r="A122" s="16" t="s">
        <v>19</v>
      </c>
      <c r="B122" s="17" t="s">
        <v>56</v>
      </c>
      <c r="C122" s="17" t="s">
        <v>26</v>
      </c>
      <c r="D122" s="17" t="s">
        <v>17</v>
      </c>
      <c r="E122" s="17" t="s">
        <v>6</v>
      </c>
      <c r="F122" s="18">
        <v>1E-4</v>
      </c>
      <c r="G122" s="18">
        <v>0.58750000000000002</v>
      </c>
    </row>
    <row r="123" spans="1:7">
      <c r="A123" s="16" t="s">
        <v>19</v>
      </c>
      <c r="B123" s="17" t="s">
        <v>56</v>
      </c>
      <c r="C123" s="17" t="s">
        <v>26</v>
      </c>
      <c r="D123" s="17" t="s">
        <v>17</v>
      </c>
      <c r="E123" s="17" t="s">
        <v>7</v>
      </c>
      <c r="F123" s="18">
        <v>1E-4</v>
      </c>
      <c r="G123" s="18">
        <v>0.65</v>
      </c>
    </row>
    <row r="124" spans="1:7">
      <c r="A124" s="16" t="s">
        <v>19</v>
      </c>
      <c r="B124" s="17" t="s">
        <v>56</v>
      </c>
      <c r="C124" s="17" t="s">
        <v>26</v>
      </c>
      <c r="D124" s="17" t="s">
        <v>17</v>
      </c>
      <c r="E124" s="17" t="s">
        <v>8</v>
      </c>
      <c r="F124" s="18">
        <v>1E-4</v>
      </c>
      <c r="G124" s="18">
        <v>0.63749999999999996</v>
      </c>
    </row>
    <row r="125" spans="1:7">
      <c r="A125" s="16" t="s">
        <v>19</v>
      </c>
      <c r="B125" s="17" t="s">
        <v>56</v>
      </c>
      <c r="C125" s="17" t="s">
        <v>36</v>
      </c>
      <c r="D125" s="17" t="s">
        <v>16</v>
      </c>
      <c r="E125" s="17" t="s">
        <v>6</v>
      </c>
      <c r="F125" s="18">
        <v>1E-4</v>
      </c>
      <c r="G125" s="18">
        <v>0.6875</v>
      </c>
    </row>
    <row r="126" spans="1:7">
      <c r="A126" s="16" t="s">
        <v>19</v>
      </c>
      <c r="B126" s="17" t="s">
        <v>56</v>
      </c>
      <c r="C126" s="17" t="s">
        <v>36</v>
      </c>
      <c r="D126" s="17" t="s">
        <v>16</v>
      </c>
      <c r="E126" s="17" t="s">
        <v>7</v>
      </c>
      <c r="F126" s="18">
        <v>1E-4</v>
      </c>
      <c r="G126" s="18">
        <v>0.71250000000000002</v>
      </c>
    </row>
    <row r="127" spans="1:7">
      <c r="A127" s="16" t="s">
        <v>19</v>
      </c>
      <c r="B127" s="17" t="s">
        <v>56</v>
      </c>
      <c r="C127" s="17" t="s">
        <v>36</v>
      </c>
      <c r="D127" s="17" t="s">
        <v>16</v>
      </c>
      <c r="E127" s="17" t="s">
        <v>8</v>
      </c>
      <c r="F127" s="18">
        <v>1E-4</v>
      </c>
      <c r="G127" s="18">
        <v>0.72499999999999998</v>
      </c>
    </row>
    <row r="128" spans="1:7">
      <c r="A128" s="16" t="s">
        <v>19</v>
      </c>
      <c r="B128" s="17" t="s">
        <v>56</v>
      </c>
      <c r="C128" s="17" t="s">
        <v>36</v>
      </c>
      <c r="D128" s="17" t="s">
        <v>18</v>
      </c>
      <c r="E128" s="17" t="s">
        <v>6</v>
      </c>
      <c r="F128" s="18">
        <v>1E-4</v>
      </c>
      <c r="G128" s="18">
        <v>0.73750000000000004</v>
      </c>
    </row>
    <row r="129" spans="1:7">
      <c r="A129" s="16" t="s">
        <v>19</v>
      </c>
      <c r="B129" s="17" t="s">
        <v>56</v>
      </c>
      <c r="C129" s="17" t="s">
        <v>36</v>
      </c>
      <c r="D129" s="17" t="s">
        <v>18</v>
      </c>
      <c r="E129" s="17" t="s">
        <v>7</v>
      </c>
      <c r="F129" s="18">
        <v>1E-4</v>
      </c>
      <c r="G129" s="18">
        <v>0.71250000000000002</v>
      </c>
    </row>
    <row r="130" spans="1:7">
      <c r="A130" s="16" t="s">
        <v>19</v>
      </c>
      <c r="B130" s="17" t="s">
        <v>56</v>
      </c>
      <c r="C130" s="17" t="s">
        <v>36</v>
      </c>
      <c r="D130" s="17" t="s">
        <v>18</v>
      </c>
      <c r="E130" s="17" t="s">
        <v>8</v>
      </c>
      <c r="F130" s="18">
        <v>1E-4</v>
      </c>
      <c r="G130" s="18">
        <v>0.77500000000000002</v>
      </c>
    </row>
    <row r="131" spans="1:7">
      <c r="A131" s="16" t="s">
        <v>19</v>
      </c>
      <c r="B131" s="17" t="s">
        <v>56</v>
      </c>
      <c r="C131" s="17" t="s">
        <v>36</v>
      </c>
      <c r="D131" s="17" t="s">
        <v>17</v>
      </c>
      <c r="E131" s="17" t="s">
        <v>6</v>
      </c>
      <c r="F131" s="18">
        <v>1E-4</v>
      </c>
      <c r="G131" s="18">
        <v>0.63749999999999996</v>
      </c>
    </row>
    <row r="132" spans="1:7">
      <c r="A132" s="16" t="s">
        <v>19</v>
      </c>
      <c r="B132" s="17" t="s">
        <v>56</v>
      </c>
      <c r="C132" s="17" t="s">
        <v>36</v>
      </c>
      <c r="D132" s="17" t="s">
        <v>17</v>
      </c>
      <c r="E132" s="17" t="s">
        <v>7</v>
      </c>
      <c r="F132" s="18">
        <v>1E-4</v>
      </c>
      <c r="G132" s="18">
        <v>0.625</v>
      </c>
    </row>
    <row r="133" spans="1:7">
      <c r="A133" s="16" t="s">
        <v>19</v>
      </c>
      <c r="B133" s="17" t="s">
        <v>56</v>
      </c>
      <c r="C133" s="17" t="s">
        <v>36</v>
      </c>
      <c r="D133" s="17" t="s">
        <v>17</v>
      </c>
      <c r="E133" s="17" t="s">
        <v>8</v>
      </c>
      <c r="F133" s="18">
        <v>1E-4</v>
      </c>
      <c r="G133" s="18">
        <v>0.7</v>
      </c>
    </row>
    <row r="134" spans="1:7">
      <c r="A134" s="16" t="s">
        <v>19</v>
      </c>
      <c r="B134" s="17" t="s">
        <v>56</v>
      </c>
      <c r="C134" s="17" t="s">
        <v>25</v>
      </c>
      <c r="D134" s="17" t="s">
        <v>16</v>
      </c>
      <c r="E134" s="17" t="s">
        <v>6</v>
      </c>
      <c r="F134" s="18">
        <v>1E-4</v>
      </c>
      <c r="G134" s="18">
        <v>0.6</v>
      </c>
    </row>
    <row r="135" spans="1:7">
      <c r="A135" s="16" t="s">
        <v>19</v>
      </c>
      <c r="B135" s="17" t="s">
        <v>56</v>
      </c>
      <c r="C135" s="17" t="s">
        <v>25</v>
      </c>
      <c r="D135" s="17" t="s">
        <v>16</v>
      </c>
      <c r="E135" s="17" t="s">
        <v>7</v>
      </c>
      <c r="F135" s="18">
        <v>1E-4</v>
      </c>
      <c r="G135" s="18">
        <v>0.7</v>
      </c>
    </row>
    <row r="136" spans="1:7">
      <c r="A136" s="16" t="s">
        <v>19</v>
      </c>
      <c r="B136" s="17" t="s">
        <v>56</v>
      </c>
      <c r="C136" s="17" t="s">
        <v>25</v>
      </c>
      <c r="D136" s="17" t="s">
        <v>16</v>
      </c>
      <c r="E136" s="17" t="s">
        <v>8</v>
      </c>
      <c r="F136" s="18">
        <v>1E-4</v>
      </c>
      <c r="G136" s="18">
        <v>0.61250000000000004</v>
      </c>
    </row>
    <row r="137" spans="1:7">
      <c r="A137" s="16" t="s">
        <v>19</v>
      </c>
      <c r="B137" s="17" t="s">
        <v>56</v>
      </c>
      <c r="C137" s="17" t="s">
        <v>25</v>
      </c>
      <c r="D137" s="17" t="s">
        <v>18</v>
      </c>
      <c r="E137" s="17" t="s">
        <v>6</v>
      </c>
      <c r="F137" s="18">
        <v>1E-4</v>
      </c>
      <c r="G137" s="18">
        <v>0.72499999999999998</v>
      </c>
    </row>
    <row r="138" spans="1:7">
      <c r="A138" s="16" t="s">
        <v>19</v>
      </c>
      <c r="B138" s="17" t="s">
        <v>56</v>
      </c>
      <c r="C138" s="17" t="s">
        <v>25</v>
      </c>
      <c r="D138" s="17" t="s">
        <v>18</v>
      </c>
      <c r="E138" s="17" t="s">
        <v>7</v>
      </c>
      <c r="F138" s="18">
        <v>1E-4</v>
      </c>
      <c r="G138" s="18">
        <v>0.65</v>
      </c>
    </row>
    <row r="139" spans="1:7">
      <c r="A139" s="16" t="s">
        <v>19</v>
      </c>
      <c r="B139" s="17" t="s">
        <v>56</v>
      </c>
      <c r="C139" s="17" t="s">
        <v>25</v>
      </c>
      <c r="D139" s="17" t="s">
        <v>18</v>
      </c>
      <c r="E139" s="17" t="s">
        <v>8</v>
      </c>
      <c r="F139" s="18">
        <v>1E-4</v>
      </c>
      <c r="G139" s="18">
        <v>0.73750000000000004</v>
      </c>
    </row>
    <row r="140" spans="1:7">
      <c r="A140" s="16" t="s">
        <v>19</v>
      </c>
      <c r="B140" s="17" t="s">
        <v>56</v>
      </c>
      <c r="C140" s="17" t="s">
        <v>25</v>
      </c>
      <c r="D140" s="17" t="s">
        <v>17</v>
      </c>
      <c r="E140" s="17" t="s">
        <v>6</v>
      </c>
      <c r="F140" s="18">
        <v>1E-4</v>
      </c>
      <c r="G140" s="18">
        <v>0.67500000000000004</v>
      </c>
    </row>
    <row r="141" spans="1:7">
      <c r="A141" s="16" t="s">
        <v>19</v>
      </c>
      <c r="B141" s="17" t="s">
        <v>56</v>
      </c>
      <c r="C141" s="17" t="s">
        <v>25</v>
      </c>
      <c r="D141" s="17" t="s">
        <v>17</v>
      </c>
      <c r="E141" s="17" t="s">
        <v>7</v>
      </c>
      <c r="F141" s="18">
        <v>1E-4</v>
      </c>
      <c r="G141" s="18">
        <v>0.65</v>
      </c>
    </row>
    <row r="142" spans="1:7">
      <c r="A142" s="16" t="s">
        <v>19</v>
      </c>
      <c r="B142" s="17" t="s">
        <v>56</v>
      </c>
      <c r="C142" s="17" t="s">
        <v>25</v>
      </c>
      <c r="D142" s="17" t="s">
        <v>17</v>
      </c>
      <c r="E142" s="17" t="s">
        <v>8</v>
      </c>
      <c r="F142" s="18">
        <v>1E-4</v>
      </c>
      <c r="G142" s="18">
        <v>0.55000000000000004</v>
      </c>
    </row>
    <row r="143" spans="1:7">
      <c r="A143" s="16" t="s">
        <v>19</v>
      </c>
      <c r="B143" s="17" t="s">
        <v>56</v>
      </c>
      <c r="C143" s="17" t="s">
        <v>24</v>
      </c>
      <c r="D143" s="17" t="s">
        <v>16</v>
      </c>
      <c r="E143" s="17" t="s">
        <v>6</v>
      </c>
      <c r="F143" s="18">
        <v>1E-4</v>
      </c>
      <c r="G143" s="18">
        <v>0.6875</v>
      </c>
    </row>
    <row r="144" spans="1:7">
      <c r="A144" s="16" t="s">
        <v>19</v>
      </c>
      <c r="B144" s="17" t="s">
        <v>56</v>
      </c>
      <c r="C144" s="17" t="s">
        <v>24</v>
      </c>
      <c r="D144" s="17" t="s">
        <v>16</v>
      </c>
      <c r="E144" s="17" t="s">
        <v>7</v>
      </c>
      <c r="F144" s="18">
        <v>1E-4</v>
      </c>
      <c r="G144" s="18">
        <v>0.61250000000000004</v>
      </c>
    </row>
    <row r="145" spans="1:7">
      <c r="A145" s="16" t="s">
        <v>19</v>
      </c>
      <c r="B145" s="17" t="s">
        <v>56</v>
      </c>
      <c r="C145" s="17" t="s">
        <v>24</v>
      </c>
      <c r="D145" s="17" t="s">
        <v>16</v>
      </c>
      <c r="E145" s="17" t="s">
        <v>8</v>
      </c>
      <c r="F145" s="18">
        <v>1E-4</v>
      </c>
      <c r="G145" s="18">
        <v>0.72499999999999998</v>
      </c>
    </row>
    <row r="146" spans="1:7">
      <c r="A146" s="16" t="s">
        <v>19</v>
      </c>
      <c r="B146" s="17" t="s">
        <v>56</v>
      </c>
      <c r="C146" s="17" t="s">
        <v>24</v>
      </c>
      <c r="D146" s="17" t="s">
        <v>18</v>
      </c>
      <c r="E146" s="17" t="s">
        <v>6</v>
      </c>
      <c r="F146" s="18">
        <v>1E-4</v>
      </c>
      <c r="G146" s="18">
        <v>0.72499999999999998</v>
      </c>
    </row>
    <row r="147" spans="1:7">
      <c r="A147" s="16" t="s">
        <v>19</v>
      </c>
      <c r="B147" s="17" t="s">
        <v>56</v>
      </c>
      <c r="C147" s="17" t="s">
        <v>24</v>
      </c>
      <c r="D147" s="17" t="s">
        <v>18</v>
      </c>
      <c r="E147" s="17" t="s">
        <v>7</v>
      </c>
      <c r="F147" s="18">
        <v>1E-4</v>
      </c>
      <c r="G147" s="18">
        <v>0.71250000000000002</v>
      </c>
    </row>
    <row r="148" spans="1:7">
      <c r="A148" s="16" t="s">
        <v>19</v>
      </c>
      <c r="B148" s="17" t="s">
        <v>56</v>
      </c>
      <c r="C148" s="17" t="s">
        <v>24</v>
      </c>
      <c r="D148" s="17" t="s">
        <v>18</v>
      </c>
      <c r="E148" s="17" t="s">
        <v>8</v>
      </c>
      <c r="F148" s="18">
        <v>1E-4</v>
      </c>
      <c r="G148" s="18">
        <v>0.71250000000000002</v>
      </c>
    </row>
    <row r="149" spans="1:7">
      <c r="A149" s="16" t="s">
        <v>19</v>
      </c>
      <c r="B149" s="17" t="s">
        <v>56</v>
      </c>
      <c r="C149" s="17" t="s">
        <v>24</v>
      </c>
      <c r="D149" s="17" t="s">
        <v>17</v>
      </c>
      <c r="E149" s="17" t="s">
        <v>6</v>
      </c>
      <c r="F149" s="18">
        <v>1E-4</v>
      </c>
      <c r="G149" s="18">
        <v>0.72499999999999998</v>
      </c>
    </row>
    <row r="150" spans="1:7">
      <c r="A150" s="16" t="s">
        <v>19</v>
      </c>
      <c r="B150" s="17" t="s">
        <v>56</v>
      </c>
      <c r="C150" s="17" t="s">
        <v>24</v>
      </c>
      <c r="D150" s="17" t="s">
        <v>17</v>
      </c>
      <c r="E150" s="17" t="s">
        <v>7</v>
      </c>
      <c r="F150" s="18">
        <v>1E-4</v>
      </c>
      <c r="G150" s="18">
        <v>0.6875</v>
      </c>
    </row>
    <row r="151" spans="1:7">
      <c r="A151" s="16" t="s">
        <v>19</v>
      </c>
      <c r="B151" s="17" t="s">
        <v>56</v>
      </c>
      <c r="C151" s="17" t="s">
        <v>24</v>
      </c>
      <c r="D151" s="17" t="s">
        <v>17</v>
      </c>
      <c r="E151" s="17" t="s">
        <v>8</v>
      </c>
      <c r="F151" s="18">
        <v>1E-4</v>
      </c>
      <c r="G151" s="18">
        <v>0.76249999999999996</v>
      </c>
    </row>
    <row r="152" spans="1:7" hidden="1">
      <c r="A152" s="16" t="s">
        <v>0</v>
      </c>
      <c r="B152" s="17" t="s">
        <v>45</v>
      </c>
      <c r="C152" s="17" t="s">
        <v>25</v>
      </c>
      <c r="D152" s="17" t="s">
        <v>18</v>
      </c>
      <c r="E152" s="17" t="s">
        <v>8</v>
      </c>
      <c r="F152" s="18">
        <v>1.0000000000000001E-5</v>
      </c>
      <c r="G152" s="18">
        <v>0.73705179282868505</v>
      </c>
    </row>
    <row r="153" spans="1:7" hidden="1">
      <c r="A153" s="16" t="s">
        <v>0</v>
      </c>
      <c r="B153" s="17" t="s">
        <v>45</v>
      </c>
      <c r="C153" s="17" t="s">
        <v>25</v>
      </c>
      <c r="D153" s="17" t="s">
        <v>18</v>
      </c>
      <c r="E153" s="17" t="s">
        <v>7</v>
      </c>
      <c r="F153" s="18">
        <v>1.0000000000000001E-5</v>
      </c>
      <c r="G153" s="18">
        <v>0.64940239043824699</v>
      </c>
    </row>
    <row r="154" spans="1:7" hidden="1">
      <c r="A154" s="16" t="s">
        <v>0</v>
      </c>
      <c r="B154" s="17" t="s">
        <v>45</v>
      </c>
      <c r="C154" s="17" t="s">
        <v>25</v>
      </c>
      <c r="D154" s="17" t="s">
        <v>18</v>
      </c>
      <c r="E154" s="17" t="s">
        <v>6</v>
      </c>
      <c r="F154" s="18">
        <v>1.0000000000000001E-5</v>
      </c>
      <c r="G154" s="18">
        <v>0.64940239043824699</v>
      </c>
    </row>
    <row r="155" spans="1:7" hidden="1">
      <c r="A155" s="16" t="s">
        <v>0</v>
      </c>
      <c r="B155" s="17" t="s">
        <v>45</v>
      </c>
      <c r="C155" s="17" t="s">
        <v>25</v>
      </c>
      <c r="D155" s="17" t="s">
        <v>17</v>
      </c>
      <c r="E155" s="17" t="s">
        <v>8</v>
      </c>
      <c r="F155" s="18">
        <v>1.0000000000000001E-5</v>
      </c>
      <c r="G155" s="18">
        <v>0.73306772908366502</v>
      </c>
    </row>
    <row r="156" spans="1:7" hidden="1">
      <c r="A156" s="16" t="s">
        <v>0</v>
      </c>
      <c r="B156" s="17" t="s">
        <v>45</v>
      </c>
      <c r="C156" s="17" t="s">
        <v>25</v>
      </c>
      <c r="D156" s="17" t="s">
        <v>17</v>
      </c>
      <c r="E156" s="17" t="s">
        <v>7</v>
      </c>
      <c r="F156" s="18">
        <v>1.0000000000000001E-5</v>
      </c>
      <c r="G156" s="18">
        <v>0.52589641434263001</v>
      </c>
    </row>
    <row r="157" spans="1:7" hidden="1">
      <c r="A157" s="16" t="s">
        <v>0</v>
      </c>
      <c r="B157" s="17" t="s">
        <v>45</v>
      </c>
      <c r="C157" s="17" t="s">
        <v>25</v>
      </c>
      <c r="D157" s="17" t="s">
        <v>17</v>
      </c>
      <c r="E157" s="17" t="s">
        <v>6</v>
      </c>
      <c r="F157" s="18">
        <v>1.0000000000000001E-5</v>
      </c>
      <c r="G157" s="18">
        <v>0.45019920318725098</v>
      </c>
    </row>
    <row r="158" spans="1:7" hidden="1">
      <c r="A158" s="16" t="s">
        <v>0</v>
      </c>
      <c r="B158" s="17" t="s">
        <v>45</v>
      </c>
      <c r="C158" s="17" t="s">
        <v>25</v>
      </c>
      <c r="D158" s="17" t="s">
        <v>16</v>
      </c>
      <c r="E158" s="17" t="s">
        <v>8</v>
      </c>
      <c r="F158" s="18">
        <v>1.0000000000000001E-5</v>
      </c>
      <c r="G158" s="18">
        <v>0.78087649402390402</v>
      </c>
    </row>
    <row r="159" spans="1:7" hidden="1">
      <c r="A159" s="16" t="s">
        <v>0</v>
      </c>
      <c r="B159" s="17" t="s">
        <v>45</v>
      </c>
      <c r="C159" s="17" t="s">
        <v>25</v>
      </c>
      <c r="D159" s="17" t="s">
        <v>16</v>
      </c>
      <c r="E159" s="17" t="s">
        <v>7</v>
      </c>
      <c r="F159" s="18">
        <v>1.0000000000000001E-5</v>
      </c>
      <c r="G159" s="18">
        <v>0.54980079681274896</v>
      </c>
    </row>
    <row r="160" spans="1:7" hidden="1">
      <c r="A160" s="16" t="s">
        <v>0</v>
      </c>
      <c r="B160" s="17" t="s">
        <v>45</v>
      </c>
      <c r="C160" s="17" t="s">
        <v>25</v>
      </c>
      <c r="D160" s="17" t="s">
        <v>16</v>
      </c>
      <c r="E160" s="17" t="s">
        <v>6</v>
      </c>
      <c r="F160" s="18">
        <v>1.0000000000000001E-5</v>
      </c>
      <c r="G160" s="18">
        <v>0.54581673306772904</v>
      </c>
    </row>
    <row r="161" spans="1:7" hidden="1">
      <c r="A161" s="16" t="s">
        <v>0</v>
      </c>
      <c r="B161" s="17" t="s">
        <v>45</v>
      </c>
      <c r="C161" s="17" t="s">
        <v>23</v>
      </c>
      <c r="D161" s="17" t="s">
        <v>18</v>
      </c>
      <c r="E161" s="17" t="s">
        <v>8</v>
      </c>
      <c r="F161" s="18">
        <v>1.0000000000000001E-5</v>
      </c>
      <c r="G161" s="18">
        <v>0.79681274900398402</v>
      </c>
    </row>
    <row r="162" spans="1:7" hidden="1">
      <c r="A162" s="16" t="s">
        <v>0</v>
      </c>
      <c r="B162" s="17" t="s">
        <v>45</v>
      </c>
      <c r="C162" s="17" t="s">
        <v>23</v>
      </c>
      <c r="D162" s="17" t="s">
        <v>18</v>
      </c>
      <c r="E162" s="17" t="s">
        <v>7</v>
      </c>
      <c r="F162" s="18">
        <v>1.0000000000000001E-5</v>
      </c>
      <c r="G162" s="18">
        <v>0.73705179282868505</v>
      </c>
    </row>
    <row r="163" spans="1:7" hidden="1">
      <c r="A163" s="16" t="s">
        <v>0</v>
      </c>
      <c r="B163" s="17" t="s">
        <v>45</v>
      </c>
      <c r="C163" s="17" t="s">
        <v>23</v>
      </c>
      <c r="D163" s="17" t="s">
        <v>18</v>
      </c>
      <c r="E163" s="17" t="s">
        <v>6</v>
      </c>
      <c r="F163" s="18">
        <v>1.0000000000000001E-5</v>
      </c>
      <c r="G163" s="18">
        <v>0.76892430278884505</v>
      </c>
    </row>
    <row r="164" spans="1:7" hidden="1">
      <c r="A164" s="16" t="s">
        <v>0</v>
      </c>
      <c r="B164" s="17" t="s">
        <v>45</v>
      </c>
      <c r="C164" s="17" t="s">
        <v>23</v>
      </c>
      <c r="D164" s="17" t="s">
        <v>17</v>
      </c>
      <c r="E164" s="17" t="s">
        <v>8</v>
      </c>
      <c r="F164" s="18">
        <v>1.0000000000000001E-5</v>
      </c>
      <c r="G164" s="18">
        <v>0.81274900398406402</v>
      </c>
    </row>
    <row r="165" spans="1:7" hidden="1">
      <c r="A165" s="16" t="s">
        <v>0</v>
      </c>
      <c r="B165" s="17" t="s">
        <v>45</v>
      </c>
      <c r="C165" s="17" t="s">
        <v>23</v>
      </c>
      <c r="D165" s="17" t="s">
        <v>17</v>
      </c>
      <c r="E165" s="17" t="s">
        <v>7</v>
      </c>
      <c r="F165" s="18">
        <v>1.0000000000000001E-5</v>
      </c>
      <c r="G165" s="18">
        <v>0.76494023904382502</v>
      </c>
    </row>
    <row r="166" spans="1:7" hidden="1">
      <c r="A166" s="16" t="s">
        <v>0</v>
      </c>
      <c r="B166" s="17" t="s">
        <v>45</v>
      </c>
      <c r="C166" s="17" t="s">
        <v>23</v>
      </c>
      <c r="D166" s="17" t="s">
        <v>17</v>
      </c>
      <c r="E166" s="17" t="s">
        <v>6</v>
      </c>
      <c r="F166" s="18">
        <v>1.0000000000000001E-5</v>
      </c>
      <c r="G166" s="18">
        <v>0.74103585657370497</v>
      </c>
    </row>
    <row r="167" spans="1:7" hidden="1">
      <c r="A167" s="16" t="s">
        <v>0</v>
      </c>
      <c r="B167" s="17" t="s">
        <v>45</v>
      </c>
      <c r="C167" s="17" t="s">
        <v>23</v>
      </c>
      <c r="D167" s="17" t="s">
        <v>16</v>
      </c>
      <c r="E167" s="17" t="s">
        <v>8</v>
      </c>
      <c r="F167" s="18">
        <v>1.0000000000000001E-5</v>
      </c>
      <c r="G167" s="18">
        <v>0.80876494023904399</v>
      </c>
    </row>
    <row r="168" spans="1:7" hidden="1">
      <c r="A168" s="16" t="s">
        <v>0</v>
      </c>
      <c r="B168" s="17" t="s">
        <v>45</v>
      </c>
      <c r="C168" s="17" t="s">
        <v>23</v>
      </c>
      <c r="D168" s="17" t="s">
        <v>16</v>
      </c>
      <c r="E168" s="17" t="s">
        <v>7</v>
      </c>
      <c r="F168" s="18">
        <v>1.0000000000000001E-5</v>
      </c>
      <c r="G168" s="18">
        <v>0.78486055776892405</v>
      </c>
    </row>
    <row r="169" spans="1:7" hidden="1">
      <c r="A169" s="16" t="s">
        <v>0</v>
      </c>
      <c r="B169" s="17" t="s">
        <v>45</v>
      </c>
      <c r="C169" s="17" t="s">
        <v>23</v>
      </c>
      <c r="D169" s="17" t="s">
        <v>16</v>
      </c>
      <c r="E169" s="17" t="s">
        <v>6</v>
      </c>
      <c r="F169" s="18">
        <v>1.0000000000000001E-5</v>
      </c>
      <c r="G169" s="18">
        <v>0.78087649402390402</v>
      </c>
    </row>
    <row r="170" spans="1:7" hidden="1">
      <c r="A170" s="16" t="s">
        <v>0</v>
      </c>
      <c r="B170" s="17" t="s">
        <v>45</v>
      </c>
      <c r="C170" s="17" t="s">
        <v>24</v>
      </c>
      <c r="D170" s="17" t="s">
        <v>18</v>
      </c>
      <c r="E170" s="17" t="s">
        <v>8</v>
      </c>
      <c r="F170" s="18">
        <v>1.0000000000000001E-5</v>
      </c>
      <c r="G170" s="18">
        <v>0.84462151394422302</v>
      </c>
    </row>
    <row r="171" spans="1:7" hidden="1">
      <c r="A171" s="16" t="s">
        <v>0</v>
      </c>
      <c r="B171" s="17" t="s">
        <v>45</v>
      </c>
      <c r="C171" s="17" t="s">
        <v>24</v>
      </c>
      <c r="D171" s="17" t="s">
        <v>18</v>
      </c>
      <c r="E171" s="17" t="s">
        <v>7</v>
      </c>
      <c r="F171" s="18">
        <v>1.0000000000000001E-5</v>
      </c>
      <c r="G171" s="18">
        <v>0.80079681274900405</v>
      </c>
    </row>
    <row r="172" spans="1:7" hidden="1">
      <c r="A172" s="16" t="s">
        <v>0</v>
      </c>
      <c r="B172" s="17" t="s">
        <v>45</v>
      </c>
      <c r="C172" s="17" t="s">
        <v>24</v>
      </c>
      <c r="D172" s="17" t="s">
        <v>18</v>
      </c>
      <c r="E172" s="17" t="s">
        <v>6</v>
      </c>
      <c r="F172" s="18">
        <v>1.0000000000000001E-5</v>
      </c>
      <c r="G172" s="18">
        <v>0.81673306772908405</v>
      </c>
    </row>
    <row r="173" spans="1:7" hidden="1">
      <c r="A173" s="16" t="s">
        <v>0</v>
      </c>
      <c r="B173" s="17" t="s">
        <v>45</v>
      </c>
      <c r="C173" s="17" t="s">
        <v>24</v>
      </c>
      <c r="D173" s="17" t="s">
        <v>17</v>
      </c>
      <c r="E173" s="17" t="s">
        <v>8</v>
      </c>
      <c r="F173" s="18">
        <v>1.0000000000000001E-5</v>
      </c>
      <c r="G173" s="18">
        <v>0.82868525896414402</v>
      </c>
    </row>
    <row r="174" spans="1:7" hidden="1">
      <c r="A174" s="16" t="s">
        <v>0</v>
      </c>
      <c r="B174" s="17" t="s">
        <v>45</v>
      </c>
      <c r="C174" s="17" t="s">
        <v>24</v>
      </c>
      <c r="D174" s="17" t="s">
        <v>17</v>
      </c>
      <c r="E174" s="17" t="s">
        <v>7</v>
      </c>
      <c r="F174" s="18">
        <v>1.0000000000000001E-5</v>
      </c>
      <c r="G174" s="18">
        <v>0.74103585657370497</v>
      </c>
    </row>
    <row r="175" spans="1:7" hidden="1">
      <c r="A175" s="16" t="s">
        <v>0</v>
      </c>
      <c r="B175" s="17" t="s">
        <v>45</v>
      </c>
      <c r="C175" s="17" t="s">
        <v>24</v>
      </c>
      <c r="D175" s="17" t="s">
        <v>17</v>
      </c>
      <c r="E175" s="17" t="s">
        <v>6</v>
      </c>
      <c r="F175" s="18">
        <v>1.0000000000000001E-5</v>
      </c>
      <c r="G175" s="18">
        <v>0.73306772908366502</v>
      </c>
    </row>
    <row r="176" spans="1:7" hidden="1">
      <c r="A176" s="16" t="s">
        <v>0</v>
      </c>
      <c r="B176" s="17" t="s">
        <v>45</v>
      </c>
      <c r="C176" s="17" t="s">
        <v>24</v>
      </c>
      <c r="D176" s="17" t="s">
        <v>16</v>
      </c>
      <c r="E176" s="17" t="s">
        <v>8</v>
      </c>
      <c r="F176" s="18">
        <v>1.0000000000000001E-5</v>
      </c>
      <c r="G176" s="18">
        <v>0.82071713147410397</v>
      </c>
    </row>
    <row r="177" spans="1:7" hidden="1">
      <c r="A177" s="16" t="s">
        <v>0</v>
      </c>
      <c r="B177" s="17" t="s">
        <v>45</v>
      </c>
      <c r="C177" s="17" t="s">
        <v>24</v>
      </c>
      <c r="D177" s="17" t="s">
        <v>16</v>
      </c>
      <c r="E177" s="17" t="s">
        <v>7</v>
      </c>
      <c r="F177" s="18">
        <v>1.0000000000000001E-5</v>
      </c>
      <c r="G177" s="18">
        <v>0.74103585657370497</v>
      </c>
    </row>
    <row r="178" spans="1:7" hidden="1">
      <c r="A178" s="16" t="s">
        <v>0</v>
      </c>
      <c r="B178" s="17" t="s">
        <v>45</v>
      </c>
      <c r="C178" s="17" t="s">
        <v>24</v>
      </c>
      <c r="D178" s="17" t="s">
        <v>16</v>
      </c>
      <c r="E178" s="17" t="s">
        <v>6</v>
      </c>
      <c r="F178" s="18">
        <v>1.0000000000000001E-5</v>
      </c>
      <c r="G178" s="18">
        <v>0.69721115537848599</v>
      </c>
    </row>
    <row r="179" spans="1:7" hidden="1">
      <c r="A179" s="16" t="s">
        <v>0</v>
      </c>
      <c r="B179" s="17" t="s">
        <v>45</v>
      </c>
      <c r="C179" s="17" t="s">
        <v>36</v>
      </c>
      <c r="D179" s="17" t="s">
        <v>18</v>
      </c>
      <c r="E179" s="17" t="s">
        <v>8</v>
      </c>
      <c r="F179" s="18">
        <v>1.0000000000000001E-5</v>
      </c>
      <c r="G179" s="18">
        <v>0.88047808764940205</v>
      </c>
    </row>
    <row r="180" spans="1:7" hidden="1">
      <c r="A180" s="16" t="s">
        <v>0</v>
      </c>
      <c r="B180" s="17" t="s">
        <v>45</v>
      </c>
      <c r="C180" s="17" t="s">
        <v>36</v>
      </c>
      <c r="D180" s="17" t="s">
        <v>18</v>
      </c>
      <c r="E180" s="17" t="s">
        <v>7</v>
      </c>
      <c r="F180" s="18">
        <v>1.0000000000000001E-5</v>
      </c>
      <c r="G180" s="18">
        <v>0.856573705179283</v>
      </c>
    </row>
    <row r="181" spans="1:7" hidden="1">
      <c r="A181" s="16" t="s">
        <v>0</v>
      </c>
      <c r="B181" s="17" t="s">
        <v>45</v>
      </c>
      <c r="C181" s="17" t="s">
        <v>36</v>
      </c>
      <c r="D181" s="17" t="s">
        <v>18</v>
      </c>
      <c r="E181" s="17" t="s">
        <v>6</v>
      </c>
      <c r="F181" s="18">
        <v>1.0000000000000001E-5</v>
      </c>
      <c r="G181" s="18">
        <v>0.86852589641434297</v>
      </c>
    </row>
    <row r="182" spans="1:7" hidden="1">
      <c r="A182" s="16" t="s">
        <v>0</v>
      </c>
      <c r="B182" s="17" t="s">
        <v>45</v>
      </c>
      <c r="C182" s="17" t="s">
        <v>36</v>
      </c>
      <c r="D182" s="17" t="s">
        <v>17</v>
      </c>
      <c r="E182" s="17" t="s">
        <v>8</v>
      </c>
      <c r="F182" s="18">
        <v>1.0000000000000001E-5</v>
      </c>
      <c r="G182" s="18">
        <v>0.85258964143426297</v>
      </c>
    </row>
    <row r="183" spans="1:7" hidden="1">
      <c r="A183" s="16" t="s">
        <v>0</v>
      </c>
      <c r="B183" s="17" t="s">
        <v>45</v>
      </c>
      <c r="C183" s="17" t="s">
        <v>36</v>
      </c>
      <c r="D183" s="17" t="s">
        <v>17</v>
      </c>
      <c r="E183" s="17" t="s">
        <v>7</v>
      </c>
      <c r="F183" s="18">
        <v>1.0000000000000001E-5</v>
      </c>
      <c r="G183" s="18">
        <v>0.79282868525896399</v>
      </c>
    </row>
    <row r="184" spans="1:7" hidden="1">
      <c r="A184" s="16" t="s">
        <v>0</v>
      </c>
      <c r="B184" s="17" t="s">
        <v>45</v>
      </c>
      <c r="C184" s="17" t="s">
        <v>36</v>
      </c>
      <c r="D184" s="17" t="s">
        <v>17</v>
      </c>
      <c r="E184" s="17" t="s">
        <v>6</v>
      </c>
      <c r="F184" s="18">
        <v>1.0000000000000001E-5</v>
      </c>
      <c r="G184" s="18">
        <v>0.82868525896414402</v>
      </c>
    </row>
    <row r="185" spans="1:7" hidden="1">
      <c r="A185" s="16" t="s">
        <v>0</v>
      </c>
      <c r="B185" s="17" t="s">
        <v>45</v>
      </c>
      <c r="C185" s="17" t="s">
        <v>36</v>
      </c>
      <c r="D185" s="17" t="s">
        <v>16</v>
      </c>
      <c r="E185" s="17" t="s">
        <v>8</v>
      </c>
      <c r="F185" s="18">
        <v>1.0000000000000001E-5</v>
      </c>
      <c r="G185" s="18">
        <v>0.88047808764940205</v>
      </c>
    </row>
    <row r="186" spans="1:7" hidden="1">
      <c r="A186" s="16" t="s">
        <v>0</v>
      </c>
      <c r="B186" s="17" t="s">
        <v>45</v>
      </c>
      <c r="C186" s="17" t="s">
        <v>36</v>
      </c>
      <c r="D186" s="17" t="s">
        <v>16</v>
      </c>
      <c r="E186" s="17" t="s">
        <v>7</v>
      </c>
      <c r="F186" s="18">
        <v>1.0000000000000001E-5</v>
      </c>
      <c r="G186" s="18">
        <v>0.80876494023904399</v>
      </c>
    </row>
    <row r="187" spans="1:7" hidden="1">
      <c r="A187" s="16" t="s">
        <v>0</v>
      </c>
      <c r="B187" s="17" t="s">
        <v>45</v>
      </c>
      <c r="C187" s="17" t="s">
        <v>36</v>
      </c>
      <c r="D187" s="17" t="s">
        <v>16</v>
      </c>
      <c r="E187" s="17" t="s">
        <v>6</v>
      </c>
      <c r="F187" s="18">
        <v>1.0000000000000001E-5</v>
      </c>
      <c r="G187" s="18">
        <v>0.80079681274900405</v>
      </c>
    </row>
    <row r="188" spans="1:7" hidden="1">
      <c r="A188" s="16" t="s">
        <v>0</v>
      </c>
      <c r="B188" s="17" t="s">
        <v>45</v>
      </c>
      <c r="C188" s="17" t="s">
        <v>26</v>
      </c>
      <c r="D188" s="17" t="s">
        <v>18</v>
      </c>
      <c r="E188" s="17" t="s">
        <v>8</v>
      </c>
      <c r="F188" s="18">
        <v>1.0000000000000001E-5</v>
      </c>
      <c r="G188" s="18">
        <v>0.72908366533864499</v>
      </c>
    </row>
    <row r="189" spans="1:7" hidden="1">
      <c r="A189" s="16" t="s">
        <v>0</v>
      </c>
      <c r="B189" s="17" t="s">
        <v>45</v>
      </c>
      <c r="C189" s="17" t="s">
        <v>26</v>
      </c>
      <c r="D189" s="17" t="s">
        <v>18</v>
      </c>
      <c r="E189" s="17" t="s">
        <v>7</v>
      </c>
      <c r="F189" s="18">
        <v>1.0000000000000001E-5</v>
      </c>
      <c r="G189" s="18">
        <v>0.60956175298804804</v>
      </c>
    </row>
    <row r="190" spans="1:7" hidden="1">
      <c r="A190" s="16" t="s">
        <v>0</v>
      </c>
      <c r="B190" s="17" t="s">
        <v>45</v>
      </c>
      <c r="C190" s="17" t="s">
        <v>26</v>
      </c>
      <c r="D190" s="17" t="s">
        <v>18</v>
      </c>
      <c r="E190" s="17" t="s">
        <v>6</v>
      </c>
      <c r="F190" s="18">
        <v>1.0000000000000001E-5</v>
      </c>
      <c r="G190" s="18">
        <v>0.58167330677290796</v>
      </c>
    </row>
    <row r="191" spans="1:7" hidden="1">
      <c r="A191" s="16" t="s">
        <v>0</v>
      </c>
      <c r="B191" s="17" t="s">
        <v>45</v>
      </c>
      <c r="C191" s="17" t="s">
        <v>26</v>
      </c>
      <c r="D191" s="17" t="s">
        <v>17</v>
      </c>
      <c r="E191" s="17" t="s">
        <v>8</v>
      </c>
      <c r="F191" s="18">
        <v>1.0000000000000001E-5</v>
      </c>
      <c r="G191" s="18">
        <v>0.72509960159362596</v>
      </c>
    </row>
    <row r="192" spans="1:7" hidden="1">
      <c r="A192" s="16" t="s">
        <v>0</v>
      </c>
      <c r="B192" s="17" t="s">
        <v>45</v>
      </c>
      <c r="C192" s="17" t="s">
        <v>26</v>
      </c>
      <c r="D192" s="17" t="s">
        <v>17</v>
      </c>
      <c r="E192" s="17" t="s">
        <v>7</v>
      </c>
      <c r="F192" s="18">
        <v>1.0000000000000001E-5</v>
      </c>
      <c r="G192" s="18">
        <v>0.38247011952191201</v>
      </c>
    </row>
    <row r="193" spans="1:7" hidden="1">
      <c r="A193" s="16" t="s">
        <v>0</v>
      </c>
      <c r="B193" s="17" t="s">
        <v>45</v>
      </c>
      <c r="C193" s="17" t="s">
        <v>26</v>
      </c>
      <c r="D193" s="17" t="s">
        <v>17</v>
      </c>
      <c r="E193" s="17" t="s">
        <v>6</v>
      </c>
      <c r="F193" s="18">
        <v>1.0000000000000001E-5</v>
      </c>
      <c r="G193" s="18">
        <v>0.36653386454183301</v>
      </c>
    </row>
    <row r="194" spans="1:7" hidden="1">
      <c r="A194" s="16" t="s">
        <v>0</v>
      </c>
      <c r="B194" s="17" t="s">
        <v>45</v>
      </c>
      <c r="C194" s="17" t="s">
        <v>26</v>
      </c>
      <c r="D194" s="17" t="s">
        <v>16</v>
      </c>
      <c r="E194" s="17" t="s">
        <v>8</v>
      </c>
      <c r="F194" s="18">
        <v>1.0000000000000001E-5</v>
      </c>
      <c r="G194" s="18">
        <v>0.72111553784860605</v>
      </c>
    </row>
    <row r="195" spans="1:7" hidden="1">
      <c r="A195" s="16" t="s">
        <v>0</v>
      </c>
      <c r="B195" s="17" t="s">
        <v>45</v>
      </c>
      <c r="C195" s="17" t="s">
        <v>26</v>
      </c>
      <c r="D195" s="17" t="s">
        <v>16</v>
      </c>
      <c r="E195" s="17" t="s">
        <v>7</v>
      </c>
      <c r="F195" s="18">
        <v>1.0000000000000001E-5</v>
      </c>
      <c r="G195" s="18">
        <v>0.35458167330677298</v>
      </c>
    </row>
    <row r="196" spans="1:7" hidden="1">
      <c r="A196" s="16" t="s">
        <v>0</v>
      </c>
      <c r="B196" s="17" t="s">
        <v>45</v>
      </c>
      <c r="C196" s="17" t="s">
        <v>26</v>
      </c>
      <c r="D196" s="17" t="s">
        <v>16</v>
      </c>
      <c r="E196" s="17" t="s">
        <v>6</v>
      </c>
      <c r="F196" s="18">
        <v>1.0000000000000001E-5</v>
      </c>
      <c r="G196" s="18">
        <v>0.37848605577689198</v>
      </c>
    </row>
    <row r="197" spans="1:7" hidden="1">
      <c r="A197" s="16" t="s">
        <v>19</v>
      </c>
      <c r="B197" s="17" t="s">
        <v>45</v>
      </c>
      <c r="C197" s="17" t="s">
        <v>25</v>
      </c>
      <c r="D197" s="17" t="s">
        <v>18</v>
      </c>
      <c r="E197" s="17" t="s">
        <v>8</v>
      </c>
      <c r="F197" s="18">
        <v>1.0000000000000001E-5</v>
      </c>
      <c r="G197" s="18">
        <v>0.625</v>
      </c>
    </row>
    <row r="198" spans="1:7" hidden="1">
      <c r="A198" s="16" t="s">
        <v>19</v>
      </c>
      <c r="B198" s="17" t="s">
        <v>45</v>
      </c>
      <c r="C198" s="17" t="s">
        <v>25</v>
      </c>
      <c r="D198" s="17" t="s">
        <v>18</v>
      </c>
      <c r="E198" s="17" t="s">
        <v>7</v>
      </c>
      <c r="F198" s="18">
        <v>1.0000000000000001E-5</v>
      </c>
      <c r="G198" s="18">
        <v>0.65</v>
      </c>
    </row>
    <row r="199" spans="1:7" hidden="1">
      <c r="A199" s="16" t="s">
        <v>19</v>
      </c>
      <c r="B199" s="17" t="s">
        <v>45</v>
      </c>
      <c r="C199" s="17" t="s">
        <v>25</v>
      </c>
      <c r="D199" s="17" t="s">
        <v>18</v>
      </c>
      <c r="E199" s="17" t="s">
        <v>6</v>
      </c>
      <c r="F199" s="18">
        <v>1.0000000000000001E-5</v>
      </c>
      <c r="G199" s="18">
        <v>0.67500000000000004</v>
      </c>
    </row>
    <row r="200" spans="1:7" hidden="1">
      <c r="A200" s="16" t="s">
        <v>19</v>
      </c>
      <c r="B200" s="17" t="s">
        <v>45</v>
      </c>
      <c r="C200" s="17" t="s">
        <v>25</v>
      </c>
      <c r="D200" s="17" t="s">
        <v>17</v>
      </c>
      <c r="E200" s="17" t="s">
        <v>8</v>
      </c>
      <c r="F200" s="18">
        <v>1.0000000000000001E-5</v>
      </c>
      <c r="G200" s="18">
        <v>0.63749999999999996</v>
      </c>
    </row>
    <row r="201" spans="1:7" hidden="1">
      <c r="A201" s="16" t="s">
        <v>19</v>
      </c>
      <c r="B201" s="17" t="s">
        <v>45</v>
      </c>
      <c r="C201" s="17" t="s">
        <v>25</v>
      </c>
      <c r="D201" s="17" t="s">
        <v>17</v>
      </c>
      <c r="E201" s="17" t="s">
        <v>7</v>
      </c>
      <c r="F201" s="18">
        <v>1.0000000000000001E-5</v>
      </c>
      <c r="G201" s="18">
        <v>0.6</v>
      </c>
    </row>
    <row r="202" spans="1:7" hidden="1">
      <c r="A202" s="16" t="s">
        <v>19</v>
      </c>
      <c r="B202" s="17" t="s">
        <v>45</v>
      </c>
      <c r="C202" s="17" t="s">
        <v>25</v>
      </c>
      <c r="D202" s="17" t="s">
        <v>17</v>
      </c>
      <c r="E202" s="17" t="s">
        <v>6</v>
      </c>
      <c r="F202" s="18">
        <v>1.0000000000000001E-5</v>
      </c>
      <c r="G202" s="18">
        <v>0.625</v>
      </c>
    </row>
    <row r="203" spans="1:7" hidden="1">
      <c r="A203" s="16" t="s">
        <v>19</v>
      </c>
      <c r="B203" s="17" t="s">
        <v>45</v>
      </c>
      <c r="C203" s="17" t="s">
        <v>25</v>
      </c>
      <c r="D203" s="17" t="s">
        <v>16</v>
      </c>
      <c r="E203" s="17" t="s">
        <v>8</v>
      </c>
      <c r="F203" s="18">
        <v>1.0000000000000001E-5</v>
      </c>
      <c r="G203" s="18">
        <v>0.61250000000000004</v>
      </c>
    </row>
    <row r="204" spans="1:7" hidden="1">
      <c r="A204" s="16" t="s">
        <v>19</v>
      </c>
      <c r="B204" s="17" t="s">
        <v>45</v>
      </c>
      <c r="C204" s="17" t="s">
        <v>25</v>
      </c>
      <c r="D204" s="17" t="s">
        <v>16</v>
      </c>
      <c r="E204" s="17" t="s">
        <v>7</v>
      </c>
      <c r="F204" s="18">
        <v>1.0000000000000001E-5</v>
      </c>
      <c r="G204" s="18">
        <v>0.61250000000000004</v>
      </c>
    </row>
    <row r="205" spans="1:7" hidden="1">
      <c r="A205" s="16" t="s">
        <v>19</v>
      </c>
      <c r="B205" s="17" t="s">
        <v>45</v>
      </c>
      <c r="C205" s="17" t="s">
        <v>25</v>
      </c>
      <c r="D205" s="17" t="s">
        <v>16</v>
      </c>
      <c r="E205" s="17" t="s">
        <v>6</v>
      </c>
      <c r="F205" s="18">
        <v>1.0000000000000001E-5</v>
      </c>
      <c r="G205" s="18">
        <v>0.46250000000000002</v>
      </c>
    </row>
    <row r="206" spans="1:7" hidden="1">
      <c r="A206" s="16" t="s">
        <v>19</v>
      </c>
      <c r="B206" s="17" t="s">
        <v>45</v>
      </c>
      <c r="C206" s="17" t="s">
        <v>23</v>
      </c>
      <c r="D206" s="17" t="s">
        <v>18</v>
      </c>
      <c r="E206" s="17" t="s">
        <v>8</v>
      </c>
      <c r="F206" s="18">
        <v>1.0000000000000001E-5</v>
      </c>
      <c r="G206" s="18">
        <v>0.58750000000000002</v>
      </c>
    </row>
    <row r="207" spans="1:7" hidden="1">
      <c r="A207" s="16" t="s">
        <v>19</v>
      </c>
      <c r="B207" s="17" t="s">
        <v>45</v>
      </c>
      <c r="C207" s="17" t="s">
        <v>23</v>
      </c>
      <c r="D207" s="17" t="s">
        <v>18</v>
      </c>
      <c r="E207" s="17" t="s">
        <v>7</v>
      </c>
      <c r="F207" s="18">
        <v>1.0000000000000001E-5</v>
      </c>
      <c r="G207" s="18">
        <v>0.67500000000000004</v>
      </c>
    </row>
    <row r="208" spans="1:7" hidden="1">
      <c r="A208" s="16" t="s">
        <v>19</v>
      </c>
      <c r="B208" s="17" t="s">
        <v>45</v>
      </c>
      <c r="C208" s="17" t="s">
        <v>23</v>
      </c>
      <c r="D208" s="17" t="s">
        <v>18</v>
      </c>
      <c r="E208" s="17" t="s">
        <v>6</v>
      </c>
      <c r="F208" s="18">
        <v>1.0000000000000001E-5</v>
      </c>
      <c r="G208" s="18">
        <v>0.66249999999999998</v>
      </c>
    </row>
    <row r="209" spans="1:7" hidden="1">
      <c r="A209" s="16" t="s">
        <v>19</v>
      </c>
      <c r="B209" s="17" t="s">
        <v>45</v>
      </c>
      <c r="C209" s="17" t="s">
        <v>23</v>
      </c>
      <c r="D209" s="17" t="s">
        <v>17</v>
      </c>
      <c r="E209" s="17" t="s">
        <v>8</v>
      </c>
      <c r="F209" s="18">
        <v>1.0000000000000001E-5</v>
      </c>
      <c r="G209" s="18">
        <v>0.65</v>
      </c>
    </row>
    <row r="210" spans="1:7" hidden="1">
      <c r="A210" s="16" t="s">
        <v>19</v>
      </c>
      <c r="B210" s="17" t="s">
        <v>45</v>
      </c>
      <c r="C210" s="17" t="s">
        <v>23</v>
      </c>
      <c r="D210" s="17" t="s">
        <v>17</v>
      </c>
      <c r="E210" s="17" t="s">
        <v>7</v>
      </c>
      <c r="F210" s="18">
        <v>1.0000000000000001E-5</v>
      </c>
      <c r="G210" s="18">
        <v>0.65</v>
      </c>
    </row>
    <row r="211" spans="1:7" hidden="1">
      <c r="A211" s="16" t="s">
        <v>19</v>
      </c>
      <c r="B211" s="17" t="s">
        <v>45</v>
      </c>
      <c r="C211" s="17" t="s">
        <v>23</v>
      </c>
      <c r="D211" s="17" t="s">
        <v>17</v>
      </c>
      <c r="E211" s="17" t="s">
        <v>6</v>
      </c>
      <c r="F211" s="18">
        <v>1.0000000000000001E-5</v>
      </c>
      <c r="G211" s="18">
        <v>0.625</v>
      </c>
    </row>
    <row r="212" spans="1:7" hidden="1">
      <c r="A212" s="16" t="s">
        <v>19</v>
      </c>
      <c r="B212" s="17" t="s">
        <v>45</v>
      </c>
      <c r="C212" s="17" t="s">
        <v>23</v>
      </c>
      <c r="D212" s="17" t="s">
        <v>16</v>
      </c>
      <c r="E212" s="17" t="s">
        <v>8</v>
      </c>
      <c r="F212" s="18">
        <v>1.0000000000000001E-5</v>
      </c>
      <c r="G212" s="18">
        <v>0.66249999999999998</v>
      </c>
    </row>
    <row r="213" spans="1:7" hidden="1">
      <c r="A213" s="16" t="s">
        <v>19</v>
      </c>
      <c r="B213" s="17" t="s">
        <v>45</v>
      </c>
      <c r="C213" s="17" t="s">
        <v>23</v>
      </c>
      <c r="D213" s="17" t="s">
        <v>16</v>
      </c>
      <c r="E213" s="17" t="s">
        <v>7</v>
      </c>
      <c r="F213" s="18">
        <v>1.0000000000000001E-5</v>
      </c>
      <c r="G213" s="18">
        <v>0.66249999999999998</v>
      </c>
    </row>
    <row r="214" spans="1:7" hidden="1">
      <c r="A214" s="16" t="s">
        <v>19</v>
      </c>
      <c r="B214" s="17" t="s">
        <v>45</v>
      </c>
      <c r="C214" s="17" t="s">
        <v>23</v>
      </c>
      <c r="D214" s="17" t="s">
        <v>16</v>
      </c>
      <c r="E214" s="17" t="s">
        <v>6</v>
      </c>
      <c r="F214" s="18">
        <v>1.0000000000000001E-5</v>
      </c>
      <c r="G214" s="18">
        <v>0.65</v>
      </c>
    </row>
    <row r="215" spans="1:7" hidden="1">
      <c r="A215" s="16" t="s">
        <v>19</v>
      </c>
      <c r="B215" s="17" t="s">
        <v>45</v>
      </c>
      <c r="C215" s="17" t="s">
        <v>24</v>
      </c>
      <c r="D215" s="17" t="s">
        <v>18</v>
      </c>
      <c r="E215" s="17" t="s">
        <v>8</v>
      </c>
      <c r="F215" s="18">
        <v>1.0000000000000001E-5</v>
      </c>
      <c r="G215" s="18">
        <v>0.71250000000000002</v>
      </c>
    </row>
    <row r="216" spans="1:7" hidden="1">
      <c r="A216" s="16" t="s">
        <v>19</v>
      </c>
      <c r="B216" s="17" t="s">
        <v>45</v>
      </c>
      <c r="C216" s="17" t="s">
        <v>24</v>
      </c>
      <c r="D216" s="17" t="s">
        <v>18</v>
      </c>
      <c r="E216" s="17" t="s">
        <v>7</v>
      </c>
      <c r="F216" s="18">
        <v>1.0000000000000001E-5</v>
      </c>
      <c r="G216" s="18">
        <v>0.67500000000000004</v>
      </c>
    </row>
    <row r="217" spans="1:7" hidden="1">
      <c r="A217" s="16" t="s">
        <v>19</v>
      </c>
      <c r="B217" s="17" t="s">
        <v>45</v>
      </c>
      <c r="C217" s="17" t="s">
        <v>24</v>
      </c>
      <c r="D217" s="17" t="s">
        <v>18</v>
      </c>
      <c r="E217" s="17" t="s">
        <v>6</v>
      </c>
      <c r="F217" s="18">
        <v>1.0000000000000001E-5</v>
      </c>
      <c r="G217" s="18">
        <v>0.63749999999999996</v>
      </c>
    </row>
    <row r="218" spans="1:7" hidden="1">
      <c r="A218" s="16" t="s">
        <v>19</v>
      </c>
      <c r="B218" s="17" t="s">
        <v>45</v>
      </c>
      <c r="C218" s="17" t="s">
        <v>24</v>
      </c>
      <c r="D218" s="17" t="s">
        <v>17</v>
      </c>
      <c r="E218" s="17" t="s">
        <v>8</v>
      </c>
      <c r="F218" s="18">
        <v>1.0000000000000001E-5</v>
      </c>
      <c r="G218" s="18">
        <v>0.6</v>
      </c>
    </row>
    <row r="219" spans="1:7" hidden="1">
      <c r="A219" s="16" t="s">
        <v>19</v>
      </c>
      <c r="B219" s="17" t="s">
        <v>45</v>
      </c>
      <c r="C219" s="17" t="s">
        <v>24</v>
      </c>
      <c r="D219" s="17" t="s">
        <v>17</v>
      </c>
      <c r="E219" s="17" t="s">
        <v>7</v>
      </c>
      <c r="F219" s="18">
        <v>1.0000000000000001E-5</v>
      </c>
      <c r="G219" s="18">
        <v>0.66249999999999998</v>
      </c>
    </row>
    <row r="220" spans="1:7" hidden="1">
      <c r="A220" s="16" t="s">
        <v>19</v>
      </c>
      <c r="B220" s="17" t="s">
        <v>45</v>
      </c>
      <c r="C220" s="17" t="s">
        <v>24</v>
      </c>
      <c r="D220" s="17" t="s">
        <v>17</v>
      </c>
      <c r="E220" s="17" t="s">
        <v>6</v>
      </c>
      <c r="F220" s="18">
        <v>1.0000000000000001E-5</v>
      </c>
      <c r="G220" s="18">
        <v>0.63749999999999996</v>
      </c>
    </row>
    <row r="221" spans="1:7" hidden="1">
      <c r="A221" s="16" t="s">
        <v>19</v>
      </c>
      <c r="B221" s="17" t="s">
        <v>45</v>
      </c>
      <c r="C221" s="17" t="s">
        <v>24</v>
      </c>
      <c r="D221" s="17" t="s">
        <v>16</v>
      </c>
      <c r="E221" s="17" t="s">
        <v>8</v>
      </c>
      <c r="F221" s="18">
        <v>1.0000000000000001E-5</v>
      </c>
      <c r="G221" s="18">
        <v>0.625</v>
      </c>
    </row>
    <row r="222" spans="1:7" hidden="1">
      <c r="A222" s="16" t="s">
        <v>19</v>
      </c>
      <c r="B222" s="17" t="s">
        <v>45</v>
      </c>
      <c r="C222" s="17" t="s">
        <v>24</v>
      </c>
      <c r="D222" s="17" t="s">
        <v>16</v>
      </c>
      <c r="E222" s="17" t="s">
        <v>7</v>
      </c>
      <c r="F222" s="18">
        <v>1.0000000000000001E-5</v>
      </c>
      <c r="G222" s="18">
        <v>0.67500000000000004</v>
      </c>
    </row>
    <row r="223" spans="1:7" hidden="1">
      <c r="A223" s="16" t="s">
        <v>19</v>
      </c>
      <c r="B223" s="17" t="s">
        <v>45</v>
      </c>
      <c r="C223" s="17" t="s">
        <v>24</v>
      </c>
      <c r="D223" s="17" t="s">
        <v>16</v>
      </c>
      <c r="E223" s="17" t="s">
        <v>6</v>
      </c>
      <c r="F223" s="18">
        <v>1.0000000000000001E-5</v>
      </c>
      <c r="G223" s="18">
        <v>0.57499999999999996</v>
      </c>
    </row>
    <row r="224" spans="1:7" hidden="1">
      <c r="A224" s="16" t="s">
        <v>19</v>
      </c>
      <c r="B224" s="17" t="s">
        <v>45</v>
      </c>
      <c r="C224" s="17" t="s">
        <v>36</v>
      </c>
      <c r="D224" s="17" t="s">
        <v>18</v>
      </c>
      <c r="E224" s="17" t="s">
        <v>8</v>
      </c>
      <c r="F224" s="18">
        <v>1.0000000000000001E-5</v>
      </c>
      <c r="G224" s="18">
        <v>0.7</v>
      </c>
    </row>
    <row r="225" spans="1:7" hidden="1">
      <c r="A225" s="16" t="s">
        <v>19</v>
      </c>
      <c r="B225" s="17" t="s">
        <v>45</v>
      </c>
      <c r="C225" s="17" t="s">
        <v>36</v>
      </c>
      <c r="D225" s="17" t="s">
        <v>18</v>
      </c>
      <c r="E225" s="17" t="s">
        <v>7</v>
      </c>
      <c r="F225" s="18">
        <v>1.0000000000000001E-5</v>
      </c>
      <c r="G225" s="18">
        <v>0.67500000000000004</v>
      </c>
    </row>
    <row r="226" spans="1:7" hidden="1">
      <c r="A226" s="16" t="s">
        <v>19</v>
      </c>
      <c r="B226" s="17" t="s">
        <v>45</v>
      </c>
      <c r="C226" s="17" t="s">
        <v>36</v>
      </c>
      <c r="D226" s="17" t="s">
        <v>18</v>
      </c>
      <c r="E226" s="17" t="s">
        <v>6</v>
      </c>
      <c r="F226" s="18">
        <v>1.0000000000000001E-5</v>
      </c>
      <c r="G226" s="18">
        <v>0.63749999999999996</v>
      </c>
    </row>
    <row r="227" spans="1:7" hidden="1">
      <c r="A227" s="16" t="s">
        <v>19</v>
      </c>
      <c r="B227" s="17" t="s">
        <v>45</v>
      </c>
      <c r="C227" s="17" t="s">
        <v>36</v>
      </c>
      <c r="D227" s="17" t="s">
        <v>17</v>
      </c>
      <c r="E227" s="17" t="s">
        <v>8</v>
      </c>
      <c r="F227" s="18">
        <v>1.0000000000000001E-5</v>
      </c>
      <c r="G227" s="18">
        <v>0.61250000000000004</v>
      </c>
    </row>
    <row r="228" spans="1:7" hidden="1">
      <c r="A228" s="16" t="s">
        <v>19</v>
      </c>
      <c r="B228" s="17" t="s">
        <v>45</v>
      </c>
      <c r="C228" s="17" t="s">
        <v>36</v>
      </c>
      <c r="D228" s="17" t="s">
        <v>17</v>
      </c>
      <c r="E228" s="17" t="s">
        <v>7</v>
      </c>
      <c r="F228" s="18">
        <v>1.0000000000000001E-5</v>
      </c>
      <c r="G228" s="18">
        <v>0.63749999999999996</v>
      </c>
    </row>
    <row r="229" spans="1:7" hidden="1">
      <c r="A229" s="16" t="s">
        <v>19</v>
      </c>
      <c r="B229" s="17" t="s">
        <v>45</v>
      </c>
      <c r="C229" s="17" t="s">
        <v>36</v>
      </c>
      <c r="D229" s="17" t="s">
        <v>17</v>
      </c>
      <c r="E229" s="17" t="s">
        <v>6</v>
      </c>
      <c r="F229" s="18">
        <v>1.0000000000000001E-5</v>
      </c>
      <c r="G229" s="18">
        <v>0.61250000000000004</v>
      </c>
    </row>
    <row r="230" spans="1:7" hidden="1">
      <c r="A230" s="16" t="s">
        <v>19</v>
      </c>
      <c r="B230" s="17" t="s">
        <v>45</v>
      </c>
      <c r="C230" s="17" t="s">
        <v>36</v>
      </c>
      <c r="D230" s="17" t="s">
        <v>16</v>
      </c>
      <c r="E230" s="17" t="s">
        <v>8</v>
      </c>
      <c r="F230" s="18">
        <v>1.0000000000000001E-5</v>
      </c>
      <c r="G230" s="18">
        <v>0.6875</v>
      </c>
    </row>
    <row r="231" spans="1:7" hidden="1">
      <c r="A231" s="16" t="s">
        <v>19</v>
      </c>
      <c r="B231" s="17" t="s">
        <v>45</v>
      </c>
      <c r="C231" s="17" t="s">
        <v>36</v>
      </c>
      <c r="D231" s="17" t="s">
        <v>16</v>
      </c>
      <c r="E231" s="17" t="s">
        <v>7</v>
      </c>
      <c r="F231" s="18">
        <v>1.0000000000000001E-5</v>
      </c>
      <c r="G231" s="18">
        <v>0.66249999999999998</v>
      </c>
    </row>
    <row r="232" spans="1:7" hidden="1">
      <c r="A232" s="16" t="s">
        <v>19</v>
      </c>
      <c r="B232" s="17" t="s">
        <v>45</v>
      </c>
      <c r="C232" s="17" t="s">
        <v>36</v>
      </c>
      <c r="D232" s="17" t="s">
        <v>16</v>
      </c>
      <c r="E232" s="17" t="s">
        <v>6</v>
      </c>
      <c r="F232" s="18">
        <v>1.0000000000000001E-5</v>
      </c>
      <c r="G232" s="18">
        <v>0.5625</v>
      </c>
    </row>
    <row r="233" spans="1:7" hidden="1">
      <c r="A233" s="16" t="s">
        <v>19</v>
      </c>
      <c r="B233" s="17" t="s">
        <v>45</v>
      </c>
      <c r="C233" s="17" t="s">
        <v>26</v>
      </c>
      <c r="D233" s="17" t="s">
        <v>18</v>
      </c>
      <c r="E233" s="17" t="s">
        <v>8</v>
      </c>
      <c r="F233" s="18">
        <v>1.0000000000000001E-5</v>
      </c>
      <c r="G233" s="18">
        <v>0.67500000000000004</v>
      </c>
    </row>
    <row r="234" spans="1:7" hidden="1">
      <c r="A234" s="16" t="s">
        <v>19</v>
      </c>
      <c r="B234" s="17" t="s">
        <v>45</v>
      </c>
      <c r="C234" s="17" t="s">
        <v>26</v>
      </c>
      <c r="D234" s="17" t="s">
        <v>18</v>
      </c>
      <c r="E234" s="17" t="s">
        <v>7</v>
      </c>
      <c r="F234" s="18">
        <v>1.0000000000000001E-5</v>
      </c>
      <c r="G234" s="18">
        <v>0.625</v>
      </c>
    </row>
    <row r="235" spans="1:7" hidden="1">
      <c r="A235" s="16" t="s">
        <v>19</v>
      </c>
      <c r="B235" s="17" t="s">
        <v>45</v>
      </c>
      <c r="C235" s="17" t="s">
        <v>26</v>
      </c>
      <c r="D235" s="17" t="s">
        <v>18</v>
      </c>
      <c r="E235" s="17" t="s">
        <v>6</v>
      </c>
      <c r="F235" s="18">
        <v>1.0000000000000001E-5</v>
      </c>
      <c r="G235" s="18">
        <v>0.625</v>
      </c>
    </row>
    <row r="236" spans="1:7" hidden="1">
      <c r="A236" s="16" t="s">
        <v>19</v>
      </c>
      <c r="B236" s="17" t="s">
        <v>45</v>
      </c>
      <c r="C236" s="17" t="s">
        <v>26</v>
      </c>
      <c r="D236" s="17" t="s">
        <v>17</v>
      </c>
      <c r="E236" s="17" t="s">
        <v>8</v>
      </c>
      <c r="F236" s="18">
        <v>1.0000000000000001E-5</v>
      </c>
      <c r="G236" s="18">
        <v>0.65</v>
      </c>
    </row>
    <row r="237" spans="1:7" hidden="1">
      <c r="A237" s="16" t="s">
        <v>19</v>
      </c>
      <c r="B237" s="17" t="s">
        <v>45</v>
      </c>
      <c r="C237" s="17" t="s">
        <v>26</v>
      </c>
      <c r="D237" s="17" t="s">
        <v>17</v>
      </c>
      <c r="E237" s="17" t="s">
        <v>7</v>
      </c>
      <c r="F237" s="18">
        <v>1.0000000000000001E-5</v>
      </c>
      <c r="G237" s="18">
        <v>0.5</v>
      </c>
    </row>
    <row r="238" spans="1:7" hidden="1">
      <c r="A238" s="16" t="s">
        <v>19</v>
      </c>
      <c r="B238" s="17" t="s">
        <v>45</v>
      </c>
      <c r="C238" s="17" t="s">
        <v>26</v>
      </c>
      <c r="D238" s="17" t="s">
        <v>17</v>
      </c>
      <c r="E238" s="17" t="s">
        <v>6</v>
      </c>
      <c r="F238" s="18">
        <v>1.0000000000000001E-5</v>
      </c>
      <c r="G238" s="18">
        <v>0.51249999999999996</v>
      </c>
    </row>
    <row r="239" spans="1:7" hidden="1">
      <c r="A239" s="16" t="s">
        <v>19</v>
      </c>
      <c r="B239" s="17" t="s">
        <v>45</v>
      </c>
      <c r="C239" s="17" t="s">
        <v>26</v>
      </c>
      <c r="D239" s="17" t="s">
        <v>16</v>
      </c>
      <c r="E239" s="17" t="s">
        <v>8</v>
      </c>
      <c r="F239" s="18">
        <v>1.0000000000000001E-5</v>
      </c>
      <c r="G239" s="18">
        <v>0.65</v>
      </c>
    </row>
    <row r="240" spans="1:7" hidden="1">
      <c r="A240" s="16" t="s">
        <v>19</v>
      </c>
      <c r="B240" s="17" t="s">
        <v>45</v>
      </c>
      <c r="C240" s="17" t="s">
        <v>26</v>
      </c>
      <c r="D240" s="17" t="s">
        <v>16</v>
      </c>
      <c r="E240" s="17" t="s">
        <v>7</v>
      </c>
      <c r="F240" s="18">
        <v>1.0000000000000001E-5</v>
      </c>
      <c r="G240" s="18">
        <v>0.55000000000000004</v>
      </c>
    </row>
    <row r="241" spans="1:7" hidden="1">
      <c r="A241" s="16" t="s">
        <v>19</v>
      </c>
      <c r="B241" s="17" t="s">
        <v>45</v>
      </c>
      <c r="C241" s="17" t="s">
        <v>26</v>
      </c>
      <c r="D241" s="17" t="s">
        <v>16</v>
      </c>
      <c r="E241" s="17" t="s">
        <v>6</v>
      </c>
      <c r="F241" s="18">
        <v>1.0000000000000001E-5</v>
      </c>
      <c r="G241" s="18">
        <v>0.55000000000000004</v>
      </c>
    </row>
  </sheetData>
  <autoFilter ref="A1:G241" xr:uid="{07741B81-C59B-5B4E-9AC3-871866E03F95}">
    <filterColumn colId="5">
      <filters>
        <filter val="0.0001"/>
      </filters>
    </filterColumn>
    <sortState xmlns:xlrd2="http://schemas.microsoft.com/office/spreadsheetml/2017/richdata2" ref="A2:G151">
      <sortCondition ref="A1:A241"/>
    </sortState>
  </autoFilter>
  <sortState xmlns:xlrd2="http://schemas.microsoft.com/office/spreadsheetml/2017/richdata2" ref="A2:G241">
    <sortCondition descending="1" ref="F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FA776-6806-2D42-99CF-86B5A8244EA4}">
  <dimension ref="A1:AF135"/>
  <sheetViews>
    <sheetView zoomScale="81" zoomScaleNormal="130" workbookViewId="0">
      <selection activeCell="K70" sqref="K70"/>
    </sheetView>
  </sheetViews>
  <sheetFormatPr baseColWidth="10" defaultRowHeight="16"/>
  <cols>
    <col min="1" max="1" width="12" bestFit="1" customWidth="1"/>
    <col min="10" max="10" width="14" bestFit="1" customWidth="1"/>
    <col min="19" max="19" width="12" bestFit="1" customWidth="1"/>
  </cols>
  <sheetData>
    <row r="1" spans="1:32">
      <c r="A1" t="s">
        <v>19</v>
      </c>
    </row>
    <row r="2" spans="1:32">
      <c r="A2" t="s">
        <v>22</v>
      </c>
      <c r="D2" t="s">
        <v>35</v>
      </c>
      <c r="L2" t="s">
        <v>22</v>
      </c>
      <c r="O2" t="s">
        <v>35</v>
      </c>
      <c r="W2" t="s">
        <v>22</v>
      </c>
      <c r="Z2" t="s">
        <v>35</v>
      </c>
    </row>
    <row r="3" spans="1:32">
      <c r="A3" t="s">
        <v>21</v>
      </c>
      <c r="D3" t="s">
        <v>29</v>
      </c>
      <c r="E3" t="s">
        <v>30</v>
      </c>
      <c r="F3" t="s">
        <v>31</v>
      </c>
      <c r="G3" t="s">
        <v>32</v>
      </c>
      <c r="H3" t="s">
        <v>33</v>
      </c>
      <c r="J3" t="s">
        <v>39</v>
      </c>
      <c r="L3" t="s">
        <v>21</v>
      </c>
      <c r="O3" t="s">
        <v>29</v>
      </c>
      <c r="P3" t="s">
        <v>30</v>
      </c>
      <c r="Q3" t="s">
        <v>31</v>
      </c>
      <c r="R3" t="s">
        <v>32</v>
      </c>
      <c r="S3" t="s">
        <v>33</v>
      </c>
      <c r="U3" t="s">
        <v>39</v>
      </c>
      <c r="W3" t="s">
        <v>21</v>
      </c>
      <c r="Z3" t="s">
        <v>29</v>
      </c>
      <c r="AA3" t="s">
        <v>30</v>
      </c>
      <c r="AB3" t="s">
        <v>31</v>
      </c>
      <c r="AC3" t="s">
        <v>32</v>
      </c>
      <c r="AD3" t="s">
        <v>33</v>
      </c>
      <c r="AF3" t="s">
        <v>39</v>
      </c>
    </row>
    <row r="4" spans="1:32">
      <c r="A4" t="s">
        <v>6</v>
      </c>
      <c r="B4" t="s">
        <v>34</v>
      </c>
      <c r="C4" t="s">
        <v>29</v>
      </c>
      <c r="D4">
        <v>4</v>
      </c>
      <c r="E4">
        <v>1</v>
      </c>
      <c r="F4">
        <v>2</v>
      </c>
      <c r="I4">
        <f>SUM(D4:H4)</f>
        <v>7</v>
      </c>
      <c r="J4">
        <f>D4/I4 * 100</f>
        <v>57.142857142857139</v>
      </c>
      <c r="L4" t="s">
        <v>7</v>
      </c>
      <c r="M4" t="s">
        <v>34</v>
      </c>
      <c r="N4" t="s">
        <v>29</v>
      </c>
      <c r="O4" s="11">
        <v>5</v>
      </c>
      <c r="P4">
        <v>1</v>
      </c>
      <c r="Q4">
        <v>1</v>
      </c>
      <c r="T4">
        <f>SUM(O4:S4)</f>
        <v>7</v>
      </c>
      <c r="U4">
        <f>O4/T4 * 100</f>
        <v>71.428571428571431</v>
      </c>
      <c r="W4" t="s">
        <v>8</v>
      </c>
      <c r="X4" t="s">
        <v>34</v>
      </c>
      <c r="Y4" t="s">
        <v>29</v>
      </c>
      <c r="Z4">
        <v>5</v>
      </c>
      <c r="AA4">
        <v>1</v>
      </c>
      <c r="AB4">
        <v>1</v>
      </c>
      <c r="AE4">
        <f>SUM(Z4:AD4)</f>
        <v>7</v>
      </c>
      <c r="AF4">
        <f>Z4/AE4 * 100</f>
        <v>71.428571428571431</v>
      </c>
    </row>
    <row r="5" spans="1:32">
      <c r="C5" t="s">
        <v>30</v>
      </c>
      <c r="D5">
        <v>1</v>
      </c>
      <c r="E5">
        <v>3</v>
      </c>
      <c r="F5">
        <v>5</v>
      </c>
      <c r="G5">
        <v>1</v>
      </c>
      <c r="I5">
        <f t="shared" ref="I5:I8" si="0">SUM(D5:H5)</f>
        <v>10</v>
      </c>
      <c r="J5">
        <f>E5/I5 * 100</f>
        <v>30</v>
      </c>
      <c r="N5" t="s">
        <v>30</v>
      </c>
      <c r="O5">
        <v>3</v>
      </c>
      <c r="P5">
        <v>4</v>
      </c>
      <c r="Q5">
        <v>3</v>
      </c>
      <c r="T5">
        <f t="shared" ref="T5:T8" si="1">SUM(O5:S5)</f>
        <v>10</v>
      </c>
      <c r="U5">
        <f>P5/T5 * 100</f>
        <v>40</v>
      </c>
      <c r="Y5" t="s">
        <v>30</v>
      </c>
      <c r="Z5">
        <v>1</v>
      </c>
      <c r="AA5">
        <v>4</v>
      </c>
      <c r="AB5">
        <v>4</v>
      </c>
      <c r="AC5">
        <v>1</v>
      </c>
      <c r="AE5">
        <f t="shared" ref="AE5:AE8" si="2">SUM(Z5:AD5)</f>
        <v>10</v>
      </c>
      <c r="AF5">
        <f>AA5/AE5 * 100</f>
        <v>40</v>
      </c>
    </row>
    <row r="6" spans="1:32">
      <c r="C6" t="s">
        <v>31</v>
      </c>
      <c r="E6">
        <v>1</v>
      </c>
      <c r="F6">
        <v>19</v>
      </c>
      <c r="G6">
        <v>1</v>
      </c>
      <c r="I6">
        <f t="shared" si="0"/>
        <v>21</v>
      </c>
      <c r="J6">
        <f>F6/I6 * 100</f>
        <v>90.476190476190482</v>
      </c>
      <c r="N6" t="s">
        <v>31</v>
      </c>
      <c r="Q6">
        <v>20</v>
      </c>
      <c r="R6">
        <v>1</v>
      </c>
      <c r="T6">
        <f t="shared" si="1"/>
        <v>21</v>
      </c>
      <c r="U6">
        <f>Q6/T6 * 100</f>
        <v>95.238095238095227</v>
      </c>
      <c r="Y6" t="s">
        <v>31</v>
      </c>
      <c r="Z6">
        <v>1</v>
      </c>
      <c r="AA6">
        <v>1</v>
      </c>
      <c r="AB6">
        <v>19</v>
      </c>
      <c r="AE6">
        <f t="shared" si="2"/>
        <v>21</v>
      </c>
      <c r="AF6">
        <f>AB6/AE6 * 100</f>
        <v>90.476190476190482</v>
      </c>
    </row>
    <row r="7" spans="1:32">
      <c r="A7">
        <f>SUM(D4,E5,F6,G7,H8)</f>
        <v>53</v>
      </c>
      <c r="C7" t="s">
        <v>32</v>
      </c>
      <c r="E7">
        <v>5</v>
      </c>
      <c r="F7">
        <v>2</v>
      </c>
      <c r="G7">
        <v>18</v>
      </c>
      <c r="H7">
        <v>1</v>
      </c>
      <c r="I7">
        <f t="shared" si="0"/>
        <v>26</v>
      </c>
      <c r="J7">
        <f>G7/I7 * 100</f>
        <v>69.230769230769226</v>
      </c>
      <c r="L7">
        <f>SUM(O4,P5,Q6,R7,S8)</f>
        <v>56</v>
      </c>
      <c r="N7" t="s">
        <v>32</v>
      </c>
      <c r="P7">
        <v>5</v>
      </c>
      <c r="Q7">
        <v>1</v>
      </c>
      <c r="R7">
        <v>18</v>
      </c>
      <c r="S7">
        <v>2</v>
      </c>
      <c r="T7">
        <f t="shared" si="1"/>
        <v>26</v>
      </c>
      <c r="U7">
        <f>R7/T7 * 100</f>
        <v>69.230769230769226</v>
      </c>
      <c r="W7">
        <f>SUM(Z4,AA5,AB6,AC7,AD8)</f>
        <v>59</v>
      </c>
      <c r="Y7" t="s">
        <v>32</v>
      </c>
      <c r="AA7">
        <v>5</v>
      </c>
      <c r="AB7">
        <v>1</v>
      </c>
      <c r="AC7">
        <v>19</v>
      </c>
      <c r="AD7">
        <v>1</v>
      </c>
      <c r="AE7">
        <f t="shared" si="2"/>
        <v>26</v>
      </c>
      <c r="AF7">
        <f>AC7/AE7 * 100</f>
        <v>73.076923076923066</v>
      </c>
    </row>
    <row r="8" spans="1:32">
      <c r="A8">
        <f>SUM(D4:H8)</f>
        <v>80</v>
      </c>
      <c r="C8" t="s">
        <v>33</v>
      </c>
      <c r="E8">
        <v>5</v>
      </c>
      <c r="G8">
        <v>2</v>
      </c>
      <c r="H8">
        <v>9</v>
      </c>
      <c r="I8">
        <f t="shared" si="0"/>
        <v>16</v>
      </c>
      <c r="J8">
        <f>H8/I8 * 100</f>
        <v>56.25</v>
      </c>
      <c r="L8">
        <f>SUM(O4:S8)</f>
        <v>80</v>
      </c>
      <c r="N8" t="s">
        <v>33</v>
      </c>
      <c r="P8">
        <v>5</v>
      </c>
      <c r="Q8">
        <v>1</v>
      </c>
      <c r="R8">
        <v>1</v>
      </c>
      <c r="S8">
        <v>9</v>
      </c>
      <c r="T8">
        <f t="shared" si="1"/>
        <v>16</v>
      </c>
      <c r="U8">
        <f>S8/T8 * 100</f>
        <v>56.25</v>
      </c>
      <c r="W8">
        <f>SUM(Z4:AD8)</f>
        <v>80</v>
      </c>
      <c r="Y8" t="s">
        <v>33</v>
      </c>
      <c r="AA8">
        <v>3</v>
      </c>
      <c r="AC8">
        <v>1</v>
      </c>
      <c r="AD8">
        <v>12</v>
      </c>
      <c r="AE8">
        <f t="shared" si="2"/>
        <v>16</v>
      </c>
      <c r="AF8">
        <f>AD8/AE8 * 100</f>
        <v>75</v>
      </c>
    </row>
    <row r="9" spans="1:32">
      <c r="D9">
        <f>SUM(D4:D8)</f>
        <v>5</v>
      </c>
      <c r="E9">
        <f t="shared" ref="E9:H9" si="3">SUM(E4:E8)</f>
        <v>15</v>
      </c>
      <c r="F9">
        <f t="shared" si="3"/>
        <v>28</v>
      </c>
      <c r="G9">
        <f t="shared" si="3"/>
        <v>22</v>
      </c>
      <c r="H9">
        <f t="shared" si="3"/>
        <v>10</v>
      </c>
      <c r="J9" s="12">
        <f>AVERAGE(J4:J8)</f>
        <v>60.619963369963372</v>
      </c>
      <c r="O9">
        <f>SUM(O4:O8)</f>
        <v>8</v>
      </c>
      <c r="P9">
        <f t="shared" ref="P9" si="4">SUM(P4:P8)</f>
        <v>15</v>
      </c>
      <c r="Q9">
        <f t="shared" ref="Q9" si="5">SUM(Q4:Q8)</f>
        <v>26</v>
      </c>
      <c r="R9">
        <f t="shared" ref="R9" si="6">SUM(R4:R8)</f>
        <v>20</v>
      </c>
      <c r="S9">
        <f t="shared" ref="S9" si="7">SUM(S4:S8)</f>
        <v>11</v>
      </c>
      <c r="U9" s="12">
        <f>AVERAGE(U4:U8)</f>
        <v>66.429487179487182</v>
      </c>
      <c r="Z9">
        <f>SUM(Z4:Z8)</f>
        <v>7</v>
      </c>
      <c r="AA9">
        <f t="shared" ref="AA9" si="8">SUM(AA4:AA8)</f>
        <v>14</v>
      </c>
      <c r="AB9">
        <f t="shared" ref="AB9" si="9">SUM(AB4:AB8)</f>
        <v>25</v>
      </c>
      <c r="AC9">
        <f t="shared" ref="AC9" si="10">SUM(AC4:AC8)</f>
        <v>21</v>
      </c>
      <c r="AD9">
        <f t="shared" ref="AD9" si="11">SUM(AD4:AD8)</f>
        <v>13</v>
      </c>
      <c r="AF9" s="12">
        <f>AVERAGE(AF4:AF8)</f>
        <v>69.996336996337007</v>
      </c>
    </row>
    <row r="11" spans="1:32">
      <c r="A11" t="s">
        <v>22</v>
      </c>
      <c r="D11" t="s">
        <v>35</v>
      </c>
      <c r="L11" t="s">
        <v>22</v>
      </c>
      <c r="O11" t="s">
        <v>35</v>
      </c>
      <c r="W11" t="s">
        <v>22</v>
      </c>
      <c r="Z11" t="s">
        <v>35</v>
      </c>
    </row>
    <row r="12" spans="1:32">
      <c r="A12" t="s">
        <v>16</v>
      </c>
      <c r="D12" t="s">
        <v>29</v>
      </c>
      <c r="E12" t="s">
        <v>30</v>
      </c>
      <c r="F12" t="s">
        <v>31</v>
      </c>
      <c r="G12" t="s">
        <v>32</v>
      </c>
      <c r="H12" t="s">
        <v>33</v>
      </c>
      <c r="J12" t="s">
        <v>39</v>
      </c>
      <c r="L12" t="s">
        <v>16</v>
      </c>
      <c r="O12" t="s">
        <v>29</v>
      </c>
      <c r="P12" t="s">
        <v>30</v>
      </c>
      <c r="Q12" t="s">
        <v>31</v>
      </c>
      <c r="R12" t="s">
        <v>32</v>
      </c>
      <c r="S12" t="s">
        <v>33</v>
      </c>
      <c r="U12" t="s">
        <v>39</v>
      </c>
      <c r="W12" t="s">
        <v>16</v>
      </c>
      <c r="Z12" t="s">
        <v>29</v>
      </c>
      <c r="AA12" t="s">
        <v>30</v>
      </c>
      <c r="AB12" t="s">
        <v>31</v>
      </c>
      <c r="AC12" t="s">
        <v>32</v>
      </c>
      <c r="AD12" t="s">
        <v>33</v>
      </c>
      <c r="AF12" t="s">
        <v>39</v>
      </c>
    </row>
    <row r="13" spans="1:32">
      <c r="A13" t="s">
        <v>6</v>
      </c>
      <c r="B13" t="s">
        <v>34</v>
      </c>
      <c r="C13" t="s">
        <v>29</v>
      </c>
      <c r="D13">
        <v>4</v>
      </c>
      <c r="E13">
        <v>1</v>
      </c>
      <c r="F13">
        <v>1</v>
      </c>
      <c r="H13">
        <v>1</v>
      </c>
      <c r="I13">
        <f>SUM(D13:H13)</f>
        <v>7</v>
      </c>
      <c r="J13">
        <f>D13/I13 * 100</f>
        <v>57.142857142857139</v>
      </c>
      <c r="L13" t="s">
        <v>7</v>
      </c>
      <c r="M13" t="s">
        <v>34</v>
      </c>
      <c r="N13" t="s">
        <v>29</v>
      </c>
      <c r="O13">
        <v>4</v>
      </c>
      <c r="P13">
        <v>1</v>
      </c>
      <c r="Q13">
        <v>1</v>
      </c>
      <c r="S13">
        <v>1</v>
      </c>
      <c r="T13">
        <f>SUM(O13:S13)</f>
        <v>7</v>
      </c>
      <c r="U13">
        <f>O13/T13 * 100</f>
        <v>57.142857142857139</v>
      </c>
      <c r="W13" t="s">
        <v>8</v>
      </c>
      <c r="X13" t="s">
        <v>34</v>
      </c>
      <c r="Y13" t="s">
        <v>29</v>
      </c>
      <c r="Z13">
        <v>5</v>
      </c>
      <c r="AA13">
        <v>1</v>
      </c>
      <c r="AB13">
        <v>1</v>
      </c>
      <c r="AE13">
        <f>SUM(Z13:AD13)</f>
        <v>7</v>
      </c>
      <c r="AF13">
        <f>Z13/AE13 * 100</f>
        <v>71.428571428571431</v>
      </c>
    </row>
    <row r="14" spans="1:32">
      <c r="C14" t="s">
        <v>30</v>
      </c>
      <c r="D14">
        <v>1</v>
      </c>
      <c r="E14">
        <v>2</v>
      </c>
      <c r="F14">
        <v>5</v>
      </c>
      <c r="H14">
        <v>2</v>
      </c>
      <c r="I14">
        <f t="shared" ref="I14:I17" si="12">SUM(D14:H14)</f>
        <v>10</v>
      </c>
      <c r="J14">
        <f>E14/I14 * 100</f>
        <v>20</v>
      </c>
      <c r="N14" t="s">
        <v>30</v>
      </c>
      <c r="O14">
        <v>1</v>
      </c>
      <c r="P14">
        <v>2</v>
      </c>
      <c r="Q14">
        <v>5</v>
      </c>
      <c r="S14">
        <v>2</v>
      </c>
      <c r="T14">
        <f t="shared" ref="T14:T17" si="13">SUM(O14:S14)</f>
        <v>10</v>
      </c>
      <c r="U14">
        <f>P14/T14 * 100</f>
        <v>20</v>
      </c>
      <c r="Y14" t="s">
        <v>30</v>
      </c>
      <c r="Z14">
        <v>2</v>
      </c>
      <c r="AA14">
        <v>4</v>
      </c>
      <c r="AB14">
        <v>3</v>
      </c>
      <c r="AC14">
        <v>1</v>
      </c>
      <c r="AE14">
        <f t="shared" ref="AE14:AE17" si="14">SUM(Z14:AD14)</f>
        <v>10</v>
      </c>
      <c r="AF14">
        <f>AA14/AE14 * 100</f>
        <v>40</v>
      </c>
    </row>
    <row r="15" spans="1:32">
      <c r="C15" t="s">
        <v>31</v>
      </c>
      <c r="F15">
        <v>19</v>
      </c>
      <c r="G15">
        <v>1</v>
      </c>
      <c r="H15">
        <v>1</v>
      </c>
      <c r="I15">
        <f t="shared" si="12"/>
        <v>21</v>
      </c>
      <c r="J15">
        <f>F15/I15 * 100</f>
        <v>90.476190476190482</v>
      </c>
      <c r="N15" t="s">
        <v>31</v>
      </c>
      <c r="Q15">
        <v>19</v>
      </c>
      <c r="R15">
        <v>1</v>
      </c>
      <c r="S15">
        <v>1</v>
      </c>
      <c r="T15">
        <f t="shared" si="13"/>
        <v>21</v>
      </c>
      <c r="U15">
        <f>Q15/T15 * 100</f>
        <v>90.476190476190482</v>
      </c>
      <c r="Y15" t="s">
        <v>31</v>
      </c>
      <c r="Z15">
        <v>1</v>
      </c>
      <c r="AB15">
        <v>19</v>
      </c>
      <c r="AD15">
        <v>1</v>
      </c>
      <c r="AE15">
        <f t="shared" si="14"/>
        <v>21</v>
      </c>
      <c r="AF15">
        <f>AB15/AE15 * 100</f>
        <v>90.476190476190482</v>
      </c>
    </row>
    <row r="16" spans="1:32">
      <c r="A16">
        <f>SUM(D13,E14,F15,G16,H17)</f>
        <v>53</v>
      </c>
      <c r="C16" t="s">
        <v>32</v>
      </c>
      <c r="E16">
        <v>4</v>
      </c>
      <c r="F16">
        <v>5</v>
      </c>
      <c r="G16">
        <v>15</v>
      </c>
      <c r="H16">
        <v>2</v>
      </c>
      <c r="I16">
        <f t="shared" si="12"/>
        <v>26</v>
      </c>
      <c r="J16">
        <f>G16/I16 * 100</f>
        <v>57.692307692307686</v>
      </c>
      <c r="L16">
        <f>SUM(O13,P14,Q15,R16,S17)</f>
        <v>56</v>
      </c>
      <c r="N16" t="s">
        <v>32</v>
      </c>
      <c r="P16">
        <v>5</v>
      </c>
      <c r="Q16">
        <v>2</v>
      </c>
      <c r="R16">
        <v>17</v>
      </c>
      <c r="S16">
        <v>2</v>
      </c>
      <c r="T16">
        <f t="shared" si="13"/>
        <v>26</v>
      </c>
      <c r="U16">
        <f>R16/T16 * 100</f>
        <v>65.384615384615387</v>
      </c>
      <c r="W16">
        <f>SUM(Z13,AA14,AB15,AC16,AD17)</f>
        <v>60</v>
      </c>
      <c r="Y16" t="s">
        <v>32</v>
      </c>
      <c r="AA16">
        <v>5</v>
      </c>
      <c r="AC16">
        <v>19</v>
      </c>
      <c r="AD16">
        <v>2</v>
      </c>
      <c r="AE16">
        <f t="shared" si="14"/>
        <v>26</v>
      </c>
      <c r="AF16">
        <f>AC16/AE16 * 100</f>
        <v>73.076923076923066</v>
      </c>
    </row>
    <row r="17" spans="1:32">
      <c r="A17">
        <f>SUM(D13:H17)</f>
        <v>80</v>
      </c>
      <c r="C17" t="s">
        <v>33</v>
      </c>
      <c r="E17">
        <v>1</v>
      </c>
      <c r="G17">
        <v>2</v>
      </c>
      <c r="H17">
        <v>13</v>
      </c>
      <c r="I17">
        <f t="shared" si="12"/>
        <v>16</v>
      </c>
      <c r="J17">
        <f>H17/I17 * 100</f>
        <v>81.25</v>
      </c>
      <c r="L17">
        <f>SUM(O13:S17)</f>
        <v>80</v>
      </c>
      <c r="N17" t="s">
        <v>33</v>
      </c>
      <c r="P17">
        <v>2</v>
      </c>
      <c r="S17">
        <v>14</v>
      </c>
      <c r="T17">
        <f t="shared" si="13"/>
        <v>16</v>
      </c>
      <c r="U17">
        <f>S17/T17 * 100</f>
        <v>87.5</v>
      </c>
      <c r="W17">
        <f>SUM(Z13:AD17)</f>
        <v>80</v>
      </c>
      <c r="Y17" t="s">
        <v>33</v>
      </c>
      <c r="AA17">
        <v>1</v>
      </c>
      <c r="AC17">
        <v>2</v>
      </c>
      <c r="AD17">
        <v>13</v>
      </c>
      <c r="AE17">
        <f t="shared" si="14"/>
        <v>16</v>
      </c>
      <c r="AF17">
        <f>AD17/AE17 * 100</f>
        <v>81.25</v>
      </c>
    </row>
    <row r="18" spans="1:32">
      <c r="D18">
        <f>SUM(D13:D17)</f>
        <v>5</v>
      </c>
      <c r="E18">
        <f t="shared" ref="E18" si="15">SUM(E13:E17)</f>
        <v>8</v>
      </c>
      <c r="F18">
        <f t="shared" ref="F18" si="16">SUM(F13:F17)</f>
        <v>30</v>
      </c>
      <c r="G18">
        <f t="shared" ref="G18" si="17">SUM(G13:G17)</f>
        <v>18</v>
      </c>
      <c r="H18">
        <f t="shared" ref="H18" si="18">SUM(H13:H17)</f>
        <v>19</v>
      </c>
      <c r="J18" s="12">
        <f>AVERAGE(J13:J17)</f>
        <v>61.312271062271066</v>
      </c>
      <c r="O18">
        <f>SUM(O13:O17)</f>
        <v>5</v>
      </c>
      <c r="P18">
        <f t="shared" ref="P18" si="19">SUM(P13:P17)</f>
        <v>10</v>
      </c>
      <c r="Q18">
        <f t="shared" ref="Q18" si="20">SUM(Q13:Q17)</f>
        <v>27</v>
      </c>
      <c r="R18">
        <f t="shared" ref="R18" si="21">SUM(R13:R17)</f>
        <v>18</v>
      </c>
      <c r="S18">
        <f t="shared" ref="S18" si="22">SUM(S13:S17)</f>
        <v>20</v>
      </c>
      <c r="U18" s="12">
        <f>AVERAGE(U13:U17)</f>
        <v>64.100732600732599</v>
      </c>
      <c r="Z18">
        <f>SUM(Z13:Z17)</f>
        <v>8</v>
      </c>
      <c r="AA18">
        <f t="shared" ref="AA18" si="23">SUM(AA13:AA17)</f>
        <v>11</v>
      </c>
      <c r="AB18">
        <f t="shared" ref="AB18" si="24">SUM(AB13:AB17)</f>
        <v>23</v>
      </c>
      <c r="AC18">
        <f t="shared" ref="AC18" si="25">SUM(AC13:AC17)</f>
        <v>22</v>
      </c>
      <c r="AD18">
        <f t="shared" ref="AD18" si="26">SUM(AD13:AD17)</f>
        <v>16</v>
      </c>
      <c r="AF18" s="12">
        <f>AVERAGE(AF13:AF17)</f>
        <v>71.246336996337007</v>
      </c>
    </row>
    <row r="20" spans="1:32">
      <c r="A20" t="s">
        <v>22</v>
      </c>
      <c r="D20" t="s">
        <v>35</v>
      </c>
      <c r="L20" t="s">
        <v>22</v>
      </c>
      <c r="O20" t="s">
        <v>35</v>
      </c>
      <c r="W20" t="s">
        <v>22</v>
      </c>
      <c r="Z20" t="s">
        <v>35</v>
      </c>
    </row>
    <row r="21" spans="1:32">
      <c r="A21" t="s">
        <v>20</v>
      </c>
      <c r="D21" t="s">
        <v>29</v>
      </c>
      <c r="E21" t="s">
        <v>30</v>
      </c>
      <c r="F21" t="s">
        <v>31</v>
      </c>
      <c r="G21" t="s">
        <v>32</v>
      </c>
      <c r="H21" t="s">
        <v>33</v>
      </c>
      <c r="J21" t="s">
        <v>39</v>
      </c>
      <c r="L21" t="s">
        <v>20</v>
      </c>
      <c r="O21" t="s">
        <v>29</v>
      </c>
      <c r="P21" t="s">
        <v>30</v>
      </c>
      <c r="Q21" t="s">
        <v>31</v>
      </c>
      <c r="R21" t="s">
        <v>32</v>
      </c>
      <c r="S21" t="s">
        <v>33</v>
      </c>
      <c r="U21" t="s">
        <v>39</v>
      </c>
      <c r="W21" t="s">
        <v>20</v>
      </c>
      <c r="Z21" t="s">
        <v>29</v>
      </c>
      <c r="AA21" t="s">
        <v>30</v>
      </c>
      <c r="AB21" t="s">
        <v>31</v>
      </c>
      <c r="AC21" t="s">
        <v>32</v>
      </c>
      <c r="AD21" t="s">
        <v>33</v>
      </c>
      <c r="AF21" t="s">
        <v>39</v>
      </c>
    </row>
    <row r="22" spans="1:32">
      <c r="A22" t="s">
        <v>6</v>
      </c>
      <c r="B22" t="s">
        <v>34</v>
      </c>
      <c r="C22" t="s">
        <v>29</v>
      </c>
      <c r="D22">
        <v>4</v>
      </c>
      <c r="E22">
        <v>1</v>
      </c>
      <c r="F22">
        <v>1</v>
      </c>
      <c r="H22">
        <v>1</v>
      </c>
      <c r="I22">
        <f>SUM(D22:H22)</f>
        <v>7</v>
      </c>
      <c r="J22">
        <f>D22/I22 * 100</f>
        <v>57.142857142857139</v>
      </c>
      <c r="L22" t="s">
        <v>7</v>
      </c>
      <c r="M22" t="s">
        <v>34</v>
      </c>
      <c r="N22" t="s">
        <v>29</v>
      </c>
      <c r="O22">
        <v>4</v>
      </c>
      <c r="P22">
        <v>1</v>
      </c>
      <c r="S22">
        <v>2</v>
      </c>
      <c r="T22">
        <f>SUM(O22:S22)</f>
        <v>7</v>
      </c>
      <c r="U22">
        <f>O22/T22 * 100</f>
        <v>57.142857142857139</v>
      </c>
      <c r="W22" t="s">
        <v>8</v>
      </c>
      <c r="X22" t="s">
        <v>34</v>
      </c>
      <c r="Y22" t="s">
        <v>29</v>
      </c>
      <c r="Z22">
        <v>5</v>
      </c>
      <c r="AA22">
        <v>1</v>
      </c>
      <c r="AB22">
        <v>1</v>
      </c>
      <c r="AE22">
        <f>SUM(Z22:AD22)</f>
        <v>7</v>
      </c>
      <c r="AF22">
        <f>Z22/AE22 * 100</f>
        <v>71.428571428571431</v>
      </c>
    </row>
    <row r="23" spans="1:32">
      <c r="C23" t="s">
        <v>30</v>
      </c>
      <c r="D23">
        <v>2</v>
      </c>
      <c r="E23">
        <v>4</v>
      </c>
      <c r="F23">
        <v>3</v>
      </c>
      <c r="H23">
        <v>1</v>
      </c>
      <c r="I23">
        <f t="shared" ref="I23:I26" si="27">SUM(D23:H23)</f>
        <v>10</v>
      </c>
      <c r="J23">
        <f>E23/I23 * 100</f>
        <v>40</v>
      </c>
      <c r="N23" t="s">
        <v>30</v>
      </c>
      <c r="O23">
        <v>1</v>
      </c>
      <c r="P23">
        <v>4</v>
      </c>
      <c r="Q23">
        <v>5</v>
      </c>
      <c r="T23">
        <f t="shared" ref="T23:T26" si="28">SUM(O23:S23)</f>
        <v>10</v>
      </c>
      <c r="U23">
        <f>P23/T23 * 100</f>
        <v>40</v>
      </c>
      <c r="Y23" t="s">
        <v>30</v>
      </c>
      <c r="Z23">
        <v>1</v>
      </c>
      <c r="AA23">
        <v>5</v>
      </c>
      <c r="AB23">
        <v>3</v>
      </c>
      <c r="AC23">
        <v>1</v>
      </c>
      <c r="AE23">
        <f t="shared" ref="AE23:AE26" si="29">SUM(Z23:AD23)</f>
        <v>10</v>
      </c>
      <c r="AF23">
        <f>AA23/AE23 * 100</f>
        <v>50</v>
      </c>
    </row>
    <row r="24" spans="1:32">
      <c r="C24" t="s">
        <v>31</v>
      </c>
      <c r="F24">
        <v>20</v>
      </c>
      <c r="G24">
        <v>1</v>
      </c>
      <c r="I24">
        <f t="shared" si="27"/>
        <v>21</v>
      </c>
      <c r="J24">
        <f>F24/I24 * 100</f>
        <v>95.238095238095227</v>
      </c>
      <c r="N24" t="s">
        <v>31</v>
      </c>
      <c r="Q24">
        <v>20</v>
      </c>
      <c r="R24">
        <v>1</v>
      </c>
      <c r="T24">
        <f t="shared" si="28"/>
        <v>21</v>
      </c>
      <c r="U24">
        <f>Q24/T24 * 100</f>
        <v>95.238095238095227</v>
      </c>
      <c r="Y24" t="s">
        <v>31</v>
      </c>
      <c r="AB24">
        <v>20</v>
      </c>
      <c r="AC24">
        <v>1</v>
      </c>
      <c r="AE24">
        <f t="shared" si="29"/>
        <v>21</v>
      </c>
      <c r="AF24">
        <f>AB24/AE24 * 100</f>
        <v>95.238095238095227</v>
      </c>
    </row>
    <row r="25" spans="1:32">
      <c r="A25">
        <f>SUM(D22,E23,F24,G25,H26)</f>
        <v>54</v>
      </c>
      <c r="C25" t="s">
        <v>32</v>
      </c>
      <c r="E25">
        <v>5</v>
      </c>
      <c r="F25">
        <v>2</v>
      </c>
      <c r="G25">
        <v>19</v>
      </c>
      <c r="I25">
        <f t="shared" si="27"/>
        <v>26</v>
      </c>
      <c r="J25">
        <f>G25/I25 * 100</f>
        <v>73.076923076923066</v>
      </c>
      <c r="L25">
        <f>SUM(O22,P23,Q24,R25,S26)</f>
        <v>56</v>
      </c>
      <c r="N25" t="s">
        <v>32</v>
      </c>
      <c r="P25">
        <v>4</v>
      </c>
      <c r="Q25">
        <v>1</v>
      </c>
      <c r="R25">
        <v>20</v>
      </c>
      <c r="S25">
        <v>1</v>
      </c>
      <c r="T25">
        <f t="shared" si="28"/>
        <v>26</v>
      </c>
      <c r="U25">
        <f>R25/T25 * 100</f>
        <v>76.923076923076934</v>
      </c>
      <c r="W25">
        <f>SUM(Z22,AA23,AB24,AC25,AD26)</f>
        <v>57</v>
      </c>
      <c r="Y25" t="s">
        <v>32</v>
      </c>
      <c r="AA25">
        <v>4</v>
      </c>
      <c r="AB25" s="11">
        <v>3</v>
      </c>
      <c r="AC25">
        <v>18</v>
      </c>
      <c r="AD25">
        <v>1</v>
      </c>
      <c r="AE25">
        <f t="shared" si="29"/>
        <v>26</v>
      </c>
      <c r="AF25">
        <f>AC25/AE25 * 100</f>
        <v>69.230769230769226</v>
      </c>
    </row>
    <row r="26" spans="1:32">
      <c r="A26">
        <f>SUM(D22:H26)</f>
        <v>80</v>
      </c>
      <c r="C26" t="s">
        <v>33</v>
      </c>
      <c r="E26">
        <v>4</v>
      </c>
      <c r="F26">
        <v>1</v>
      </c>
      <c r="G26">
        <v>4</v>
      </c>
      <c r="H26">
        <v>7</v>
      </c>
      <c r="I26">
        <f t="shared" si="27"/>
        <v>16</v>
      </c>
      <c r="J26">
        <f>H26/I26 * 100</f>
        <v>43.75</v>
      </c>
      <c r="L26">
        <f>SUM(O22:S26)</f>
        <v>80</v>
      </c>
      <c r="N26" t="s">
        <v>33</v>
      </c>
      <c r="O26">
        <v>1</v>
      </c>
      <c r="P26">
        <v>3</v>
      </c>
      <c r="R26">
        <v>4</v>
      </c>
      <c r="S26">
        <v>8</v>
      </c>
      <c r="T26">
        <f t="shared" si="28"/>
        <v>16</v>
      </c>
      <c r="U26">
        <f>S26/T26 * 100</f>
        <v>50</v>
      </c>
      <c r="W26">
        <f>SUM(Z22:AD26)</f>
        <v>80</v>
      </c>
      <c r="Y26" t="s">
        <v>33</v>
      </c>
      <c r="AA26">
        <v>2</v>
      </c>
      <c r="AB26">
        <v>1</v>
      </c>
      <c r="AC26">
        <v>4</v>
      </c>
      <c r="AD26">
        <v>9</v>
      </c>
      <c r="AE26">
        <f t="shared" si="29"/>
        <v>16</v>
      </c>
      <c r="AF26">
        <f>AD26/AE26 * 100</f>
        <v>56.25</v>
      </c>
    </row>
    <row r="27" spans="1:32">
      <c r="D27">
        <f>SUM(D22:D26)</f>
        <v>6</v>
      </c>
      <c r="E27">
        <f t="shared" ref="E27" si="30">SUM(E22:E26)</f>
        <v>14</v>
      </c>
      <c r="F27">
        <f t="shared" ref="F27" si="31">SUM(F22:F26)</f>
        <v>27</v>
      </c>
      <c r="G27">
        <f t="shared" ref="G27" si="32">SUM(G22:G26)</f>
        <v>24</v>
      </c>
      <c r="H27">
        <f t="shared" ref="H27" si="33">SUM(H22:H26)</f>
        <v>9</v>
      </c>
      <c r="J27" s="12">
        <f>AVERAGE(J22:J26)</f>
        <v>61.841575091575081</v>
      </c>
      <c r="O27">
        <f>SUM(O22:O26)</f>
        <v>6</v>
      </c>
      <c r="P27">
        <f t="shared" ref="P27" si="34">SUM(P22:P26)</f>
        <v>12</v>
      </c>
      <c r="Q27">
        <f t="shared" ref="Q27" si="35">SUM(Q22:Q26)</f>
        <v>26</v>
      </c>
      <c r="R27">
        <f t="shared" ref="R27" si="36">SUM(R22:R26)</f>
        <v>25</v>
      </c>
      <c r="S27">
        <f t="shared" ref="S27" si="37">SUM(S22:S26)</f>
        <v>11</v>
      </c>
      <c r="U27" s="12">
        <f>AVERAGE(U22:U26)</f>
        <v>63.860805860805861</v>
      </c>
      <c r="Z27">
        <f>SUM(Z22:Z26)</f>
        <v>6</v>
      </c>
      <c r="AA27">
        <f t="shared" ref="AA27" si="38">SUM(AA22:AA26)</f>
        <v>12</v>
      </c>
      <c r="AB27">
        <f t="shared" ref="AB27" si="39">SUM(AB22:AB26)</f>
        <v>28</v>
      </c>
      <c r="AC27">
        <f t="shared" ref="AC27" si="40">SUM(AC22:AC26)</f>
        <v>24</v>
      </c>
      <c r="AD27">
        <f t="shared" ref="AD27" si="41">SUM(AD22:AD26)</f>
        <v>10</v>
      </c>
      <c r="AF27" s="12">
        <f>AVERAGE(AF22:AF26)</f>
        <v>68.429487179487182</v>
      </c>
    </row>
    <row r="29" spans="1:32">
      <c r="A29" t="s">
        <v>23</v>
      </c>
      <c r="D29" t="s">
        <v>35</v>
      </c>
      <c r="O29" t="s">
        <v>35</v>
      </c>
      <c r="Z29" t="s">
        <v>35</v>
      </c>
    </row>
    <row r="30" spans="1:32">
      <c r="A30" t="s">
        <v>21</v>
      </c>
      <c r="D30" t="s">
        <v>29</v>
      </c>
      <c r="E30" t="s">
        <v>30</v>
      </c>
      <c r="F30" t="s">
        <v>31</v>
      </c>
      <c r="G30" t="s">
        <v>32</v>
      </c>
      <c r="H30" t="s">
        <v>33</v>
      </c>
      <c r="J30" t="s">
        <v>39</v>
      </c>
      <c r="L30" t="s">
        <v>21</v>
      </c>
      <c r="O30" t="s">
        <v>29</v>
      </c>
      <c r="P30" t="s">
        <v>30</v>
      </c>
      <c r="Q30" t="s">
        <v>31</v>
      </c>
      <c r="R30" t="s">
        <v>32</v>
      </c>
      <c r="S30" t="s">
        <v>33</v>
      </c>
      <c r="U30" t="s">
        <v>39</v>
      </c>
      <c r="W30" t="s">
        <v>21</v>
      </c>
      <c r="Z30" t="s">
        <v>29</v>
      </c>
      <c r="AA30" t="s">
        <v>30</v>
      </c>
      <c r="AB30" t="s">
        <v>31</v>
      </c>
      <c r="AC30" t="s">
        <v>32</v>
      </c>
      <c r="AD30" t="s">
        <v>33</v>
      </c>
      <c r="AF30" t="s">
        <v>39</v>
      </c>
    </row>
    <row r="31" spans="1:32">
      <c r="A31" t="s">
        <v>6</v>
      </c>
      <c r="B31" t="s">
        <v>34</v>
      </c>
      <c r="C31" t="s">
        <v>29</v>
      </c>
      <c r="D31">
        <v>4</v>
      </c>
      <c r="E31">
        <v>1</v>
      </c>
      <c r="F31">
        <v>2</v>
      </c>
      <c r="I31">
        <f>SUM(D31:H31)</f>
        <v>7</v>
      </c>
      <c r="J31">
        <f>D31/I31 * 100</f>
        <v>57.142857142857139</v>
      </c>
      <c r="L31" t="s">
        <v>7</v>
      </c>
      <c r="M31" t="s">
        <v>34</v>
      </c>
      <c r="N31" t="s">
        <v>29</v>
      </c>
      <c r="O31" s="11">
        <v>4</v>
      </c>
      <c r="P31">
        <v>1</v>
      </c>
      <c r="Q31">
        <v>2</v>
      </c>
      <c r="T31">
        <f>SUM(O31:S31)</f>
        <v>7</v>
      </c>
      <c r="U31">
        <f>O31/T31 * 100</f>
        <v>57.142857142857139</v>
      </c>
      <c r="W31" t="s">
        <v>8</v>
      </c>
      <c r="X31" t="s">
        <v>34</v>
      </c>
      <c r="Y31" t="s">
        <v>29</v>
      </c>
      <c r="Z31">
        <v>5</v>
      </c>
      <c r="AA31">
        <v>1</v>
      </c>
      <c r="AB31">
        <v>1</v>
      </c>
      <c r="AE31">
        <f>SUM(Z31:AD31)</f>
        <v>7</v>
      </c>
      <c r="AF31">
        <f>Z31/AE31 * 100</f>
        <v>71.428571428571431</v>
      </c>
    </row>
    <row r="32" spans="1:32">
      <c r="C32" t="s">
        <v>30</v>
      </c>
      <c r="D32">
        <v>2</v>
      </c>
      <c r="E32">
        <v>3</v>
      </c>
      <c r="F32">
        <v>4</v>
      </c>
      <c r="G32">
        <v>1</v>
      </c>
      <c r="I32">
        <f t="shared" ref="I32:I35" si="42">SUM(D32:H32)</f>
        <v>10</v>
      </c>
      <c r="J32">
        <f>E32/I32 * 100</f>
        <v>30</v>
      </c>
      <c r="N32" t="s">
        <v>30</v>
      </c>
      <c r="O32">
        <v>3</v>
      </c>
      <c r="P32">
        <v>3</v>
      </c>
      <c r="Q32">
        <v>4</v>
      </c>
      <c r="T32">
        <f t="shared" ref="T32:T35" si="43">SUM(O32:S32)</f>
        <v>10</v>
      </c>
      <c r="U32">
        <f>P32/T32 * 100</f>
        <v>30</v>
      </c>
      <c r="Y32" t="s">
        <v>30</v>
      </c>
      <c r="Z32">
        <v>3</v>
      </c>
      <c r="AA32">
        <v>3</v>
      </c>
      <c r="AB32">
        <v>4</v>
      </c>
      <c r="AE32">
        <f t="shared" ref="AE32:AE35" si="44">SUM(Z32:AD32)</f>
        <v>10</v>
      </c>
      <c r="AF32">
        <f>AA32/AE32 * 100</f>
        <v>30</v>
      </c>
    </row>
    <row r="33" spans="1:32">
      <c r="C33" t="s">
        <v>31</v>
      </c>
      <c r="E33">
        <v>1</v>
      </c>
      <c r="F33">
        <v>18</v>
      </c>
      <c r="G33">
        <v>1</v>
      </c>
      <c r="H33">
        <v>1</v>
      </c>
      <c r="I33">
        <f t="shared" si="42"/>
        <v>21</v>
      </c>
      <c r="J33">
        <f>F33/I33 * 100</f>
        <v>85.714285714285708</v>
      </c>
      <c r="N33" t="s">
        <v>31</v>
      </c>
      <c r="P33">
        <v>1</v>
      </c>
      <c r="Q33">
        <v>18</v>
      </c>
      <c r="R33">
        <v>1</v>
      </c>
      <c r="S33">
        <v>1</v>
      </c>
      <c r="T33">
        <f t="shared" si="43"/>
        <v>21</v>
      </c>
      <c r="U33">
        <f>Q33/T33 * 100</f>
        <v>85.714285714285708</v>
      </c>
      <c r="Y33" t="s">
        <v>31</v>
      </c>
      <c r="Z33">
        <v>2</v>
      </c>
      <c r="AB33">
        <v>18</v>
      </c>
      <c r="AC33">
        <v>1</v>
      </c>
      <c r="AE33">
        <f t="shared" si="44"/>
        <v>21</v>
      </c>
      <c r="AF33">
        <f>AB33/AE33 * 100</f>
        <v>85.714285714285708</v>
      </c>
    </row>
    <row r="34" spans="1:32">
      <c r="A34">
        <f>SUM(D31,E32,F33,G34,H35)</f>
        <v>50</v>
      </c>
      <c r="C34" t="s">
        <v>32</v>
      </c>
      <c r="E34">
        <v>6</v>
      </c>
      <c r="F34" s="11">
        <v>3</v>
      </c>
      <c r="G34">
        <v>15</v>
      </c>
      <c r="H34">
        <v>2</v>
      </c>
      <c r="I34">
        <f t="shared" si="42"/>
        <v>26</v>
      </c>
      <c r="J34">
        <f>G34/I34 * 100</f>
        <v>57.692307692307686</v>
      </c>
      <c r="L34">
        <f>SUM(O31,P32,Q33,R34,S35)</f>
        <v>49</v>
      </c>
      <c r="N34" t="s">
        <v>32</v>
      </c>
      <c r="O34">
        <v>1</v>
      </c>
      <c r="P34" s="13">
        <v>5</v>
      </c>
      <c r="Q34">
        <v>3</v>
      </c>
      <c r="R34">
        <v>15</v>
      </c>
      <c r="S34">
        <v>2</v>
      </c>
      <c r="T34">
        <f t="shared" si="43"/>
        <v>26</v>
      </c>
      <c r="U34">
        <f>R34/T34 * 100</f>
        <v>57.692307692307686</v>
      </c>
      <c r="W34">
        <f>SUM(Z31,AA32,AB33,AC34,AD35)</f>
        <v>52</v>
      </c>
      <c r="Y34" t="s">
        <v>32</v>
      </c>
      <c r="AA34">
        <v>3</v>
      </c>
      <c r="AB34">
        <v>3</v>
      </c>
      <c r="AC34">
        <v>15</v>
      </c>
      <c r="AD34">
        <v>5</v>
      </c>
      <c r="AE34">
        <f t="shared" si="44"/>
        <v>26</v>
      </c>
      <c r="AF34">
        <f>AC34/AE34 * 100</f>
        <v>57.692307692307686</v>
      </c>
    </row>
    <row r="35" spans="1:32">
      <c r="A35">
        <f>SUM(D31:H35)</f>
        <v>80</v>
      </c>
      <c r="C35" t="s">
        <v>33</v>
      </c>
      <c r="D35">
        <v>1</v>
      </c>
      <c r="E35">
        <v>2</v>
      </c>
      <c r="G35">
        <v>3</v>
      </c>
      <c r="H35">
        <v>10</v>
      </c>
      <c r="I35">
        <f t="shared" si="42"/>
        <v>16</v>
      </c>
      <c r="J35">
        <f>H35/I35 * 100</f>
        <v>62.5</v>
      </c>
      <c r="L35">
        <f>SUM(O31:S35)</f>
        <v>80</v>
      </c>
      <c r="N35" t="s">
        <v>33</v>
      </c>
      <c r="P35">
        <v>3</v>
      </c>
      <c r="R35">
        <v>4</v>
      </c>
      <c r="S35">
        <v>9</v>
      </c>
      <c r="T35">
        <f t="shared" si="43"/>
        <v>16</v>
      </c>
      <c r="U35">
        <f>S35/T35 * 100</f>
        <v>56.25</v>
      </c>
      <c r="W35">
        <f>SUM(Z31:AD35)</f>
        <v>80</v>
      </c>
      <c r="Y35" t="s">
        <v>33</v>
      </c>
      <c r="Z35">
        <v>1</v>
      </c>
      <c r="AC35">
        <v>4</v>
      </c>
      <c r="AD35">
        <v>11</v>
      </c>
      <c r="AE35">
        <f t="shared" si="44"/>
        <v>16</v>
      </c>
      <c r="AF35">
        <f>AD35/AE35 * 100</f>
        <v>68.75</v>
      </c>
    </row>
    <row r="36" spans="1:32">
      <c r="D36">
        <f>SUM(D31:D35)</f>
        <v>7</v>
      </c>
      <c r="E36">
        <f t="shared" ref="E36" si="45">SUM(E31:E35)</f>
        <v>13</v>
      </c>
      <c r="F36">
        <f t="shared" ref="F36" si="46">SUM(F31:F35)</f>
        <v>27</v>
      </c>
      <c r="G36">
        <f t="shared" ref="G36" si="47">SUM(G31:G35)</f>
        <v>20</v>
      </c>
      <c r="H36">
        <f t="shared" ref="H36" si="48">SUM(H31:H35)</f>
        <v>13</v>
      </c>
      <c r="J36" s="12">
        <f>AVERAGE(J31:J35)</f>
        <v>58.609890109890102</v>
      </c>
      <c r="O36">
        <f>SUM(O31:O35)</f>
        <v>8</v>
      </c>
      <c r="P36">
        <f t="shared" ref="P36" si="49">SUM(P31:P35)</f>
        <v>13</v>
      </c>
      <c r="Q36">
        <f t="shared" ref="Q36" si="50">SUM(Q31:Q35)</f>
        <v>27</v>
      </c>
      <c r="R36">
        <f t="shared" ref="R36" si="51">SUM(R31:R35)</f>
        <v>20</v>
      </c>
      <c r="S36">
        <f t="shared" ref="S36" si="52">SUM(S31:S35)</f>
        <v>12</v>
      </c>
      <c r="U36" s="12">
        <f>AVERAGE(U31:U35)</f>
        <v>57.359890109890102</v>
      </c>
      <c r="Z36">
        <f>SUM(Z31:Z35)</f>
        <v>11</v>
      </c>
      <c r="AA36">
        <f t="shared" ref="AA36" si="53">SUM(AA31:AA35)</f>
        <v>7</v>
      </c>
      <c r="AB36">
        <f t="shared" ref="AB36" si="54">SUM(AB31:AB35)</f>
        <v>26</v>
      </c>
      <c r="AC36">
        <f t="shared" ref="AC36" si="55">SUM(AC31:AC35)</f>
        <v>20</v>
      </c>
      <c r="AD36">
        <f t="shared" ref="AD36" si="56">SUM(AD31:AD35)</f>
        <v>16</v>
      </c>
      <c r="AF36" s="12">
        <f>AVERAGE(AF31:AF35)</f>
        <v>62.717032967032971</v>
      </c>
    </row>
    <row r="38" spans="1:32">
      <c r="D38" t="s">
        <v>35</v>
      </c>
      <c r="O38" t="s">
        <v>35</v>
      </c>
      <c r="Z38" t="s">
        <v>35</v>
      </c>
    </row>
    <row r="39" spans="1:32">
      <c r="A39" t="s">
        <v>16</v>
      </c>
      <c r="D39" t="s">
        <v>29</v>
      </c>
      <c r="E39" t="s">
        <v>30</v>
      </c>
      <c r="F39" t="s">
        <v>31</v>
      </c>
      <c r="G39" t="s">
        <v>32</v>
      </c>
      <c r="H39" t="s">
        <v>33</v>
      </c>
      <c r="J39" t="s">
        <v>39</v>
      </c>
      <c r="L39" t="s">
        <v>16</v>
      </c>
      <c r="O39" t="s">
        <v>29</v>
      </c>
      <c r="P39" t="s">
        <v>30</v>
      </c>
      <c r="Q39" t="s">
        <v>31</v>
      </c>
      <c r="R39" t="s">
        <v>32</v>
      </c>
      <c r="S39" t="s">
        <v>33</v>
      </c>
      <c r="U39" t="s">
        <v>39</v>
      </c>
      <c r="W39" t="s">
        <v>16</v>
      </c>
      <c r="Z39" t="s">
        <v>29</v>
      </c>
      <c r="AA39" t="s">
        <v>30</v>
      </c>
      <c r="AB39" t="s">
        <v>31</v>
      </c>
      <c r="AC39" t="s">
        <v>32</v>
      </c>
      <c r="AD39" t="s">
        <v>33</v>
      </c>
      <c r="AF39" t="s">
        <v>39</v>
      </c>
    </row>
    <row r="40" spans="1:32">
      <c r="A40" t="s">
        <v>6</v>
      </c>
      <c r="B40" t="s">
        <v>34</v>
      </c>
      <c r="C40" t="s">
        <v>29</v>
      </c>
      <c r="D40">
        <v>4</v>
      </c>
      <c r="E40">
        <v>2</v>
      </c>
      <c r="F40">
        <v>1</v>
      </c>
      <c r="I40">
        <f>SUM(D40:H40)</f>
        <v>7</v>
      </c>
      <c r="J40">
        <f>D40/I40 * 100</f>
        <v>57.142857142857139</v>
      </c>
      <c r="L40" t="s">
        <v>7</v>
      </c>
      <c r="M40" t="s">
        <v>34</v>
      </c>
      <c r="N40" t="s">
        <v>29</v>
      </c>
      <c r="O40">
        <v>4</v>
      </c>
      <c r="P40">
        <v>1</v>
      </c>
      <c r="Q40">
        <v>2</v>
      </c>
      <c r="T40">
        <f>SUM(O40:S40)</f>
        <v>7</v>
      </c>
      <c r="U40">
        <f>O40/T40 * 100</f>
        <v>57.142857142857139</v>
      </c>
      <c r="W40" t="s">
        <v>8</v>
      </c>
      <c r="X40" t="s">
        <v>34</v>
      </c>
      <c r="Y40" t="s">
        <v>29</v>
      </c>
      <c r="Z40">
        <v>2</v>
      </c>
      <c r="AA40">
        <v>2</v>
      </c>
      <c r="AB40">
        <v>1</v>
      </c>
      <c r="AC40">
        <v>2</v>
      </c>
      <c r="AE40">
        <f>SUM(Z40:AD40)</f>
        <v>7</v>
      </c>
      <c r="AF40">
        <f>Z40/AE40 * 100</f>
        <v>28.571428571428569</v>
      </c>
    </row>
    <row r="41" spans="1:32">
      <c r="C41" t="s">
        <v>30</v>
      </c>
      <c r="D41">
        <v>2</v>
      </c>
      <c r="E41">
        <v>4</v>
      </c>
      <c r="F41">
        <v>4</v>
      </c>
      <c r="I41">
        <f t="shared" ref="I41:I44" si="57">SUM(D41:H41)</f>
        <v>10</v>
      </c>
      <c r="J41">
        <f>E41/I41 * 100</f>
        <v>40</v>
      </c>
      <c r="N41" t="s">
        <v>30</v>
      </c>
      <c r="O41">
        <v>3</v>
      </c>
      <c r="P41">
        <v>4</v>
      </c>
      <c r="Q41">
        <v>2</v>
      </c>
      <c r="R41">
        <v>1</v>
      </c>
      <c r="T41">
        <f t="shared" ref="T41:T44" si="58">SUM(O41:S41)</f>
        <v>10</v>
      </c>
      <c r="U41">
        <f>P41/T41 * 100</f>
        <v>40</v>
      </c>
      <c r="Y41" t="s">
        <v>30</v>
      </c>
      <c r="Z41">
        <v>1</v>
      </c>
      <c r="AA41">
        <v>2</v>
      </c>
      <c r="AB41">
        <v>5</v>
      </c>
      <c r="AD41">
        <v>2</v>
      </c>
      <c r="AE41">
        <f t="shared" ref="AE41:AE44" si="59">SUM(Z41:AD41)</f>
        <v>10</v>
      </c>
      <c r="AF41">
        <f>AA41/AE41 * 100</f>
        <v>20</v>
      </c>
    </row>
    <row r="42" spans="1:32">
      <c r="C42" t="s">
        <v>31</v>
      </c>
      <c r="D42">
        <v>2</v>
      </c>
      <c r="E42">
        <v>2</v>
      </c>
      <c r="F42">
        <v>14</v>
      </c>
      <c r="G42">
        <v>2</v>
      </c>
      <c r="H42">
        <v>1</v>
      </c>
      <c r="I42">
        <f t="shared" si="57"/>
        <v>21</v>
      </c>
      <c r="J42">
        <f>F42/I42 * 100</f>
        <v>66.666666666666657</v>
      </c>
      <c r="N42" t="s">
        <v>31</v>
      </c>
      <c r="P42">
        <v>1</v>
      </c>
      <c r="Q42">
        <v>18</v>
      </c>
      <c r="R42">
        <v>1</v>
      </c>
      <c r="S42">
        <v>1</v>
      </c>
      <c r="T42">
        <f t="shared" si="58"/>
        <v>21</v>
      </c>
      <c r="U42">
        <f>Q42/T42 * 100</f>
        <v>85.714285714285708</v>
      </c>
      <c r="Y42" t="s">
        <v>31</v>
      </c>
      <c r="AA42">
        <v>1</v>
      </c>
      <c r="AB42">
        <v>18</v>
      </c>
      <c r="AC42">
        <v>1</v>
      </c>
      <c r="AD42">
        <v>1</v>
      </c>
      <c r="AE42">
        <f t="shared" si="59"/>
        <v>21</v>
      </c>
      <c r="AF42">
        <f>AB42/AE42 * 100</f>
        <v>85.714285714285708</v>
      </c>
    </row>
    <row r="43" spans="1:32">
      <c r="A43">
        <f>SUM(D40,E41,F42,G43,H44)</f>
        <v>49</v>
      </c>
      <c r="C43" t="s">
        <v>32</v>
      </c>
      <c r="E43">
        <v>5</v>
      </c>
      <c r="F43">
        <v>3</v>
      </c>
      <c r="G43">
        <v>15</v>
      </c>
      <c r="H43">
        <v>3</v>
      </c>
      <c r="I43">
        <f t="shared" si="57"/>
        <v>26</v>
      </c>
      <c r="J43">
        <f>G43/I43 * 100</f>
        <v>57.692307692307686</v>
      </c>
      <c r="L43">
        <f>SUM(O40,P41,Q42,R43,S44)</f>
        <v>52</v>
      </c>
      <c r="N43" t="s">
        <v>32</v>
      </c>
      <c r="O43">
        <v>1</v>
      </c>
      <c r="P43">
        <v>5</v>
      </c>
      <c r="Q43">
        <v>1</v>
      </c>
      <c r="R43">
        <v>15</v>
      </c>
      <c r="S43">
        <v>4</v>
      </c>
      <c r="T43">
        <f t="shared" si="58"/>
        <v>26</v>
      </c>
      <c r="U43">
        <f>R43/T43 * 100</f>
        <v>57.692307692307686</v>
      </c>
      <c r="W43">
        <f>SUM(Z40,AA41,AB42,AC43,AD44)</f>
        <v>45</v>
      </c>
      <c r="Y43" t="s">
        <v>32</v>
      </c>
      <c r="Z43">
        <v>1</v>
      </c>
      <c r="AA43">
        <v>2</v>
      </c>
      <c r="AB43">
        <v>4</v>
      </c>
      <c r="AC43">
        <v>14</v>
      </c>
      <c r="AD43">
        <v>5</v>
      </c>
      <c r="AE43">
        <f t="shared" si="59"/>
        <v>26</v>
      </c>
      <c r="AF43">
        <f>AC43/AE43 * 100</f>
        <v>53.846153846153847</v>
      </c>
    </row>
    <row r="44" spans="1:32">
      <c r="A44">
        <f>SUM(D40:H44)</f>
        <v>80</v>
      </c>
      <c r="C44" t="s">
        <v>33</v>
      </c>
      <c r="E44">
        <v>1</v>
      </c>
      <c r="G44">
        <v>3</v>
      </c>
      <c r="H44">
        <v>12</v>
      </c>
      <c r="I44">
        <f t="shared" si="57"/>
        <v>16</v>
      </c>
      <c r="J44">
        <f>H44/I44 * 100</f>
        <v>75</v>
      </c>
      <c r="L44">
        <f>SUM(O40:S44)</f>
        <v>80</v>
      </c>
      <c r="N44" t="s">
        <v>33</v>
      </c>
      <c r="Q44">
        <v>1</v>
      </c>
      <c r="R44">
        <v>4</v>
      </c>
      <c r="S44">
        <v>11</v>
      </c>
      <c r="T44">
        <f t="shared" si="58"/>
        <v>16</v>
      </c>
      <c r="U44">
        <f>S44/T44 * 100</f>
        <v>68.75</v>
      </c>
      <c r="W44">
        <f>SUM(Z40:AD44)</f>
        <v>80</v>
      </c>
      <c r="Y44" t="s">
        <v>33</v>
      </c>
      <c r="Z44">
        <v>1</v>
      </c>
      <c r="AA44">
        <v>3</v>
      </c>
      <c r="AC44">
        <v>3</v>
      </c>
      <c r="AD44">
        <v>9</v>
      </c>
      <c r="AE44">
        <f t="shared" si="59"/>
        <v>16</v>
      </c>
      <c r="AF44">
        <f>AD44/AE44 * 100</f>
        <v>56.25</v>
      </c>
    </row>
    <row r="45" spans="1:32">
      <c r="D45">
        <f>SUM(D40:D44)</f>
        <v>8</v>
      </c>
      <c r="E45">
        <f t="shared" ref="E45" si="60">SUM(E40:E44)</f>
        <v>14</v>
      </c>
      <c r="F45">
        <f t="shared" ref="F45" si="61">SUM(F40:F44)</f>
        <v>22</v>
      </c>
      <c r="G45">
        <f t="shared" ref="G45" si="62">SUM(G40:G44)</f>
        <v>20</v>
      </c>
      <c r="H45">
        <f t="shared" ref="H45" si="63">SUM(H40:H44)</f>
        <v>16</v>
      </c>
      <c r="J45" s="12">
        <f>AVERAGE(J40:J44)</f>
        <v>59.300366300366292</v>
      </c>
      <c r="O45">
        <f>SUM(O40:O44)</f>
        <v>8</v>
      </c>
      <c r="P45">
        <f t="shared" ref="P45" si="64">SUM(P40:P44)</f>
        <v>11</v>
      </c>
      <c r="Q45">
        <f t="shared" ref="Q45" si="65">SUM(Q40:Q44)</f>
        <v>24</v>
      </c>
      <c r="R45">
        <f t="shared" ref="R45" si="66">SUM(R40:R44)</f>
        <v>21</v>
      </c>
      <c r="S45">
        <f t="shared" ref="S45" si="67">SUM(S40:S44)</f>
        <v>16</v>
      </c>
      <c r="U45" s="12">
        <f>AVERAGE(U40:U44)</f>
        <v>61.859890109890102</v>
      </c>
      <c r="Z45">
        <f>SUM(Z40:Z44)</f>
        <v>5</v>
      </c>
      <c r="AA45">
        <f t="shared" ref="AA45" si="68">SUM(AA40:AA44)</f>
        <v>10</v>
      </c>
      <c r="AB45">
        <f t="shared" ref="AB45" si="69">SUM(AB40:AB44)</f>
        <v>28</v>
      </c>
      <c r="AC45">
        <f t="shared" ref="AC45" si="70">SUM(AC40:AC44)</f>
        <v>20</v>
      </c>
      <c r="AD45">
        <f t="shared" ref="AD45" si="71">SUM(AD40:AD44)</f>
        <v>17</v>
      </c>
      <c r="AF45" s="12">
        <f>AVERAGE(AF40:AF44)</f>
        <v>48.876373626373621</v>
      </c>
    </row>
    <row r="47" spans="1:32">
      <c r="D47" t="s">
        <v>35</v>
      </c>
      <c r="O47" t="s">
        <v>35</v>
      </c>
      <c r="Z47" t="s">
        <v>35</v>
      </c>
    </row>
    <row r="48" spans="1:32">
      <c r="A48" t="s">
        <v>20</v>
      </c>
      <c r="D48" t="s">
        <v>29</v>
      </c>
      <c r="E48" t="s">
        <v>30</v>
      </c>
      <c r="F48" t="s">
        <v>31</v>
      </c>
      <c r="G48" t="s">
        <v>32</v>
      </c>
      <c r="H48" t="s">
        <v>33</v>
      </c>
      <c r="J48" t="s">
        <v>39</v>
      </c>
      <c r="L48" t="s">
        <v>20</v>
      </c>
      <c r="O48" t="s">
        <v>29</v>
      </c>
      <c r="P48" t="s">
        <v>30</v>
      </c>
      <c r="Q48" t="s">
        <v>31</v>
      </c>
      <c r="R48" t="s">
        <v>32</v>
      </c>
      <c r="S48" t="s">
        <v>33</v>
      </c>
      <c r="U48" t="s">
        <v>39</v>
      </c>
      <c r="W48" t="s">
        <v>20</v>
      </c>
      <c r="Z48" t="s">
        <v>29</v>
      </c>
      <c r="AA48" t="s">
        <v>30</v>
      </c>
      <c r="AB48" t="s">
        <v>31</v>
      </c>
      <c r="AC48" t="s">
        <v>32</v>
      </c>
      <c r="AD48" t="s">
        <v>33</v>
      </c>
      <c r="AF48" t="s">
        <v>39</v>
      </c>
    </row>
    <row r="49" spans="1:32">
      <c r="A49" t="s">
        <v>6</v>
      </c>
      <c r="B49" t="s">
        <v>34</v>
      </c>
      <c r="C49" t="s">
        <v>29</v>
      </c>
      <c r="D49">
        <v>3</v>
      </c>
      <c r="E49">
        <v>1</v>
      </c>
      <c r="F49">
        <v>3</v>
      </c>
      <c r="I49">
        <f>SUM(D49:H49)</f>
        <v>7</v>
      </c>
      <c r="J49">
        <f>D49/I49 * 100</f>
        <v>42.857142857142854</v>
      </c>
      <c r="L49" t="s">
        <v>7</v>
      </c>
      <c r="M49" t="s">
        <v>34</v>
      </c>
      <c r="N49" t="s">
        <v>29</v>
      </c>
      <c r="O49">
        <v>4</v>
      </c>
      <c r="Q49">
        <v>3</v>
      </c>
      <c r="T49">
        <f>SUM(O49:S49)</f>
        <v>7</v>
      </c>
      <c r="U49">
        <f>O49/T49 * 100</f>
        <v>57.142857142857139</v>
      </c>
      <c r="W49" t="s">
        <v>8</v>
      </c>
      <c r="X49" t="s">
        <v>34</v>
      </c>
      <c r="Y49" t="s">
        <v>29</v>
      </c>
      <c r="Z49">
        <v>4</v>
      </c>
      <c r="AA49">
        <v>1</v>
      </c>
      <c r="AB49">
        <v>2</v>
      </c>
      <c r="AE49">
        <f>SUM(Z49:AD49)</f>
        <v>7</v>
      </c>
      <c r="AF49">
        <f>Z49/AE49 * 100</f>
        <v>57.142857142857139</v>
      </c>
    </row>
    <row r="50" spans="1:32">
      <c r="C50" t="s">
        <v>30</v>
      </c>
      <c r="E50">
        <v>3</v>
      </c>
      <c r="F50">
        <v>7</v>
      </c>
      <c r="I50">
        <f t="shared" ref="I50:I53" si="72">SUM(D50:H50)</f>
        <v>10</v>
      </c>
      <c r="J50">
        <f>E50/I50 * 100</f>
        <v>30</v>
      </c>
      <c r="N50" t="s">
        <v>30</v>
      </c>
      <c r="O50">
        <v>3</v>
      </c>
      <c r="P50">
        <v>2</v>
      </c>
      <c r="Q50">
        <v>3</v>
      </c>
      <c r="R50">
        <v>2</v>
      </c>
      <c r="T50">
        <f t="shared" ref="T50:T53" si="73">SUM(O50:S50)</f>
        <v>10</v>
      </c>
      <c r="U50">
        <f>P50/T50 * 100</f>
        <v>20</v>
      </c>
      <c r="Y50" t="s">
        <v>30</v>
      </c>
      <c r="Z50">
        <v>2</v>
      </c>
      <c r="AA50">
        <v>4</v>
      </c>
      <c r="AB50">
        <v>2</v>
      </c>
      <c r="AD50">
        <v>2</v>
      </c>
      <c r="AE50">
        <f t="shared" ref="AE50:AE53" si="74">SUM(Z50:AD50)</f>
        <v>10</v>
      </c>
      <c r="AF50">
        <f>AA50/AE50 * 100</f>
        <v>40</v>
      </c>
    </row>
    <row r="51" spans="1:32">
      <c r="C51" t="s">
        <v>31</v>
      </c>
      <c r="D51">
        <v>1</v>
      </c>
      <c r="E51">
        <v>1</v>
      </c>
      <c r="F51">
        <v>17</v>
      </c>
      <c r="G51">
        <v>1</v>
      </c>
      <c r="H51">
        <v>1</v>
      </c>
      <c r="I51">
        <f t="shared" si="72"/>
        <v>21</v>
      </c>
      <c r="J51">
        <f>F51/I51 * 100</f>
        <v>80.952380952380949</v>
      </c>
      <c r="N51" t="s">
        <v>31</v>
      </c>
      <c r="O51">
        <v>2</v>
      </c>
      <c r="Q51">
        <v>16</v>
      </c>
      <c r="R51">
        <v>2</v>
      </c>
      <c r="S51">
        <v>1</v>
      </c>
      <c r="T51">
        <f t="shared" si="73"/>
        <v>21</v>
      </c>
      <c r="U51">
        <f>Q51/T51 * 100</f>
        <v>76.19047619047619</v>
      </c>
      <c r="Y51" t="s">
        <v>31</v>
      </c>
      <c r="Z51">
        <v>1</v>
      </c>
      <c r="AA51">
        <v>1</v>
      </c>
      <c r="AB51">
        <v>16</v>
      </c>
      <c r="AC51">
        <v>1</v>
      </c>
      <c r="AD51">
        <v>2</v>
      </c>
      <c r="AE51">
        <f t="shared" si="74"/>
        <v>21</v>
      </c>
      <c r="AF51">
        <f>AB51/AE51 * 100</f>
        <v>76.19047619047619</v>
      </c>
    </row>
    <row r="52" spans="1:32">
      <c r="A52">
        <f>SUM(D49,E50,F51,G52,H53)</f>
        <v>47</v>
      </c>
      <c r="C52" t="s">
        <v>32</v>
      </c>
      <c r="E52">
        <v>6</v>
      </c>
      <c r="F52">
        <v>5</v>
      </c>
      <c r="G52">
        <v>14</v>
      </c>
      <c r="H52">
        <v>1</v>
      </c>
      <c r="I52">
        <f t="shared" si="72"/>
        <v>26</v>
      </c>
      <c r="J52">
        <f>G52/I52 * 100</f>
        <v>53.846153846153847</v>
      </c>
      <c r="L52">
        <f>SUM(O49,P50,Q51,R52,S53)</f>
        <v>50</v>
      </c>
      <c r="N52" t="s">
        <v>32</v>
      </c>
      <c r="O52">
        <v>1</v>
      </c>
      <c r="P52">
        <v>2</v>
      </c>
      <c r="Q52">
        <v>3</v>
      </c>
      <c r="R52">
        <v>18</v>
      </c>
      <c r="S52">
        <v>2</v>
      </c>
      <c r="T52">
        <f t="shared" si="73"/>
        <v>26</v>
      </c>
      <c r="U52">
        <f>R52/T52 * 100</f>
        <v>69.230769230769226</v>
      </c>
      <c r="W52">
        <f>SUM(Z49,AA50,AB51,AC52,AD53)</f>
        <v>50</v>
      </c>
      <c r="Y52" t="s">
        <v>32</v>
      </c>
      <c r="AA52">
        <v>4</v>
      </c>
      <c r="AB52">
        <v>1</v>
      </c>
      <c r="AC52">
        <v>18</v>
      </c>
      <c r="AD52">
        <v>3</v>
      </c>
      <c r="AE52">
        <f t="shared" si="74"/>
        <v>26</v>
      </c>
      <c r="AF52">
        <f>AC52/AE52 * 100</f>
        <v>69.230769230769226</v>
      </c>
    </row>
    <row r="53" spans="1:32">
      <c r="A53">
        <f>SUM(D49:H53)</f>
        <v>80</v>
      </c>
      <c r="C53" t="s">
        <v>33</v>
      </c>
      <c r="E53">
        <v>3</v>
      </c>
      <c r="F53">
        <v>1</v>
      </c>
      <c r="G53">
        <v>2</v>
      </c>
      <c r="H53">
        <v>10</v>
      </c>
      <c r="I53">
        <f t="shared" si="72"/>
        <v>16</v>
      </c>
      <c r="J53">
        <f>H53/I53 * 100</f>
        <v>62.5</v>
      </c>
      <c r="L53">
        <f>SUM(O49:S53)</f>
        <v>80</v>
      </c>
      <c r="N53" t="s">
        <v>33</v>
      </c>
      <c r="R53">
        <v>6</v>
      </c>
      <c r="S53">
        <v>10</v>
      </c>
      <c r="T53">
        <f t="shared" si="73"/>
        <v>16</v>
      </c>
      <c r="U53">
        <f>S53/T53 * 100</f>
        <v>62.5</v>
      </c>
      <c r="W53">
        <f>SUM(Z49:AD53)</f>
        <v>80</v>
      </c>
      <c r="Y53" t="s">
        <v>33</v>
      </c>
      <c r="AA53">
        <v>3</v>
      </c>
      <c r="AB53">
        <v>2</v>
      </c>
      <c r="AC53">
        <v>3</v>
      </c>
      <c r="AD53">
        <v>8</v>
      </c>
      <c r="AE53">
        <f t="shared" si="74"/>
        <v>16</v>
      </c>
      <c r="AF53">
        <f>AD53/AE53 * 100</f>
        <v>50</v>
      </c>
    </row>
    <row r="54" spans="1:32">
      <c r="D54">
        <f>SUM(D49:D53)</f>
        <v>4</v>
      </c>
      <c r="E54">
        <f t="shared" ref="E54" si="75">SUM(E49:E53)</f>
        <v>14</v>
      </c>
      <c r="F54">
        <f t="shared" ref="F54" si="76">SUM(F49:F53)</f>
        <v>33</v>
      </c>
      <c r="G54">
        <f t="shared" ref="G54" si="77">SUM(G49:G53)</f>
        <v>17</v>
      </c>
      <c r="H54">
        <f t="shared" ref="H54" si="78">SUM(H49:H53)</f>
        <v>12</v>
      </c>
      <c r="J54" s="12">
        <f>AVERAGE(J49:J53)</f>
        <v>54.031135531135533</v>
      </c>
      <c r="O54">
        <f>SUM(O49:O53)</f>
        <v>10</v>
      </c>
      <c r="P54">
        <f t="shared" ref="P54" si="79">SUM(P49:P53)</f>
        <v>4</v>
      </c>
      <c r="Q54">
        <f t="shared" ref="Q54" si="80">SUM(Q49:Q53)</f>
        <v>25</v>
      </c>
      <c r="R54">
        <f t="shared" ref="R54" si="81">SUM(R49:R53)</f>
        <v>28</v>
      </c>
      <c r="S54">
        <f t="shared" ref="S54" si="82">SUM(S49:S53)</f>
        <v>13</v>
      </c>
      <c r="U54" s="12">
        <f>AVERAGE(U49:U53)</f>
        <v>57.012820512820511</v>
      </c>
      <c r="Z54">
        <f>SUM(Z49:Z53)</f>
        <v>7</v>
      </c>
      <c r="AA54">
        <f t="shared" ref="AA54" si="83">SUM(AA49:AA53)</f>
        <v>13</v>
      </c>
      <c r="AB54">
        <f t="shared" ref="AB54" si="84">SUM(AB49:AB53)</f>
        <v>23</v>
      </c>
      <c r="AC54">
        <f t="shared" ref="AC54" si="85">SUM(AC49:AC53)</f>
        <v>22</v>
      </c>
      <c r="AD54">
        <f t="shared" ref="AD54" si="86">SUM(AD49:AD53)</f>
        <v>15</v>
      </c>
      <c r="AF54" s="12">
        <f>AVERAGE(AF49:AF53)</f>
        <v>58.512820512820511</v>
      </c>
    </row>
    <row r="56" spans="1:32">
      <c r="A56" t="s">
        <v>37</v>
      </c>
      <c r="D56" t="s">
        <v>35</v>
      </c>
      <c r="O56" t="s">
        <v>35</v>
      </c>
      <c r="Z56" t="s">
        <v>35</v>
      </c>
    </row>
    <row r="57" spans="1:32">
      <c r="A57" t="s">
        <v>21</v>
      </c>
      <c r="D57" t="s">
        <v>29</v>
      </c>
      <c r="E57" t="s">
        <v>30</v>
      </c>
      <c r="F57" t="s">
        <v>31</v>
      </c>
      <c r="G57" t="s">
        <v>32</v>
      </c>
      <c r="H57" t="s">
        <v>33</v>
      </c>
      <c r="J57" t="s">
        <v>39</v>
      </c>
      <c r="L57" t="s">
        <v>21</v>
      </c>
      <c r="O57" t="s">
        <v>29</v>
      </c>
      <c r="P57" t="s">
        <v>30</v>
      </c>
      <c r="Q57" t="s">
        <v>31</v>
      </c>
      <c r="R57" t="s">
        <v>32</v>
      </c>
      <c r="S57" t="s">
        <v>33</v>
      </c>
      <c r="U57" t="s">
        <v>39</v>
      </c>
      <c r="W57" t="s">
        <v>21</v>
      </c>
      <c r="Z57" t="s">
        <v>29</v>
      </c>
      <c r="AA57" t="s">
        <v>30</v>
      </c>
      <c r="AB57" t="s">
        <v>31</v>
      </c>
      <c r="AC57" t="s">
        <v>32</v>
      </c>
      <c r="AD57" t="s">
        <v>33</v>
      </c>
      <c r="AF57" t="s">
        <v>39</v>
      </c>
    </row>
    <row r="58" spans="1:32">
      <c r="A58" t="s">
        <v>6</v>
      </c>
      <c r="B58" t="s">
        <v>34</v>
      </c>
      <c r="C58" t="s">
        <v>29</v>
      </c>
      <c r="D58">
        <v>4</v>
      </c>
      <c r="E58">
        <v>1</v>
      </c>
      <c r="F58">
        <v>2</v>
      </c>
      <c r="I58">
        <f>SUM(D58:H58)</f>
        <v>7</v>
      </c>
      <c r="J58">
        <f>D58/I58 * 100</f>
        <v>57.142857142857139</v>
      </c>
      <c r="L58" t="s">
        <v>7</v>
      </c>
      <c r="M58" t="s">
        <v>34</v>
      </c>
      <c r="N58" t="s">
        <v>29</v>
      </c>
      <c r="O58" s="11">
        <v>4</v>
      </c>
      <c r="P58">
        <v>1</v>
      </c>
      <c r="Q58">
        <v>1</v>
      </c>
      <c r="R58">
        <v>1</v>
      </c>
      <c r="T58">
        <f>SUM(O58:S58)</f>
        <v>7</v>
      </c>
      <c r="U58">
        <f>O58/T58 * 100</f>
        <v>57.142857142857139</v>
      </c>
      <c r="W58" t="s">
        <v>8</v>
      </c>
      <c r="X58" t="s">
        <v>34</v>
      </c>
      <c r="Y58" t="s">
        <v>29</v>
      </c>
      <c r="Z58">
        <v>5</v>
      </c>
      <c r="AA58">
        <v>1</v>
      </c>
      <c r="AB58">
        <v>1</v>
      </c>
      <c r="AE58">
        <f>SUM(Z58:AD58)</f>
        <v>7</v>
      </c>
      <c r="AF58">
        <f>Z58/AE58 * 100</f>
        <v>71.428571428571431</v>
      </c>
    </row>
    <row r="59" spans="1:32">
      <c r="C59" t="s">
        <v>30</v>
      </c>
      <c r="D59">
        <v>2</v>
      </c>
      <c r="E59">
        <v>3</v>
      </c>
      <c r="F59">
        <v>4</v>
      </c>
      <c r="G59">
        <v>1</v>
      </c>
      <c r="I59">
        <f t="shared" ref="I59:I62" si="87">SUM(D59:H59)</f>
        <v>10</v>
      </c>
      <c r="J59">
        <f>E59/I59 * 100</f>
        <v>30</v>
      </c>
      <c r="N59" t="s">
        <v>30</v>
      </c>
      <c r="O59">
        <v>3</v>
      </c>
      <c r="P59">
        <v>2</v>
      </c>
      <c r="Q59">
        <v>4</v>
      </c>
      <c r="S59">
        <v>1</v>
      </c>
      <c r="T59">
        <f t="shared" ref="T59:T62" si="88">SUM(O59:S59)</f>
        <v>10</v>
      </c>
      <c r="U59">
        <f>P59/T59 * 100</f>
        <v>20</v>
      </c>
      <c r="Y59" t="s">
        <v>30</v>
      </c>
      <c r="Z59">
        <v>2</v>
      </c>
      <c r="AA59">
        <v>2</v>
      </c>
      <c r="AB59">
        <v>4</v>
      </c>
      <c r="AC59">
        <v>2</v>
      </c>
      <c r="AE59">
        <f t="shared" ref="AE59:AE62" si="89">SUM(Z59:AD59)</f>
        <v>10</v>
      </c>
      <c r="AF59">
        <f>AA59/AE59 * 100</f>
        <v>20</v>
      </c>
    </row>
    <row r="60" spans="1:32">
      <c r="C60" t="s">
        <v>31</v>
      </c>
      <c r="E60">
        <v>1</v>
      </c>
      <c r="F60">
        <v>19</v>
      </c>
      <c r="G60">
        <v>1</v>
      </c>
      <c r="I60">
        <f t="shared" si="87"/>
        <v>21</v>
      </c>
      <c r="J60">
        <f>F60/I60 * 100</f>
        <v>90.476190476190482</v>
      </c>
      <c r="N60" t="s">
        <v>31</v>
      </c>
      <c r="Q60">
        <v>16</v>
      </c>
      <c r="R60">
        <v>3</v>
      </c>
      <c r="S60">
        <v>2</v>
      </c>
      <c r="T60">
        <f t="shared" si="88"/>
        <v>21</v>
      </c>
      <c r="U60">
        <f>Q60/T60 * 100</f>
        <v>76.19047619047619</v>
      </c>
      <c r="Y60" t="s">
        <v>31</v>
      </c>
      <c r="AA60">
        <v>1</v>
      </c>
      <c r="AB60">
        <v>18</v>
      </c>
      <c r="AD60">
        <v>2</v>
      </c>
      <c r="AE60">
        <f t="shared" si="89"/>
        <v>21</v>
      </c>
      <c r="AF60">
        <f>AB60/AE60 * 100</f>
        <v>85.714285714285708</v>
      </c>
    </row>
    <row r="61" spans="1:32">
      <c r="A61">
        <f>SUM(D58,E59,F60,G61,H62)</f>
        <v>49</v>
      </c>
      <c r="C61" t="s">
        <v>32</v>
      </c>
      <c r="E61">
        <v>6</v>
      </c>
      <c r="F61">
        <v>2</v>
      </c>
      <c r="G61">
        <v>15</v>
      </c>
      <c r="H61">
        <v>3</v>
      </c>
      <c r="I61">
        <f t="shared" si="87"/>
        <v>26</v>
      </c>
      <c r="J61">
        <f>G61/I61 * 100</f>
        <v>57.692307692307686</v>
      </c>
      <c r="L61">
        <f>SUM(O58,P59,Q60,R61,S62)</f>
        <v>53</v>
      </c>
      <c r="N61" t="s">
        <v>32</v>
      </c>
      <c r="P61">
        <v>4</v>
      </c>
      <c r="Q61">
        <v>2</v>
      </c>
      <c r="R61">
        <v>19</v>
      </c>
      <c r="S61">
        <v>1</v>
      </c>
      <c r="T61">
        <f t="shared" si="88"/>
        <v>26</v>
      </c>
      <c r="U61">
        <f>R61/T61 * 100</f>
        <v>73.076923076923066</v>
      </c>
      <c r="W61">
        <f>SUM(Z58,AA59,AB60,AC61,AD62)</f>
        <v>59</v>
      </c>
      <c r="Y61" t="s">
        <v>32</v>
      </c>
      <c r="AA61">
        <v>5</v>
      </c>
      <c r="AC61">
        <v>21</v>
      </c>
      <c r="AE61">
        <f t="shared" si="89"/>
        <v>26</v>
      </c>
      <c r="AF61">
        <f>AC61/AE61 * 100</f>
        <v>80.769230769230774</v>
      </c>
    </row>
    <row r="62" spans="1:32">
      <c r="A62">
        <f>SUM(D58:H62)</f>
        <v>80</v>
      </c>
      <c r="C62" t="s">
        <v>33</v>
      </c>
      <c r="E62">
        <v>5</v>
      </c>
      <c r="G62">
        <v>3</v>
      </c>
      <c r="H62">
        <v>8</v>
      </c>
      <c r="I62">
        <f t="shared" si="87"/>
        <v>16</v>
      </c>
      <c r="J62">
        <f>H62/I62 * 100</f>
        <v>50</v>
      </c>
      <c r="L62">
        <f>SUM(O58:S62)</f>
        <v>80</v>
      </c>
      <c r="N62" t="s">
        <v>33</v>
      </c>
      <c r="P62">
        <v>2</v>
      </c>
      <c r="Q62">
        <v>1</v>
      </c>
      <c r="R62">
        <v>1</v>
      </c>
      <c r="S62">
        <v>12</v>
      </c>
      <c r="T62">
        <f t="shared" si="88"/>
        <v>16</v>
      </c>
      <c r="U62">
        <f>S62/T62 * 100</f>
        <v>75</v>
      </c>
      <c r="W62">
        <f>SUM(Z58:AD62)</f>
        <v>80</v>
      </c>
      <c r="Y62" t="s">
        <v>33</v>
      </c>
      <c r="AA62">
        <v>2</v>
      </c>
      <c r="AC62">
        <v>1</v>
      </c>
      <c r="AD62">
        <v>13</v>
      </c>
      <c r="AE62">
        <f t="shared" si="89"/>
        <v>16</v>
      </c>
      <c r="AF62">
        <f>AD62/AE62 * 100</f>
        <v>81.25</v>
      </c>
    </row>
    <row r="63" spans="1:32">
      <c r="D63">
        <f>SUM(D58:D62)</f>
        <v>6</v>
      </c>
      <c r="E63">
        <f t="shared" ref="E63" si="90">SUM(E58:E62)</f>
        <v>16</v>
      </c>
      <c r="F63">
        <f t="shared" ref="F63" si="91">SUM(F58:F62)</f>
        <v>27</v>
      </c>
      <c r="G63">
        <f t="shared" ref="G63" si="92">SUM(G58:G62)</f>
        <v>20</v>
      </c>
      <c r="H63">
        <f t="shared" ref="H63" si="93">SUM(H58:H62)</f>
        <v>11</v>
      </c>
      <c r="J63" s="12">
        <f>AVERAGE(J58:J62)</f>
        <v>57.062271062271066</v>
      </c>
      <c r="O63">
        <f>SUM(O58:O62)</f>
        <v>7</v>
      </c>
      <c r="P63">
        <f t="shared" ref="P63" si="94">SUM(P58:P62)</f>
        <v>9</v>
      </c>
      <c r="Q63">
        <f t="shared" ref="Q63" si="95">SUM(Q58:Q62)</f>
        <v>24</v>
      </c>
      <c r="R63">
        <f t="shared" ref="R63" si="96">SUM(R58:R62)</f>
        <v>24</v>
      </c>
      <c r="S63">
        <f t="shared" ref="S63" si="97">SUM(S58:S62)</f>
        <v>16</v>
      </c>
      <c r="U63" s="12">
        <f>AVERAGE(U58:U62)</f>
        <v>60.28205128205127</v>
      </c>
      <c r="Z63">
        <f>SUM(Z58:Z62)</f>
        <v>7</v>
      </c>
      <c r="AA63">
        <f t="shared" ref="AA63" si="98">SUM(AA58:AA62)</f>
        <v>11</v>
      </c>
      <c r="AB63">
        <f t="shared" ref="AB63" si="99">SUM(AB58:AB62)</f>
        <v>23</v>
      </c>
      <c r="AC63">
        <f t="shared" ref="AC63" si="100">SUM(AC58:AC62)</f>
        <v>24</v>
      </c>
      <c r="AD63">
        <f t="shared" ref="AD63" si="101">SUM(AD58:AD62)</f>
        <v>15</v>
      </c>
      <c r="AF63" s="12">
        <f>AVERAGE(AF58:AF62)</f>
        <v>67.832417582417591</v>
      </c>
    </row>
    <row r="65" spans="1:32">
      <c r="D65" t="s">
        <v>35</v>
      </c>
      <c r="O65" t="s">
        <v>35</v>
      </c>
      <c r="Z65" t="s">
        <v>35</v>
      </c>
    </row>
    <row r="66" spans="1:32">
      <c r="A66" t="s">
        <v>16</v>
      </c>
      <c r="D66" t="s">
        <v>29</v>
      </c>
      <c r="E66" t="s">
        <v>30</v>
      </c>
      <c r="F66" t="s">
        <v>31</v>
      </c>
      <c r="G66" t="s">
        <v>32</v>
      </c>
      <c r="H66" t="s">
        <v>33</v>
      </c>
      <c r="J66" t="s">
        <v>39</v>
      </c>
      <c r="L66" t="s">
        <v>16</v>
      </c>
      <c r="O66" t="s">
        <v>29</v>
      </c>
      <c r="P66" t="s">
        <v>30</v>
      </c>
      <c r="Q66" t="s">
        <v>31</v>
      </c>
      <c r="R66" t="s">
        <v>32</v>
      </c>
      <c r="S66" t="s">
        <v>33</v>
      </c>
      <c r="U66" t="s">
        <v>39</v>
      </c>
      <c r="W66" t="s">
        <v>16</v>
      </c>
      <c r="Z66" t="s">
        <v>29</v>
      </c>
      <c r="AA66" t="s">
        <v>30</v>
      </c>
      <c r="AB66" t="s">
        <v>31</v>
      </c>
      <c r="AC66" t="s">
        <v>32</v>
      </c>
      <c r="AD66" t="s">
        <v>33</v>
      </c>
      <c r="AF66" t="s">
        <v>39</v>
      </c>
    </row>
    <row r="67" spans="1:32">
      <c r="A67" t="s">
        <v>6</v>
      </c>
      <c r="B67" t="s">
        <v>34</v>
      </c>
      <c r="C67" t="s">
        <v>29</v>
      </c>
      <c r="D67">
        <v>3</v>
      </c>
      <c r="F67">
        <v>2</v>
      </c>
      <c r="G67">
        <v>2</v>
      </c>
      <c r="I67">
        <f>SUM(D67:H67)</f>
        <v>7</v>
      </c>
      <c r="J67">
        <f>D67/I67 * 100</f>
        <v>42.857142857142854</v>
      </c>
      <c r="L67" t="s">
        <v>7</v>
      </c>
      <c r="M67" t="s">
        <v>34</v>
      </c>
      <c r="N67" t="s">
        <v>29</v>
      </c>
      <c r="O67">
        <v>4</v>
      </c>
      <c r="P67">
        <v>1</v>
      </c>
      <c r="Q67">
        <v>2</v>
      </c>
      <c r="T67">
        <f>SUM(O67:S67)</f>
        <v>7</v>
      </c>
      <c r="U67">
        <f>O67/T67 * 100</f>
        <v>57.142857142857139</v>
      </c>
      <c r="W67" t="s">
        <v>8</v>
      </c>
      <c r="X67" t="s">
        <v>34</v>
      </c>
      <c r="Y67" t="s">
        <v>29</v>
      </c>
      <c r="Z67">
        <v>4</v>
      </c>
      <c r="AA67">
        <v>1</v>
      </c>
      <c r="AB67">
        <v>2</v>
      </c>
      <c r="AE67">
        <f>SUM(Z67:AD67)</f>
        <v>7</v>
      </c>
      <c r="AF67">
        <f>Z67/AE67 * 100</f>
        <v>57.142857142857139</v>
      </c>
    </row>
    <row r="68" spans="1:32">
      <c r="C68" t="s">
        <v>30</v>
      </c>
      <c r="D68">
        <v>1</v>
      </c>
      <c r="E68">
        <v>4</v>
      </c>
      <c r="F68">
        <v>3</v>
      </c>
      <c r="G68">
        <v>2</v>
      </c>
      <c r="I68">
        <f t="shared" ref="I68:I71" si="102">SUM(D68:H68)</f>
        <v>10</v>
      </c>
      <c r="J68">
        <f>E68/I68 * 100</f>
        <v>40</v>
      </c>
      <c r="N68" t="s">
        <v>30</v>
      </c>
      <c r="O68">
        <v>3</v>
      </c>
      <c r="P68">
        <v>4</v>
      </c>
      <c r="Q68">
        <v>3</v>
      </c>
      <c r="T68">
        <f t="shared" ref="T68:T71" si="103">SUM(O68:S68)</f>
        <v>10</v>
      </c>
      <c r="U68">
        <f>P68/T68 * 100</f>
        <v>40</v>
      </c>
      <c r="Y68" t="s">
        <v>30</v>
      </c>
      <c r="Z68">
        <v>2</v>
      </c>
      <c r="AA68">
        <v>3</v>
      </c>
      <c r="AB68">
        <v>4</v>
      </c>
      <c r="AC68">
        <v>1</v>
      </c>
      <c r="AE68">
        <f t="shared" ref="AE68:AE71" si="104">SUM(Z68:AD68)</f>
        <v>10</v>
      </c>
      <c r="AF68">
        <f>AA68/AE68 * 100</f>
        <v>30</v>
      </c>
    </row>
    <row r="69" spans="1:32">
      <c r="C69" t="s">
        <v>31</v>
      </c>
      <c r="E69">
        <v>1</v>
      </c>
      <c r="F69">
        <v>17</v>
      </c>
      <c r="G69">
        <v>2</v>
      </c>
      <c r="H69">
        <v>1</v>
      </c>
      <c r="I69">
        <f t="shared" si="102"/>
        <v>21</v>
      </c>
      <c r="J69">
        <f>F69/I69 * 100</f>
        <v>80.952380952380949</v>
      </c>
      <c r="N69" t="s">
        <v>31</v>
      </c>
      <c r="P69">
        <v>1</v>
      </c>
      <c r="Q69">
        <v>18</v>
      </c>
      <c r="R69">
        <v>1</v>
      </c>
      <c r="S69">
        <v>1</v>
      </c>
      <c r="T69">
        <f t="shared" si="103"/>
        <v>21</v>
      </c>
      <c r="U69">
        <f>Q69/T69 * 100</f>
        <v>85.714285714285708</v>
      </c>
      <c r="Y69" t="s">
        <v>31</v>
      </c>
      <c r="AB69">
        <v>20</v>
      </c>
      <c r="AC69">
        <v>1</v>
      </c>
      <c r="AE69">
        <f t="shared" si="104"/>
        <v>21</v>
      </c>
      <c r="AF69">
        <f>AB69/AE69 * 100</f>
        <v>95.238095238095227</v>
      </c>
    </row>
    <row r="70" spans="1:32">
      <c r="A70">
        <f>SUM(D67,E68,F69,G70,H71)</f>
        <v>54</v>
      </c>
      <c r="C70" t="s">
        <v>32</v>
      </c>
      <c r="E70">
        <v>3</v>
      </c>
      <c r="G70">
        <v>23</v>
      </c>
      <c r="I70">
        <f t="shared" si="102"/>
        <v>26</v>
      </c>
      <c r="J70">
        <f>G70/I70 * 100</f>
        <v>88.461538461538453</v>
      </c>
      <c r="L70">
        <f>SUM(O67,P68,Q69,R70,S71)</f>
        <v>54</v>
      </c>
      <c r="N70" t="s">
        <v>32</v>
      </c>
      <c r="P70">
        <v>5</v>
      </c>
      <c r="Q70">
        <v>1</v>
      </c>
      <c r="R70">
        <v>18</v>
      </c>
      <c r="S70">
        <v>2</v>
      </c>
      <c r="T70">
        <f t="shared" si="103"/>
        <v>26</v>
      </c>
      <c r="U70">
        <f>R70/T70 * 100</f>
        <v>69.230769230769226</v>
      </c>
      <c r="W70">
        <f>SUM(Z67,AA68,AB69,AC70,AD71)</f>
        <v>59</v>
      </c>
      <c r="Y70" t="s">
        <v>32</v>
      </c>
      <c r="AA70">
        <v>5</v>
      </c>
      <c r="AB70">
        <v>2</v>
      </c>
      <c r="AC70">
        <v>18</v>
      </c>
      <c r="AD70">
        <v>1</v>
      </c>
      <c r="AE70">
        <f t="shared" si="104"/>
        <v>26</v>
      </c>
      <c r="AF70">
        <f>AC70/AE70 * 100</f>
        <v>69.230769230769226</v>
      </c>
    </row>
    <row r="71" spans="1:32">
      <c r="A71">
        <f>SUM(D67:H71)</f>
        <v>80</v>
      </c>
      <c r="C71" t="s">
        <v>33</v>
      </c>
      <c r="E71">
        <v>1</v>
      </c>
      <c r="G71">
        <v>8</v>
      </c>
      <c r="H71">
        <v>7</v>
      </c>
      <c r="I71">
        <f t="shared" si="102"/>
        <v>16</v>
      </c>
      <c r="J71">
        <f>H71/I71 * 100</f>
        <v>43.75</v>
      </c>
      <c r="L71">
        <f>SUM(O67:S71)</f>
        <v>80</v>
      </c>
      <c r="N71" t="s">
        <v>33</v>
      </c>
      <c r="P71">
        <v>5</v>
      </c>
      <c r="R71">
        <v>1</v>
      </c>
      <c r="S71">
        <v>10</v>
      </c>
      <c r="T71">
        <f t="shared" si="103"/>
        <v>16</v>
      </c>
      <c r="U71">
        <f>S71/T71 * 100</f>
        <v>62.5</v>
      </c>
      <c r="W71">
        <f>SUM(Z67:AD71)</f>
        <v>80</v>
      </c>
      <c r="Y71" t="s">
        <v>33</v>
      </c>
      <c r="AC71">
        <v>2</v>
      </c>
      <c r="AD71">
        <v>14</v>
      </c>
      <c r="AE71">
        <f t="shared" si="104"/>
        <v>16</v>
      </c>
      <c r="AF71">
        <f>AD71/AE71 * 100</f>
        <v>87.5</v>
      </c>
    </row>
    <row r="72" spans="1:32">
      <c r="D72">
        <f>SUM(D67:D71)</f>
        <v>4</v>
      </c>
      <c r="E72">
        <f t="shared" ref="E72" si="105">SUM(E67:E71)</f>
        <v>9</v>
      </c>
      <c r="F72">
        <f t="shared" ref="F72" si="106">SUM(F67:F71)</f>
        <v>22</v>
      </c>
      <c r="G72">
        <f t="shared" ref="G72" si="107">SUM(G67:G71)</f>
        <v>37</v>
      </c>
      <c r="H72">
        <f t="shared" ref="H72" si="108">SUM(H67:H71)</f>
        <v>8</v>
      </c>
      <c r="J72" s="12">
        <f>AVERAGE(J67:J71)</f>
        <v>59.204212454212453</v>
      </c>
      <c r="O72">
        <f>SUM(O67:O71)</f>
        <v>7</v>
      </c>
      <c r="P72">
        <f t="shared" ref="P72" si="109">SUM(P67:P71)</f>
        <v>16</v>
      </c>
      <c r="Q72">
        <f t="shared" ref="Q72" si="110">SUM(Q67:Q71)</f>
        <v>24</v>
      </c>
      <c r="R72">
        <f t="shared" ref="R72" si="111">SUM(R67:R71)</f>
        <v>20</v>
      </c>
      <c r="S72">
        <f t="shared" ref="S72" si="112">SUM(S67:S71)</f>
        <v>13</v>
      </c>
      <c r="U72" s="12">
        <f>AVERAGE(U67:U71)</f>
        <v>62.917582417582409</v>
      </c>
      <c r="Z72">
        <f>SUM(Z67:Z71)</f>
        <v>6</v>
      </c>
      <c r="AA72">
        <f t="shared" ref="AA72" si="113">SUM(AA67:AA71)</f>
        <v>9</v>
      </c>
      <c r="AB72">
        <f t="shared" ref="AB72" si="114">SUM(AB67:AB71)</f>
        <v>28</v>
      </c>
      <c r="AC72">
        <f t="shared" ref="AC72" si="115">SUM(AC67:AC71)</f>
        <v>22</v>
      </c>
      <c r="AD72">
        <f t="shared" ref="AD72" si="116">SUM(AD67:AD71)</f>
        <v>15</v>
      </c>
      <c r="AF72" s="12">
        <f>AVERAGE(AF67:AF71)</f>
        <v>67.822344322344321</v>
      </c>
    </row>
    <row r="74" spans="1:32">
      <c r="D74" t="s">
        <v>35</v>
      </c>
      <c r="O74" t="s">
        <v>35</v>
      </c>
      <c r="Z74" t="s">
        <v>35</v>
      </c>
    </row>
    <row r="75" spans="1:32">
      <c r="A75" t="s">
        <v>20</v>
      </c>
      <c r="D75" t="s">
        <v>29</v>
      </c>
      <c r="E75" t="s">
        <v>30</v>
      </c>
      <c r="F75" t="s">
        <v>31</v>
      </c>
      <c r="G75" t="s">
        <v>32</v>
      </c>
      <c r="H75" t="s">
        <v>33</v>
      </c>
      <c r="J75" t="s">
        <v>39</v>
      </c>
      <c r="L75" t="s">
        <v>20</v>
      </c>
      <c r="O75" t="s">
        <v>29</v>
      </c>
      <c r="P75" t="s">
        <v>30</v>
      </c>
      <c r="Q75" t="s">
        <v>31</v>
      </c>
      <c r="R75" t="s">
        <v>32</v>
      </c>
      <c r="S75" t="s">
        <v>33</v>
      </c>
      <c r="U75" t="s">
        <v>39</v>
      </c>
      <c r="W75" t="s">
        <v>20</v>
      </c>
      <c r="Z75" t="s">
        <v>29</v>
      </c>
      <c r="AA75" t="s">
        <v>30</v>
      </c>
      <c r="AB75" t="s">
        <v>31</v>
      </c>
      <c r="AC75" t="s">
        <v>32</v>
      </c>
      <c r="AD75" t="s">
        <v>33</v>
      </c>
      <c r="AF75" t="s">
        <v>39</v>
      </c>
    </row>
    <row r="76" spans="1:32">
      <c r="A76" t="s">
        <v>6</v>
      </c>
      <c r="B76" t="s">
        <v>34</v>
      </c>
      <c r="C76" t="s">
        <v>29</v>
      </c>
      <c r="D76">
        <v>4</v>
      </c>
      <c r="E76">
        <v>1</v>
      </c>
      <c r="F76">
        <v>2</v>
      </c>
      <c r="G76">
        <v>0</v>
      </c>
      <c r="I76">
        <f>SUM(D76:H76)</f>
        <v>7</v>
      </c>
      <c r="J76">
        <f>D76/I76 * 100</f>
        <v>57.142857142857139</v>
      </c>
      <c r="L76" t="s">
        <v>7</v>
      </c>
      <c r="M76" t="s">
        <v>34</v>
      </c>
      <c r="N76" t="s">
        <v>29</v>
      </c>
      <c r="O76">
        <v>5</v>
      </c>
      <c r="P76">
        <v>1</v>
      </c>
      <c r="Q76">
        <v>1</v>
      </c>
      <c r="T76">
        <f>SUM(O76:S76)</f>
        <v>7</v>
      </c>
      <c r="U76">
        <f>O76/T76 * 100</f>
        <v>71.428571428571431</v>
      </c>
      <c r="W76" t="s">
        <v>8</v>
      </c>
      <c r="X76" t="s">
        <v>34</v>
      </c>
      <c r="Y76" t="s">
        <v>29</v>
      </c>
      <c r="Z76">
        <v>5</v>
      </c>
      <c r="AA76">
        <v>1</v>
      </c>
      <c r="AB76">
        <v>1</v>
      </c>
      <c r="AE76">
        <f>SUM(Z76:AD76)</f>
        <v>7</v>
      </c>
      <c r="AF76">
        <f>Z76/AE76 * 100</f>
        <v>71.428571428571431</v>
      </c>
    </row>
    <row r="77" spans="1:32">
      <c r="C77" t="s">
        <v>30</v>
      </c>
      <c r="D77">
        <v>2</v>
      </c>
      <c r="E77">
        <v>4</v>
      </c>
      <c r="F77">
        <v>4</v>
      </c>
      <c r="I77">
        <f t="shared" ref="I77:I80" si="117">SUM(D77:H77)</f>
        <v>10</v>
      </c>
      <c r="J77">
        <f>E77/I77 * 100</f>
        <v>40</v>
      </c>
      <c r="N77" t="s">
        <v>30</v>
      </c>
      <c r="O77">
        <v>1</v>
      </c>
      <c r="P77">
        <v>4</v>
      </c>
      <c r="Q77">
        <v>5</v>
      </c>
      <c r="T77">
        <f t="shared" ref="T77:T80" si="118">SUM(O77:S77)</f>
        <v>10</v>
      </c>
      <c r="U77">
        <f>P77/T77 * 100</f>
        <v>40</v>
      </c>
      <c r="Y77" t="s">
        <v>30</v>
      </c>
      <c r="Z77">
        <v>3</v>
      </c>
      <c r="AA77">
        <v>3</v>
      </c>
      <c r="AB77">
        <v>4</v>
      </c>
      <c r="AE77">
        <f t="shared" ref="AE77:AE80" si="119">SUM(Z77:AD77)</f>
        <v>10</v>
      </c>
      <c r="AF77">
        <f>AA77/AE77 * 100</f>
        <v>30</v>
      </c>
    </row>
    <row r="78" spans="1:32">
      <c r="C78" t="s">
        <v>31</v>
      </c>
      <c r="F78">
        <v>18</v>
      </c>
      <c r="G78">
        <v>1</v>
      </c>
      <c r="H78">
        <v>2</v>
      </c>
      <c r="I78">
        <f t="shared" si="117"/>
        <v>21</v>
      </c>
      <c r="J78">
        <f>F78/I78 * 100</f>
        <v>85.714285714285708</v>
      </c>
      <c r="N78" t="s">
        <v>31</v>
      </c>
      <c r="Q78">
        <v>19</v>
      </c>
      <c r="R78">
        <v>1</v>
      </c>
      <c r="S78">
        <v>1</v>
      </c>
      <c r="T78">
        <f t="shared" si="118"/>
        <v>21</v>
      </c>
      <c r="U78">
        <f>Q78/T78 * 100</f>
        <v>90.476190476190482</v>
      </c>
      <c r="Y78" t="s">
        <v>31</v>
      </c>
      <c r="AA78">
        <v>1</v>
      </c>
      <c r="AB78">
        <v>19</v>
      </c>
      <c r="AC78">
        <v>1</v>
      </c>
      <c r="AE78">
        <f t="shared" si="119"/>
        <v>21</v>
      </c>
      <c r="AF78">
        <f>AB78/AE78 * 100</f>
        <v>90.476190476190482</v>
      </c>
    </row>
    <row r="79" spans="1:32">
      <c r="A79">
        <f>SUM(D76,E77,F78,G79,H80)</f>
        <v>55</v>
      </c>
      <c r="C79" t="s">
        <v>32</v>
      </c>
      <c r="E79">
        <v>1</v>
      </c>
      <c r="F79">
        <v>4</v>
      </c>
      <c r="G79">
        <v>17</v>
      </c>
      <c r="H79">
        <v>4</v>
      </c>
      <c r="I79">
        <f t="shared" si="117"/>
        <v>26</v>
      </c>
      <c r="J79">
        <f>G79/I79 * 100</f>
        <v>65.384615384615387</v>
      </c>
      <c r="L79">
        <f>SUM(O76,P77,Q78,R79,S80)</f>
        <v>57</v>
      </c>
      <c r="N79" t="s">
        <v>32</v>
      </c>
      <c r="P79">
        <v>6</v>
      </c>
      <c r="R79">
        <v>18</v>
      </c>
      <c r="S79">
        <v>2</v>
      </c>
      <c r="T79">
        <f t="shared" si="118"/>
        <v>26</v>
      </c>
      <c r="U79">
        <f>R79/T79 * 100</f>
        <v>69.230769230769226</v>
      </c>
      <c r="W79">
        <f>SUM(Z76,AA77,AB78,AC79,AD80)</f>
        <v>58</v>
      </c>
      <c r="Y79" t="s">
        <v>32</v>
      </c>
      <c r="AA79">
        <v>4</v>
      </c>
      <c r="AB79">
        <v>2</v>
      </c>
      <c r="AC79">
        <v>18</v>
      </c>
      <c r="AD79">
        <v>2</v>
      </c>
      <c r="AE79">
        <f t="shared" si="119"/>
        <v>26</v>
      </c>
      <c r="AF79">
        <f>AC79/AE79 * 100</f>
        <v>69.230769230769226</v>
      </c>
    </row>
    <row r="80" spans="1:32">
      <c r="A80">
        <f>SUM(D76:H80)</f>
        <v>80</v>
      </c>
      <c r="C80" t="s">
        <v>33</v>
      </c>
      <c r="F80">
        <v>1</v>
      </c>
      <c r="G80">
        <v>3</v>
      </c>
      <c r="H80">
        <v>12</v>
      </c>
      <c r="I80">
        <f t="shared" si="117"/>
        <v>16</v>
      </c>
      <c r="J80">
        <f>H80/I80 * 100</f>
        <v>75</v>
      </c>
      <c r="L80">
        <f>SUM(O76:S80)</f>
        <v>80</v>
      </c>
      <c r="N80" t="s">
        <v>33</v>
      </c>
      <c r="P80">
        <v>3</v>
      </c>
      <c r="Q80">
        <v>2</v>
      </c>
      <c r="S80">
        <v>11</v>
      </c>
      <c r="T80">
        <f t="shared" si="118"/>
        <v>16</v>
      </c>
      <c r="U80">
        <f>S80/T80 * 100</f>
        <v>68.75</v>
      </c>
      <c r="W80">
        <f>SUM(Z76:AD80)</f>
        <v>80</v>
      </c>
      <c r="Y80" t="s">
        <v>33</v>
      </c>
      <c r="AA80">
        <v>2</v>
      </c>
      <c r="AB80">
        <v>1</v>
      </c>
      <c r="AD80">
        <v>13</v>
      </c>
      <c r="AE80">
        <f t="shared" si="119"/>
        <v>16</v>
      </c>
      <c r="AF80">
        <f>AD80/AE80 * 100</f>
        <v>81.25</v>
      </c>
    </row>
    <row r="81" spans="1:32">
      <c r="D81">
        <f>SUM(D76:D80)</f>
        <v>6</v>
      </c>
      <c r="E81">
        <f t="shared" ref="E81" si="120">SUM(E76:E80)</f>
        <v>6</v>
      </c>
      <c r="F81">
        <f t="shared" ref="F81" si="121">SUM(F76:F80)</f>
        <v>29</v>
      </c>
      <c r="G81">
        <f t="shared" ref="G81" si="122">SUM(G76:G80)</f>
        <v>21</v>
      </c>
      <c r="H81">
        <f t="shared" ref="H81" si="123">SUM(H76:H80)</f>
        <v>18</v>
      </c>
      <c r="J81" s="12">
        <f>AVERAGE(J76:J80)</f>
        <v>64.64835164835165</v>
      </c>
      <c r="O81">
        <f>SUM(O76:O80)</f>
        <v>6</v>
      </c>
      <c r="P81">
        <f t="shared" ref="P81" si="124">SUM(P76:P80)</f>
        <v>14</v>
      </c>
      <c r="Q81">
        <f t="shared" ref="Q81" si="125">SUM(Q76:Q80)</f>
        <v>27</v>
      </c>
      <c r="R81">
        <f t="shared" ref="R81" si="126">SUM(R76:R80)</f>
        <v>19</v>
      </c>
      <c r="S81">
        <f t="shared" ref="S81" si="127">SUM(S76:S80)</f>
        <v>14</v>
      </c>
      <c r="U81" s="12">
        <f>AVERAGE(U76:U80)</f>
        <v>67.977106227106233</v>
      </c>
      <c r="Z81">
        <f>SUM(Z76:Z80)</f>
        <v>8</v>
      </c>
      <c r="AA81">
        <f t="shared" ref="AA81" si="128">SUM(AA76:AA80)</f>
        <v>11</v>
      </c>
      <c r="AB81">
        <f t="shared" ref="AB81" si="129">SUM(AB76:AB80)</f>
        <v>27</v>
      </c>
      <c r="AC81">
        <f t="shared" ref="AC81" si="130">SUM(AC76:AC80)</f>
        <v>19</v>
      </c>
      <c r="AD81">
        <f t="shared" ref="AD81" si="131">SUM(AD76:AD80)</f>
        <v>15</v>
      </c>
      <c r="AF81" s="12">
        <f>AVERAGE(AF76:AF80)</f>
        <v>68.477106227106233</v>
      </c>
    </row>
    <row r="83" spans="1:32">
      <c r="A83" t="s">
        <v>38</v>
      </c>
      <c r="D83" t="s">
        <v>35</v>
      </c>
      <c r="O83" t="s">
        <v>35</v>
      </c>
      <c r="Z83" t="s">
        <v>35</v>
      </c>
    </row>
    <row r="84" spans="1:32">
      <c r="A84" t="s">
        <v>21</v>
      </c>
      <c r="D84" t="s">
        <v>29</v>
      </c>
      <c r="E84" t="s">
        <v>30</v>
      </c>
      <c r="F84" t="s">
        <v>31</v>
      </c>
      <c r="G84" t="s">
        <v>32</v>
      </c>
      <c r="H84" t="s">
        <v>33</v>
      </c>
      <c r="J84" t="s">
        <v>39</v>
      </c>
      <c r="L84" t="s">
        <v>21</v>
      </c>
      <c r="O84" t="s">
        <v>29</v>
      </c>
      <c r="P84" t="s">
        <v>30</v>
      </c>
      <c r="Q84" t="s">
        <v>31</v>
      </c>
      <c r="R84" t="s">
        <v>32</v>
      </c>
      <c r="S84" t="s">
        <v>33</v>
      </c>
      <c r="U84" t="s">
        <v>39</v>
      </c>
      <c r="W84" t="s">
        <v>21</v>
      </c>
      <c r="Z84" t="s">
        <v>29</v>
      </c>
      <c r="AA84" t="s">
        <v>30</v>
      </c>
      <c r="AB84" t="s">
        <v>31</v>
      </c>
      <c r="AC84" t="s">
        <v>32</v>
      </c>
      <c r="AD84" t="s">
        <v>33</v>
      </c>
      <c r="AF84" t="s">
        <v>39</v>
      </c>
    </row>
    <row r="85" spans="1:32">
      <c r="A85" t="s">
        <v>6</v>
      </c>
      <c r="B85" t="s">
        <v>34</v>
      </c>
      <c r="C85" t="s">
        <v>29</v>
      </c>
      <c r="D85">
        <v>5</v>
      </c>
      <c r="E85">
        <v>1</v>
      </c>
      <c r="F85">
        <v>1</v>
      </c>
      <c r="I85">
        <f>SUM(D85:H85)</f>
        <v>7</v>
      </c>
      <c r="J85">
        <f>D85/I85 * 100</f>
        <v>71.428571428571431</v>
      </c>
      <c r="L85" t="s">
        <v>7</v>
      </c>
      <c r="M85" t="s">
        <v>34</v>
      </c>
      <c r="N85" t="s">
        <v>29</v>
      </c>
      <c r="O85" s="11">
        <v>5</v>
      </c>
      <c r="P85">
        <v>1</v>
      </c>
      <c r="Q85">
        <v>1</v>
      </c>
      <c r="T85">
        <f>SUM(O85:S85)</f>
        <v>7</v>
      </c>
      <c r="U85">
        <f>O85/T85 * 100</f>
        <v>71.428571428571431</v>
      </c>
      <c r="W85" t="s">
        <v>8</v>
      </c>
      <c r="X85" t="s">
        <v>34</v>
      </c>
      <c r="Y85" t="s">
        <v>29</v>
      </c>
      <c r="Z85">
        <v>5</v>
      </c>
      <c r="AA85">
        <v>1</v>
      </c>
      <c r="AB85">
        <v>1</v>
      </c>
      <c r="AE85">
        <f>SUM(Z85:AD85)</f>
        <v>7</v>
      </c>
      <c r="AF85">
        <f>Z85/AE85 * 100</f>
        <v>71.428571428571431</v>
      </c>
    </row>
    <row r="86" spans="1:32">
      <c r="C86" t="s">
        <v>30</v>
      </c>
      <c r="D86">
        <v>1</v>
      </c>
      <c r="E86">
        <v>4</v>
      </c>
      <c r="F86">
        <v>3</v>
      </c>
      <c r="G86">
        <v>2</v>
      </c>
      <c r="I86">
        <f t="shared" ref="I86:I89" si="132">SUM(D86:H86)</f>
        <v>10</v>
      </c>
      <c r="J86">
        <f>E86/I86 * 100</f>
        <v>40</v>
      </c>
      <c r="N86" t="s">
        <v>30</v>
      </c>
      <c r="O86">
        <v>1</v>
      </c>
      <c r="P86">
        <v>4</v>
      </c>
      <c r="Q86">
        <v>4</v>
      </c>
      <c r="R86">
        <v>1</v>
      </c>
      <c r="T86">
        <f t="shared" ref="T86:T89" si="133">SUM(O86:S86)</f>
        <v>10</v>
      </c>
      <c r="U86">
        <f>P86/T86 * 100</f>
        <v>40</v>
      </c>
      <c r="Y86" t="s">
        <v>30</v>
      </c>
      <c r="Z86">
        <v>2</v>
      </c>
      <c r="AA86">
        <v>4</v>
      </c>
      <c r="AB86">
        <v>4</v>
      </c>
      <c r="AE86">
        <f t="shared" ref="AE86:AE89" si="134">SUM(Z86:AD86)</f>
        <v>10</v>
      </c>
      <c r="AF86">
        <f>AA86/AE86 * 100</f>
        <v>40</v>
      </c>
    </row>
    <row r="87" spans="1:32">
      <c r="C87" t="s">
        <v>31</v>
      </c>
      <c r="D87">
        <v>1</v>
      </c>
      <c r="E87">
        <v>1</v>
      </c>
      <c r="F87">
        <v>18</v>
      </c>
      <c r="H87">
        <v>1</v>
      </c>
      <c r="I87">
        <f t="shared" si="132"/>
        <v>21</v>
      </c>
      <c r="J87">
        <f>F87/I87 * 100</f>
        <v>85.714285714285708</v>
      </c>
      <c r="N87" t="s">
        <v>31</v>
      </c>
      <c r="O87">
        <v>1</v>
      </c>
      <c r="Q87">
        <v>19</v>
      </c>
      <c r="R87">
        <v>1</v>
      </c>
      <c r="T87">
        <f t="shared" si="133"/>
        <v>21</v>
      </c>
      <c r="U87">
        <f>Q87/T87 * 100</f>
        <v>90.476190476190482</v>
      </c>
      <c r="Y87" t="s">
        <v>31</v>
      </c>
      <c r="AA87">
        <v>2</v>
      </c>
      <c r="AB87">
        <v>19</v>
      </c>
      <c r="AE87">
        <f t="shared" si="134"/>
        <v>21</v>
      </c>
      <c r="AF87">
        <f>AB87/AE87 * 100</f>
        <v>90.476190476190482</v>
      </c>
    </row>
    <row r="88" spans="1:32">
      <c r="A88">
        <f>SUM(D85,E86,F87,G88,H89)</f>
        <v>55</v>
      </c>
      <c r="C88" t="s">
        <v>32</v>
      </c>
      <c r="E88">
        <v>5</v>
      </c>
      <c r="G88">
        <v>19</v>
      </c>
      <c r="H88">
        <v>2</v>
      </c>
      <c r="I88">
        <f t="shared" si="132"/>
        <v>26</v>
      </c>
      <c r="J88">
        <f>G88/I88 * 100</f>
        <v>73.076923076923066</v>
      </c>
      <c r="L88">
        <f>SUM(O85,P86,Q87,R88,S89)</f>
        <v>57</v>
      </c>
      <c r="N88" t="s">
        <v>32</v>
      </c>
      <c r="P88">
        <v>5</v>
      </c>
      <c r="R88">
        <v>19</v>
      </c>
      <c r="S88">
        <v>2</v>
      </c>
      <c r="T88">
        <f t="shared" si="133"/>
        <v>26</v>
      </c>
      <c r="U88">
        <f>R88/T88 * 100</f>
        <v>73.076923076923066</v>
      </c>
      <c r="W88">
        <f>SUM(Z85,AA86,AB87,AC88,AD89)</f>
        <v>57</v>
      </c>
      <c r="Y88" t="s">
        <v>32</v>
      </c>
      <c r="AA88">
        <v>5</v>
      </c>
      <c r="AC88">
        <v>19</v>
      </c>
      <c r="AD88">
        <v>2</v>
      </c>
      <c r="AE88">
        <f t="shared" si="134"/>
        <v>26</v>
      </c>
      <c r="AF88">
        <f>AC88/AE88 * 100</f>
        <v>73.076923076923066</v>
      </c>
    </row>
    <row r="89" spans="1:32">
      <c r="A89">
        <f>SUM(D85:H89)</f>
        <v>80</v>
      </c>
      <c r="C89" t="s">
        <v>33</v>
      </c>
      <c r="E89">
        <v>4</v>
      </c>
      <c r="G89">
        <v>3</v>
      </c>
      <c r="H89">
        <v>9</v>
      </c>
      <c r="I89">
        <f t="shared" si="132"/>
        <v>16</v>
      </c>
      <c r="J89">
        <f>H89/I89 * 100</f>
        <v>56.25</v>
      </c>
      <c r="L89">
        <f>SUM(O85:S89)</f>
        <v>80</v>
      </c>
      <c r="N89" t="s">
        <v>33</v>
      </c>
      <c r="P89">
        <v>4</v>
      </c>
      <c r="R89">
        <v>2</v>
      </c>
      <c r="S89">
        <v>10</v>
      </c>
      <c r="T89">
        <f t="shared" si="133"/>
        <v>16</v>
      </c>
      <c r="U89">
        <f>S89/T89 * 100</f>
        <v>62.5</v>
      </c>
      <c r="W89">
        <f>SUM(Z85:AD89)</f>
        <v>80</v>
      </c>
      <c r="Y89" t="s">
        <v>33</v>
      </c>
      <c r="AA89">
        <v>4</v>
      </c>
      <c r="AC89">
        <v>2</v>
      </c>
      <c r="AD89">
        <v>10</v>
      </c>
      <c r="AE89">
        <f t="shared" si="134"/>
        <v>16</v>
      </c>
      <c r="AF89">
        <f>AD89/AE89 * 100</f>
        <v>62.5</v>
      </c>
    </row>
    <row r="90" spans="1:32">
      <c r="D90">
        <f>SUM(D85:D89)</f>
        <v>7</v>
      </c>
      <c r="E90">
        <f t="shared" ref="E90" si="135">SUM(E85:E89)</f>
        <v>15</v>
      </c>
      <c r="F90">
        <f t="shared" ref="F90" si="136">SUM(F85:F89)</f>
        <v>22</v>
      </c>
      <c r="G90">
        <f t="shared" ref="G90" si="137">SUM(G85:G89)</f>
        <v>24</v>
      </c>
      <c r="H90">
        <f t="shared" ref="H90" si="138">SUM(H85:H89)</f>
        <v>12</v>
      </c>
      <c r="J90" s="12">
        <f>AVERAGE(J85:J89)</f>
        <v>65.293956043956044</v>
      </c>
      <c r="O90">
        <f>SUM(O85:O89)</f>
        <v>7</v>
      </c>
      <c r="P90">
        <f t="shared" ref="P90" si="139">SUM(P85:P89)</f>
        <v>14</v>
      </c>
      <c r="Q90">
        <f t="shared" ref="Q90" si="140">SUM(Q85:Q89)</f>
        <v>24</v>
      </c>
      <c r="R90">
        <f t="shared" ref="R90" si="141">SUM(R85:R89)</f>
        <v>23</v>
      </c>
      <c r="S90">
        <f t="shared" ref="S90" si="142">SUM(S85:S89)</f>
        <v>12</v>
      </c>
      <c r="U90" s="12">
        <f>AVERAGE(U85:U89)</f>
        <v>67.496336996337007</v>
      </c>
      <c r="Z90">
        <f>SUM(Z85:Z89)</f>
        <v>7</v>
      </c>
      <c r="AA90">
        <f t="shared" ref="AA90" si="143">SUM(AA85:AA89)</f>
        <v>16</v>
      </c>
      <c r="AB90">
        <f t="shared" ref="AB90" si="144">SUM(AB85:AB89)</f>
        <v>24</v>
      </c>
      <c r="AC90">
        <f t="shared" ref="AC90" si="145">SUM(AC85:AC89)</f>
        <v>21</v>
      </c>
      <c r="AD90">
        <f t="shared" ref="AD90" si="146">SUM(AD85:AD89)</f>
        <v>12</v>
      </c>
      <c r="AF90" s="12">
        <f>AVERAGE(AF85:AF89)</f>
        <v>67.496336996337007</v>
      </c>
    </row>
    <row r="92" spans="1:32">
      <c r="D92" t="s">
        <v>35</v>
      </c>
      <c r="O92" t="s">
        <v>35</v>
      </c>
      <c r="Z92" t="s">
        <v>35</v>
      </c>
    </row>
    <row r="93" spans="1:32">
      <c r="A93" t="s">
        <v>16</v>
      </c>
      <c r="D93" t="s">
        <v>29</v>
      </c>
      <c r="E93" t="s">
        <v>30</v>
      </c>
      <c r="F93" t="s">
        <v>31</v>
      </c>
      <c r="G93" t="s">
        <v>32</v>
      </c>
      <c r="H93" t="s">
        <v>33</v>
      </c>
      <c r="J93" t="s">
        <v>39</v>
      </c>
      <c r="L93" t="s">
        <v>16</v>
      </c>
      <c r="O93" t="s">
        <v>29</v>
      </c>
      <c r="P93" t="s">
        <v>30</v>
      </c>
      <c r="Q93" t="s">
        <v>31</v>
      </c>
      <c r="R93" t="s">
        <v>32</v>
      </c>
      <c r="S93" t="s">
        <v>33</v>
      </c>
      <c r="U93" t="s">
        <v>39</v>
      </c>
      <c r="W93" t="s">
        <v>16</v>
      </c>
      <c r="Z93" t="s">
        <v>29</v>
      </c>
      <c r="AA93" t="s">
        <v>30</v>
      </c>
      <c r="AB93" t="s">
        <v>31</v>
      </c>
      <c r="AC93" t="s">
        <v>32</v>
      </c>
      <c r="AD93" t="s">
        <v>33</v>
      </c>
      <c r="AF93" t="s">
        <v>39</v>
      </c>
    </row>
    <row r="94" spans="1:32">
      <c r="A94" t="s">
        <v>6</v>
      </c>
      <c r="B94" t="s">
        <v>34</v>
      </c>
      <c r="C94" t="s">
        <v>29</v>
      </c>
      <c r="D94">
        <v>3</v>
      </c>
      <c r="E94">
        <v>1</v>
      </c>
      <c r="F94">
        <v>1</v>
      </c>
      <c r="G94">
        <v>2</v>
      </c>
      <c r="I94">
        <f>SUM(D94:H94)</f>
        <v>7</v>
      </c>
      <c r="J94">
        <f>D94/I94 * 100</f>
        <v>42.857142857142854</v>
      </c>
      <c r="L94" t="s">
        <v>7</v>
      </c>
      <c r="M94" t="s">
        <v>34</v>
      </c>
      <c r="N94" t="s">
        <v>29</v>
      </c>
      <c r="O94">
        <v>3</v>
      </c>
      <c r="P94">
        <v>2</v>
      </c>
      <c r="Q94">
        <v>1</v>
      </c>
      <c r="R94">
        <v>1</v>
      </c>
      <c r="T94">
        <f>SUM(O94:S94)</f>
        <v>7</v>
      </c>
      <c r="U94">
        <f>O94/T94 * 100</f>
        <v>42.857142857142854</v>
      </c>
      <c r="W94" t="s">
        <v>8</v>
      </c>
      <c r="X94" t="s">
        <v>34</v>
      </c>
      <c r="Y94" t="s">
        <v>29</v>
      </c>
      <c r="Z94">
        <v>3</v>
      </c>
      <c r="AA94">
        <v>3</v>
      </c>
      <c r="AB94">
        <v>1</v>
      </c>
      <c r="AE94">
        <f>SUM(Z94:AD94)</f>
        <v>7</v>
      </c>
      <c r="AF94">
        <f>Z94/AE94 * 100</f>
        <v>42.857142857142854</v>
      </c>
    </row>
    <row r="95" spans="1:32">
      <c r="C95" t="s">
        <v>30</v>
      </c>
      <c r="D95">
        <v>1</v>
      </c>
      <c r="E95">
        <v>4</v>
      </c>
      <c r="F95">
        <v>3</v>
      </c>
      <c r="G95">
        <v>2</v>
      </c>
      <c r="I95">
        <f t="shared" ref="I95:I98" si="147">SUM(D95:H95)</f>
        <v>10</v>
      </c>
      <c r="J95">
        <f>E95/I95 * 100</f>
        <v>40</v>
      </c>
      <c r="N95" t="s">
        <v>30</v>
      </c>
      <c r="P95">
        <v>4</v>
      </c>
      <c r="Q95">
        <v>2</v>
      </c>
      <c r="R95">
        <v>2</v>
      </c>
      <c r="S95">
        <v>2</v>
      </c>
      <c r="T95">
        <f t="shared" ref="T95:T98" si="148">SUM(O95:S95)</f>
        <v>10</v>
      </c>
      <c r="U95">
        <f>P95/T95 * 100</f>
        <v>40</v>
      </c>
      <c r="Y95" t="s">
        <v>30</v>
      </c>
      <c r="Z95">
        <v>1</v>
      </c>
      <c r="AA95">
        <v>4</v>
      </c>
      <c r="AB95">
        <v>4</v>
      </c>
      <c r="AC95">
        <v>1</v>
      </c>
      <c r="AE95">
        <f t="shared" ref="AE95:AE98" si="149">SUM(Z95:AD95)</f>
        <v>10</v>
      </c>
      <c r="AF95">
        <f>AA95/AE95 * 100</f>
        <v>40</v>
      </c>
    </row>
    <row r="96" spans="1:32">
      <c r="C96" t="s">
        <v>31</v>
      </c>
      <c r="E96">
        <v>1</v>
      </c>
      <c r="F96">
        <v>18</v>
      </c>
      <c r="G96">
        <v>2</v>
      </c>
      <c r="I96">
        <f t="shared" si="147"/>
        <v>21</v>
      </c>
      <c r="J96">
        <f>F96/I96 * 100</f>
        <v>85.714285714285708</v>
      </c>
      <c r="N96" t="s">
        <v>31</v>
      </c>
      <c r="P96">
        <v>1</v>
      </c>
      <c r="Q96">
        <v>19</v>
      </c>
      <c r="R96">
        <v>1</v>
      </c>
      <c r="T96">
        <f t="shared" si="148"/>
        <v>21</v>
      </c>
      <c r="U96">
        <f>Q96/T96 * 100</f>
        <v>90.476190476190482</v>
      </c>
      <c r="Y96" t="s">
        <v>31</v>
      </c>
      <c r="AB96">
        <v>19</v>
      </c>
      <c r="AD96">
        <v>2</v>
      </c>
      <c r="AE96">
        <f t="shared" si="149"/>
        <v>21</v>
      </c>
      <c r="AF96">
        <f>AB96/AE96 * 100</f>
        <v>90.476190476190482</v>
      </c>
    </row>
    <row r="97" spans="1:32">
      <c r="A97">
        <f>SUM(D94,E95,F96,G97,H98)</f>
        <v>48</v>
      </c>
      <c r="C97" t="s">
        <v>32</v>
      </c>
      <c r="F97">
        <v>8</v>
      </c>
      <c r="G97">
        <v>17</v>
      </c>
      <c r="H97">
        <v>1</v>
      </c>
      <c r="I97">
        <f t="shared" si="147"/>
        <v>26</v>
      </c>
      <c r="J97">
        <f>G97/I97 * 100</f>
        <v>65.384615384615387</v>
      </c>
      <c r="L97">
        <f>SUM(O94,P95,Q96,R97,S98)</f>
        <v>54</v>
      </c>
      <c r="N97" t="s">
        <v>32</v>
      </c>
      <c r="P97">
        <v>6</v>
      </c>
      <c r="R97">
        <v>17</v>
      </c>
      <c r="S97">
        <v>3</v>
      </c>
      <c r="T97">
        <f t="shared" si="148"/>
        <v>26</v>
      </c>
      <c r="U97">
        <f>R97/T97 * 100</f>
        <v>65.384615384615387</v>
      </c>
      <c r="W97">
        <f>SUM(Z94,AA95,AB96,AC97,AD98)</f>
        <v>52</v>
      </c>
      <c r="Y97" t="s">
        <v>32</v>
      </c>
      <c r="AA97">
        <v>3</v>
      </c>
      <c r="AB97">
        <v>3</v>
      </c>
      <c r="AC97">
        <v>17</v>
      </c>
      <c r="AD97">
        <v>3</v>
      </c>
      <c r="AE97">
        <f t="shared" si="149"/>
        <v>26</v>
      </c>
      <c r="AF97">
        <f>AC97/AE97 * 100</f>
        <v>65.384615384615387</v>
      </c>
    </row>
    <row r="98" spans="1:32">
      <c r="A98">
        <f>SUM(D94:H98)</f>
        <v>80</v>
      </c>
      <c r="C98" t="s">
        <v>33</v>
      </c>
      <c r="F98">
        <v>6</v>
      </c>
      <c r="G98">
        <v>4</v>
      </c>
      <c r="H98">
        <v>6</v>
      </c>
      <c r="I98">
        <f t="shared" si="147"/>
        <v>16</v>
      </c>
      <c r="J98">
        <f>H98/I98 * 100</f>
        <v>37.5</v>
      </c>
      <c r="L98">
        <f>SUM(O94:S98)</f>
        <v>80</v>
      </c>
      <c r="N98" t="s">
        <v>33</v>
      </c>
      <c r="P98">
        <v>3</v>
      </c>
      <c r="Q98">
        <v>1</v>
      </c>
      <c r="R98">
        <v>1</v>
      </c>
      <c r="S98">
        <v>11</v>
      </c>
      <c r="T98">
        <f t="shared" si="148"/>
        <v>16</v>
      </c>
      <c r="U98">
        <f>S98/T98 * 100</f>
        <v>68.75</v>
      </c>
      <c r="W98">
        <f>SUM(Z94:AD98)</f>
        <v>80</v>
      </c>
      <c r="Y98" t="s">
        <v>33</v>
      </c>
      <c r="Z98">
        <v>1</v>
      </c>
      <c r="AA98">
        <v>5</v>
      </c>
      <c r="AB98">
        <v>1</v>
      </c>
      <c r="AD98">
        <v>9</v>
      </c>
      <c r="AE98">
        <f t="shared" si="149"/>
        <v>16</v>
      </c>
      <c r="AF98">
        <f>AD98/AE98 * 100</f>
        <v>56.25</v>
      </c>
    </row>
    <row r="99" spans="1:32">
      <c r="D99">
        <f>SUM(D94:D98)</f>
        <v>4</v>
      </c>
      <c r="E99">
        <f t="shared" ref="E99" si="150">SUM(E94:E98)</f>
        <v>6</v>
      </c>
      <c r="F99">
        <f t="shared" ref="F99" si="151">SUM(F94:F98)</f>
        <v>36</v>
      </c>
      <c r="G99">
        <f t="shared" ref="G99" si="152">SUM(G94:G98)</f>
        <v>27</v>
      </c>
      <c r="H99">
        <f t="shared" ref="H99" si="153">SUM(H94:H98)</f>
        <v>7</v>
      </c>
      <c r="J99" s="12">
        <f>AVERAGE(J94:J98)</f>
        <v>54.291208791208781</v>
      </c>
      <c r="O99">
        <f>SUM(O94:O98)</f>
        <v>3</v>
      </c>
      <c r="P99">
        <f t="shared" ref="P99" si="154">SUM(P94:P98)</f>
        <v>16</v>
      </c>
      <c r="Q99">
        <f t="shared" ref="Q99" si="155">SUM(Q94:Q98)</f>
        <v>23</v>
      </c>
      <c r="R99">
        <f t="shared" ref="R99" si="156">SUM(R94:R98)</f>
        <v>22</v>
      </c>
      <c r="S99">
        <f t="shared" ref="S99" si="157">SUM(S94:S98)</f>
        <v>16</v>
      </c>
      <c r="U99" s="12">
        <f>AVERAGE(U94:U98)</f>
        <v>61.493589743589745</v>
      </c>
      <c r="Z99">
        <f>SUM(Z94:Z98)</f>
        <v>5</v>
      </c>
      <c r="AA99">
        <f t="shared" ref="AA99" si="158">SUM(AA94:AA98)</f>
        <v>15</v>
      </c>
      <c r="AB99">
        <f t="shared" ref="AB99" si="159">SUM(AB94:AB98)</f>
        <v>28</v>
      </c>
      <c r="AC99">
        <f t="shared" ref="AC99" si="160">SUM(AC94:AC98)</f>
        <v>18</v>
      </c>
      <c r="AD99">
        <f t="shared" ref="AD99" si="161">SUM(AD94:AD98)</f>
        <v>14</v>
      </c>
      <c r="AF99" s="12">
        <f>AVERAGE(AF94:AF98)</f>
        <v>58.993589743589745</v>
      </c>
    </row>
    <row r="101" spans="1:32">
      <c r="D101" t="s">
        <v>35</v>
      </c>
      <c r="O101" t="s">
        <v>35</v>
      </c>
      <c r="Z101" t="s">
        <v>35</v>
      </c>
    </row>
    <row r="102" spans="1:32">
      <c r="A102" t="s">
        <v>20</v>
      </c>
      <c r="D102" t="s">
        <v>29</v>
      </c>
      <c r="E102" t="s">
        <v>30</v>
      </c>
      <c r="F102" t="s">
        <v>31</v>
      </c>
      <c r="G102" t="s">
        <v>32</v>
      </c>
      <c r="H102" t="s">
        <v>33</v>
      </c>
      <c r="J102" t="s">
        <v>39</v>
      </c>
      <c r="L102" t="s">
        <v>20</v>
      </c>
      <c r="O102" t="s">
        <v>29</v>
      </c>
      <c r="P102" t="s">
        <v>30</v>
      </c>
      <c r="Q102" t="s">
        <v>31</v>
      </c>
      <c r="R102" t="s">
        <v>32</v>
      </c>
      <c r="S102" t="s">
        <v>33</v>
      </c>
      <c r="U102" t="s">
        <v>39</v>
      </c>
      <c r="W102" t="s">
        <v>20</v>
      </c>
      <c r="Z102" t="s">
        <v>29</v>
      </c>
      <c r="AA102" t="s">
        <v>30</v>
      </c>
      <c r="AB102" t="s">
        <v>31</v>
      </c>
      <c r="AC102" t="s">
        <v>32</v>
      </c>
      <c r="AD102" t="s">
        <v>33</v>
      </c>
      <c r="AF102" t="s">
        <v>39</v>
      </c>
    </row>
    <row r="103" spans="1:32">
      <c r="A103" t="s">
        <v>6</v>
      </c>
      <c r="B103" t="s">
        <v>34</v>
      </c>
      <c r="C103" t="s">
        <v>29</v>
      </c>
      <c r="D103">
        <v>3</v>
      </c>
      <c r="E103">
        <v>2</v>
      </c>
      <c r="F103">
        <v>2</v>
      </c>
      <c r="I103">
        <f>SUM(D103:H103)</f>
        <v>7</v>
      </c>
      <c r="J103">
        <f>D103/I103 * 100</f>
        <v>42.857142857142854</v>
      </c>
      <c r="L103" t="s">
        <v>7</v>
      </c>
      <c r="M103" t="s">
        <v>34</v>
      </c>
      <c r="N103" t="s">
        <v>29</v>
      </c>
      <c r="O103">
        <v>5</v>
      </c>
      <c r="P103">
        <v>1</v>
      </c>
      <c r="Q103">
        <v>1</v>
      </c>
      <c r="T103">
        <f>SUM(O103:S103)</f>
        <v>7</v>
      </c>
      <c r="U103">
        <f>O103/T103 * 100</f>
        <v>71.428571428571431</v>
      </c>
      <c r="W103" t="s">
        <v>8</v>
      </c>
      <c r="X103" t="s">
        <v>34</v>
      </c>
      <c r="Y103" t="s">
        <v>29</v>
      </c>
      <c r="Z103">
        <v>5</v>
      </c>
      <c r="AA103">
        <v>2</v>
      </c>
      <c r="AE103">
        <f>SUM(Z103:AD103)</f>
        <v>7</v>
      </c>
      <c r="AF103">
        <f>Z103/AE103 * 100</f>
        <v>71.428571428571431</v>
      </c>
    </row>
    <row r="104" spans="1:32">
      <c r="C104" t="s">
        <v>30</v>
      </c>
      <c r="D104">
        <v>2</v>
      </c>
      <c r="E104">
        <v>3</v>
      </c>
      <c r="F104">
        <v>4</v>
      </c>
      <c r="H104">
        <v>1</v>
      </c>
      <c r="I104">
        <f t="shared" ref="I104:I107" si="162">SUM(D104:H104)</f>
        <v>10</v>
      </c>
      <c r="J104">
        <f>E104/I104 * 100</f>
        <v>30</v>
      </c>
      <c r="N104" t="s">
        <v>30</v>
      </c>
      <c r="O104">
        <v>1</v>
      </c>
      <c r="P104">
        <v>5</v>
      </c>
      <c r="Q104">
        <v>4</v>
      </c>
      <c r="T104">
        <f t="shared" ref="T104:T107" si="163">SUM(O104:S104)</f>
        <v>10</v>
      </c>
      <c r="U104">
        <f>P104/T104 * 100</f>
        <v>50</v>
      </c>
      <c r="Y104" t="s">
        <v>30</v>
      </c>
      <c r="Z104">
        <v>1</v>
      </c>
      <c r="AA104">
        <v>4</v>
      </c>
      <c r="AB104">
        <v>3</v>
      </c>
      <c r="AC104">
        <v>2</v>
      </c>
      <c r="AE104">
        <f t="shared" ref="AE104:AE107" si="164">SUM(Z104:AD104)</f>
        <v>10</v>
      </c>
      <c r="AF104">
        <f>AA104/AE104 * 100</f>
        <v>40</v>
      </c>
    </row>
    <row r="105" spans="1:32">
      <c r="C105" t="s">
        <v>31</v>
      </c>
      <c r="D105">
        <v>1</v>
      </c>
      <c r="E105">
        <v>1</v>
      </c>
      <c r="F105">
        <v>18</v>
      </c>
      <c r="G105">
        <v>1</v>
      </c>
      <c r="I105">
        <f t="shared" si="162"/>
        <v>21</v>
      </c>
      <c r="J105">
        <f>F105/I105 * 100</f>
        <v>85.714285714285708</v>
      </c>
      <c r="N105" t="s">
        <v>31</v>
      </c>
      <c r="P105">
        <v>1</v>
      </c>
      <c r="Q105">
        <v>17</v>
      </c>
      <c r="S105">
        <v>3</v>
      </c>
      <c r="T105">
        <f t="shared" si="163"/>
        <v>21</v>
      </c>
      <c r="U105">
        <f>Q105/T105 * 100</f>
        <v>80.952380952380949</v>
      </c>
      <c r="Y105" t="s">
        <v>31</v>
      </c>
      <c r="Z105">
        <v>2</v>
      </c>
      <c r="AB105" s="11">
        <v>19</v>
      </c>
      <c r="AE105">
        <f t="shared" si="164"/>
        <v>21</v>
      </c>
      <c r="AF105">
        <f>AB105/AE105 * 100</f>
        <v>90.476190476190482</v>
      </c>
    </row>
    <row r="106" spans="1:32">
      <c r="A106">
        <f>SUM(D103,E104,F105,G106,H107)</f>
        <v>53</v>
      </c>
      <c r="C106" t="s">
        <v>32</v>
      </c>
      <c r="D106">
        <v>2</v>
      </c>
      <c r="E106">
        <v>3</v>
      </c>
      <c r="G106">
        <v>18</v>
      </c>
      <c r="H106">
        <v>3</v>
      </c>
      <c r="I106">
        <f t="shared" si="162"/>
        <v>26</v>
      </c>
      <c r="J106">
        <f>G106/I106 * 100</f>
        <v>69.230769230769226</v>
      </c>
      <c r="L106">
        <f>SUM(O103,P104,Q105,R106,S107)</f>
        <v>58</v>
      </c>
      <c r="N106" t="s">
        <v>32</v>
      </c>
      <c r="P106">
        <v>5</v>
      </c>
      <c r="R106">
        <v>19</v>
      </c>
      <c r="S106">
        <v>2</v>
      </c>
      <c r="T106">
        <f t="shared" si="163"/>
        <v>26</v>
      </c>
      <c r="U106">
        <f>R106/T106 * 100</f>
        <v>73.076923076923066</v>
      </c>
      <c r="W106">
        <f>SUM(Z103,AA104,AB105,AC106,AD107)</f>
        <v>60</v>
      </c>
      <c r="Y106" t="s">
        <v>32</v>
      </c>
      <c r="AA106">
        <v>4</v>
      </c>
      <c r="AB106">
        <v>1</v>
      </c>
      <c r="AC106">
        <v>19</v>
      </c>
      <c r="AD106">
        <v>2</v>
      </c>
      <c r="AE106">
        <f t="shared" si="164"/>
        <v>26</v>
      </c>
      <c r="AF106">
        <f>AC106/AE106 * 100</f>
        <v>73.076923076923066</v>
      </c>
    </row>
    <row r="107" spans="1:32">
      <c r="A107">
        <f>SUM(D103:H107)</f>
        <v>80</v>
      </c>
      <c r="C107" t="s">
        <v>33</v>
      </c>
      <c r="D107">
        <v>1</v>
      </c>
      <c r="E107">
        <v>3</v>
      </c>
      <c r="G107">
        <v>1</v>
      </c>
      <c r="H107">
        <v>11</v>
      </c>
      <c r="I107">
        <f t="shared" si="162"/>
        <v>16</v>
      </c>
      <c r="J107">
        <f>H107/I107 * 100</f>
        <v>68.75</v>
      </c>
      <c r="L107">
        <f>SUM(O103:S107)</f>
        <v>80</v>
      </c>
      <c r="N107" t="s">
        <v>33</v>
      </c>
      <c r="P107">
        <v>3</v>
      </c>
      <c r="R107">
        <v>1</v>
      </c>
      <c r="S107">
        <v>12</v>
      </c>
      <c r="T107">
        <f t="shared" si="163"/>
        <v>16</v>
      </c>
      <c r="U107">
        <f>S107/T107 * 100</f>
        <v>75</v>
      </c>
      <c r="W107">
        <f>SUM(Z103:AD107)</f>
        <v>80</v>
      </c>
      <c r="Y107" t="s">
        <v>33</v>
      </c>
      <c r="AA107">
        <v>3</v>
      </c>
      <c r="AD107">
        <v>13</v>
      </c>
      <c r="AE107">
        <f t="shared" si="164"/>
        <v>16</v>
      </c>
      <c r="AF107">
        <f>AD107/AE107 * 100</f>
        <v>81.25</v>
      </c>
    </row>
    <row r="108" spans="1:32">
      <c r="D108">
        <f>SUM(D103:D107)</f>
        <v>9</v>
      </c>
      <c r="E108">
        <f t="shared" ref="E108" si="165">SUM(E103:E107)</f>
        <v>12</v>
      </c>
      <c r="F108">
        <f t="shared" ref="F108" si="166">SUM(F103:F107)</f>
        <v>24</v>
      </c>
      <c r="G108">
        <f t="shared" ref="G108" si="167">SUM(G103:G107)</f>
        <v>20</v>
      </c>
      <c r="H108">
        <f t="shared" ref="H108" si="168">SUM(H103:H107)</f>
        <v>15</v>
      </c>
      <c r="J108" s="12">
        <f>AVERAGE(J103:J107)</f>
        <v>59.310439560439555</v>
      </c>
      <c r="O108">
        <f>SUM(O103:O107)</f>
        <v>6</v>
      </c>
      <c r="P108">
        <f t="shared" ref="P108" si="169">SUM(P103:P107)</f>
        <v>15</v>
      </c>
      <c r="Q108">
        <f t="shared" ref="Q108" si="170">SUM(Q103:Q107)</f>
        <v>22</v>
      </c>
      <c r="R108">
        <f t="shared" ref="R108" si="171">SUM(R103:R107)</f>
        <v>20</v>
      </c>
      <c r="S108">
        <f t="shared" ref="S108" si="172">SUM(S103:S107)</f>
        <v>17</v>
      </c>
      <c r="U108" s="12">
        <f>AVERAGE(U103:U107)</f>
        <v>70.091575091575095</v>
      </c>
      <c r="Z108">
        <f>SUM(Z103:Z107)</f>
        <v>8</v>
      </c>
      <c r="AA108">
        <f t="shared" ref="AA108" si="173">SUM(AA103:AA107)</f>
        <v>13</v>
      </c>
      <c r="AB108">
        <f t="shared" ref="AB108" si="174">SUM(AB103:AB107)</f>
        <v>23</v>
      </c>
      <c r="AC108">
        <f t="shared" ref="AC108" si="175">SUM(AC103:AC107)</f>
        <v>21</v>
      </c>
      <c r="AD108">
        <f t="shared" ref="AD108" si="176">SUM(AD103:AD107)</f>
        <v>15</v>
      </c>
      <c r="AF108" s="12">
        <f>AVERAGE(AF103:AF107)</f>
        <v>71.246336996337007</v>
      </c>
    </row>
    <row r="110" spans="1:32">
      <c r="A110" t="s">
        <v>26</v>
      </c>
      <c r="D110" t="s">
        <v>35</v>
      </c>
      <c r="O110" t="s">
        <v>35</v>
      </c>
      <c r="Z110" t="s">
        <v>35</v>
      </c>
    </row>
    <row r="111" spans="1:32">
      <c r="A111" t="s">
        <v>21</v>
      </c>
      <c r="D111" t="s">
        <v>29</v>
      </c>
      <c r="E111" t="s">
        <v>30</v>
      </c>
      <c r="F111" t="s">
        <v>31</v>
      </c>
      <c r="G111" t="s">
        <v>32</v>
      </c>
      <c r="H111" t="s">
        <v>33</v>
      </c>
      <c r="J111" t="s">
        <v>39</v>
      </c>
      <c r="L111" t="s">
        <v>21</v>
      </c>
      <c r="O111" t="s">
        <v>29</v>
      </c>
      <c r="P111" t="s">
        <v>30</v>
      </c>
      <c r="Q111" t="s">
        <v>31</v>
      </c>
      <c r="R111" t="s">
        <v>32</v>
      </c>
      <c r="S111" t="s">
        <v>33</v>
      </c>
      <c r="U111" t="s">
        <v>39</v>
      </c>
      <c r="W111" t="s">
        <v>21</v>
      </c>
      <c r="Z111" t="s">
        <v>29</v>
      </c>
      <c r="AA111" t="s">
        <v>30</v>
      </c>
      <c r="AB111" t="s">
        <v>31</v>
      </c>
      <c r="AC111" t="s">
        <v>32</v>
      </c>
      <c r="AD111" t="s">
        <v>33</v>
      </c>
      <c r="AF111" t="s">
        <v>39</v>
      </c>
    </row>
    <row r="112" spans="1:32">
      <c r="A112" t="s">
        <v>6</v>
      </c>
      <c r="B112" t="s">
        <v>34</v>
      </c>
      <c r="C112" t="s">
        <v>29</v>
      </c>
      <c r="D112">
        <v>4</v>
      </c>
      <c r="E112">
        <v>2</v>
      </c>
      <c r="F112">
        <v>1</v>
      </c>
      <c r="I112">
        <f>SUM(D112:H112)</f>
        <v>7</v>
      </c>
      <c r="J112">
        <f>D112/I112 * 100</f>
        <v>57.142857142857139</v>
      </c>
      <c r="L112" t="s">
        <v>7</v>
      </c>
      <c r="M112" t="s">
        <v>34</v>
      </c>
      <c r="N112" t="s">
        <v>29</v>
      </c>
      <c r="O112" s="11">
        <v>5</v>
      </c>
      <c r="P112">
        <v>1</v>
      </c>
      <c r="Q112">
        <v>1</v>
      </c>
      <c r="T112">
        <f>SUM(O112:S112)</f>
        <v>7</v>
      </c>
      <c r="U112">
        <f>O112/T112 * 100</f>
        <v>71.428571428571431</v>
      </c>
      <c r="W112" t="s">
        <v>8</v>
      </c>
      <c r="X112" t="s">
        <v>34</v>
      </c>
      <c r="Y112" t="s">
        <v>29</v>
      </c>
      <c r="Z112">
        <v>4</v>
      </c>
      <c r="AA112">
        <v>1</v>
      </c>
      <c r="AB112">
        <v>2</v>
      </c>
      <c r="AE112">
        <f>SUM(Z112:AD112)</f>
        <v>7</v>
      </c>
      <c r="AF112">
        <f>Z112/AE112 * 100</f>
        <v>57.142857142857139</v>
      </c>
    </row>
    <row r="113" spans="1:32">
      <c r="C113" t="s">
        <v>30</v>
      </c>
      <c r="E113">
        <v>3</v>
      </c>
      <c r="F113">
        <v>1</v>
      </c>
      <c r="G113">
        <v>2</v>
      </c>
      <c r="H113">
        <v>4</v>
      </c>
      <c r="I113">
        <f t="shared" ref="I113:I116" si="177">SUM(D113:H113)</f>
        <v>10</v>
      </c>
      <c r="J113">
        <f>E113/I113 * 100</f>
        <v>30</v>
      </c>
      <c r="N113" t="s">
        <v>30</v>
      </c>
      <c r="O113">
        <v>2</v>
      </c>
      <c r="P113">
        <v>2</v>
      </c>
      <c r="Q113">
        <v>4</v>
      </c>
      <c r="S113">
        <v>2</v>
      </c>
      <c r="T113">
        <f t="shared" ref="T113:T116" si="178">SUM(O113:S113)</f>
        <v>10</v>
      </c>
      <c r="U113">
        <f>P113/T113 * 100</f>
        <v>20</v>
      </c>
      <c r="Y113" t="s">
        <v>30</v>
      </c>
      <c r="Z113">
        <v>2</v>
      </c>
      <c r="AA113">
        <v>3</v>
      </c>
      <c r="AB113">
        <v>3</v>
      </c>
      <c r="AC113">
        <v>1</v>
      </c>
      <c r="AD113">
        <v>1</v>
      </c>
      <c r="AE113">
        <f t="shared" ref="AE113:AE116" si="179">SUM(Z113:AD113)</f>
        <v>10</v>
      </c>
      <c r="AF113">
        <f>AA113/AE113 * 100</f>
        <v>30</v>
      </c>
    </row>
    <row r="114" spans="1:32">
      <c r="C114" t="s">
        <v>31</v>
      </c>
      <c r="F114">
        <v>20</v>
      </c>
      <c r="G114">
        <v>1</v>
      </c>
      <c r="I114">
        <f t="shared" si="177"/>
        <v>21</v>
      </c>
      <c r="J114">
        <f>F114/I114 * 100</f>
        <v>95.238095238095227</v>
      </c>
      <c r="N114" t="s">
        <v>31</v>
      </c>
      <c r="O114">
        <v>4</v>
      </c>
      <c r="Q114">
        <v>15</v>
      </c>
      <c r="R114">
        <v>1</v>
      </c>
      <c r="S114">
        <v>1</v>
      </c>
      <c r="T114">
        <f t="shared" si="178"/>
        <v>21</v>
      </c>
      <c r="U114">
        <f>Q114/T114 * 100</f>
        <v>71.428571428571431</v>
      </c>
      <c r="Y114" t="s">
        <v>31</v>
      </c>
      <c r="Z114">
        <v>1</v>
      </c>
      <c r="AB114">
        <v>18</v>
      </c>
      <c r="AC114">
        <v>1</v>
      </c>
      <c r="AD114">
        <v>1</v>
      </c>
      <c r="AE114">
        <f t="shared" si="179"/>
        <v>21</v>
      </c>
      <c r="AF114">
        <f>AB114/AE114 * 100</f>
        <v>85.714285714285708</v>
      </c>
    </row>
    <row r="115" spans="1:32">
      <c r="A115">
        <f>SUM(D112,E113,F114,G115,H116)</f>
        <v>52</v>
      </c>
      <c r="C115" t="s">
        <v>32</v>
      </c>
      <c r="E115">
        <v>5</v>
      </c>
      <c r="F115">
        <v>3</v>
      </c>
      <c r="G115">
        <v>16</v>
      </c>
      <c r="H115">
        <v>2</v>
      </c>
      <c r="I115">
        <f t="shared" si="177"/>
        <v>26</v>
      </c>
      <c r="J115">
        <f>G115/I115 * 100</f>
        <v>61.53846153846154</v>
      </c>
      <c r="L115">
        <f>SUM(O112,P113,Q114,R115,S116)</f>
        <v>45</v>
      </c>
      <c r="N115" t="s">
        <v>32</v>
      </c>
      <c r="P115">
        <v>6</v>
      </c>
      <c r="Q115">
        <v>4</v>
      </c>
      <c r="R115">
        <v>15</v>
      </c>
      <c r="S115">
        <v>1</v>
      </c>
      <c r="T115">
        <f t="shared" si="178"/>
        <v>26</v>
      </c>
      <c r="U115">
        <f>R115/T115 * 100</f>
        <v>57.692307692307686</v>
      </c>
      <c r="W115">
        <f>SUM(Z112,AA113,AB114,AC115,AD116)</f>
        <v>56</v>
      </c>
      <c r="Y115" t="s">
        <v>32</v>
      </c>
      <c r="AA115">
        <v>5</v>
      </c>
      <c r="AB115">
        <v>1</v>
      </c>
      <c r="AC115">
        <v>19</v>
      </c>
      <c r="AD115">
        <v>1</v>
      </c>
      <c r="AE115">
        <f t="shared" si="179"/>
        <v>26</v>
      </c>
      <c r="AF115">
        <f>AC115/AE115 * 100</f>
        <v>73.076923076923066</v>
      </c>
    </row>
    <row r="116" spans="1:32">
      <c r="A116">
        <f>SUM(D112:H116)</f>
        <v>80</v>
      </c>
      <c r="C116" t="s">
        <v>33</v>
      </c>
      <c r="E116">
        <v>2</v>
      </c>
      <c r="F116">
        <v>1</v>
      </c>
      <c r="G116">
        <v>4</v>
      </c>
      <c r="H116">
        <v>9</v>
      </c>
      <c r="I116">
        <f t="shared" si="177"/>
        <v>16</v>
      </c>
      <c r="J116">
        <f>H116/I116 * 100</f>
        <v>56.25</v>
      </c>
      <c r="L116">
        <f>SUM(O112:S116)</f>
        <v>80</v>
      </c>
      <c r="N116" t="s">
        <v>33</v>
      </c>
      <c r="O116">
        <v>1</v>
      </c>
      <c r="P116">
        <v>3</v>
      </c>
      <c r="R116">
        <v>4</v>
      </c>
      <c r="S116">
        <v>8</v>
      </c>
      <c r="T116">
        <f t="shared" si="178"/>
        <v>16</v>
      </c>
      <c r="U116">
        <f>S116/T116 * 100</f>
        <v>50</v>
      </c>
      <c r="W116">
        <f>SUM(Z112:AD116)</f>
        <v>80</v>
      </c>
      <c r="Y116" t="s">
        <v>33</v>
      </c>
      <c r="AA116">
        <v>1</v>
      </c>
      <c r="AB116">
        <v>1</v>
      </c>
      <c r="AC116">
        <v>2</v>
      </c>
      <c r="AD116">
        <v>12</v>
      </c>
      <c r="AE116">
        <f t="shared" si="179"/>
        <v>16</v>
      </c>
      <c r="AF116">
        <f>AD116/AE116 * 100</f>
        <v>75</v>
      </c>
    </row>
    <row r="117" spans="1:32">
      <c r="D117">
        <f>SUM(D112:D116)</f>
        <v>4</v>
      </c>
      <c r="E117">
        <f t="shared" ref="E117" si="180">SUM(E112:E116)</f>
        <v>12</v>
      </c>
      <c r="F117">
        <f t="shared" ref="F117" si="181">SUM(F112:F116)</f>
        <v>26</v>
      </c>
      <c r="G117">
        <f t="shared" ref="G117" si="182">SUM(G112:G116)</f>
        <v>23</v>
      </c>
      <c r="H117">
        <f t="shared" ref="H117" si="183">SUM(H112:H116)</f>
        <v>15</v>
      </c>
      <c r="J117" s="12">
        <f>AVERAGE(J112:J116)</f>
        <v>60.033882783882781</v>
      </c>
      <c r="O117">
        <f>SUM(O112:O116)</f>
        <v>12</v>
      </c>
      <c r="P117">
        <f t="shared" ref="P117" si="184">SUM(P112:P116)</f>
        <v>12</v>
      </c>
      <c r="Q117">
        <f t="shared" ref="Q117" si="185">SUM(Q112:Q116)</f>
        <v>24</v>
      </c>
      <c r="R117">
        <f t="shared" ref="R117" si="186">SUM(R112:R116)</f>
        <v>20</v>
      </c>
      <c r="S117">
        <f t="shared" ref="S117" si="187">SUM(S112:S116)</f>
        <v>12</v>
      </c>
      <c r="U117" s="12">
        <f>AVERAGE(U112:U116)</f>
        <v>54.109890109890102</v>
      </c>
      <c r="Z117">
        <f>SUM(Z112:Z116)</f>
        <v>7</v>
      </c>
      <c r="AA117">
        <f t="shared" ref="AA117" si="188">SUM(AA112:AA116)</f>
        <v>10</v>
      </c>
      <c r="AB117">
        <f t="shared" ref="AB117" si="189">SUM(AB112:AB116)</f>
        <v>25</v>
      </c>
      <c r="AC117">
        <f t="shared" ref="AC117" si="190">SUM(AC112:AC116)</f>
        <v>23</v>
      </c>
      <c r="AD117">
        <f t="shared" ref="AD117" si="191">SUM(AD112:AD116)</f>
        <v>15</v>
      </c>
      <c r="AF117" s="12">
        <f>AVERAGE(AF112:AF116)</f>
        <v>64.186813186813168</v>
      </c>
    </row>
    <row r="119" spans="1:32">
      <c r="D119" t="s">
        <v>35</v>
      </c>
      <c r="O119" t="s">
        <v>35</v>
      </c>
      <c r="Z119" t="s">
        <v>35</v>
      </c>
    </row>
    <row r="120" spans="1:32">
      <c r="A120" t="s">
        <v>16</v>
      </c>
      <c r="D120" t="s">
        <v>29</v>
      </c>
      <c r="E120" t="s">
        <v>30</v>
      </c>
      <c r="F120" t="s">
        <v>31</v>
      </c>
      <c r="G120" t="s">
        <v>32</v>
      </c>
      <c r="H120" t="s">
        <v>33</v>
      </c>
      <c r="J120" t="s">
        <v>39</v>
      </c>
      <c r="L120" t="s">
        <v>16</v>
      </c>
      <c r="O120" t="s">
        <v>29</v>
      </c>
      <c r="P120" t="s">
        <v>30</v>
      </c>
      <c r="Q120" t="s">
        <v>31</v>
      </c>
      <c r="R120" t="s">
        <v>32</v>
      </c>
      <c r="S120" t="s">
        <v>33</v>
      </c>
      <c r="U120" t="s">
        <v>39</v>
      </c>
      <c r="W120" t="s">
        <v>16</v>
      </c>
      <c r="Z120" t="s">
        <v>29</v>
      </c>
      <c r="AA120" t="s">
        <v>30</v>
      </c>
      <c r="AB120" t="s">
        <v>31</v>
      </c>
      <c r="AC120" t="s">
        <v>32</v>
      </c>
      <c r="AD120" t="s">
        <v>33</v>
      </c>
      <c r="AF120" t="s">
        <v>39</v>
      </c>
    </row>
    <row r="121" spans="1:32">
      <c r="A121" t="s">
        <v>6</v>
      </c>
      <c r="B121" t="s">
        <v>34</v>
      </c>
      <c r="C121" t="s">
        <v>29</v>
      </c>
      <c r="D121">
        <v>5</v>
      </c>
      <c r="E121">
        <v>1</v>
      </c>
      <c r="F121">
        <v>1</v>
      </c>
      <c r="I121">
        <f>SUM(D121:H121)</f>
        <v>7</v>
      </c>
      <c r="J121">
        <f>D121/I121 * 100</f>
        <v>71.428571428571431</v>
      </c>
      <c r="L121" t="s">
        <v>7</v>
      </c>
      <c r="M121" t="s">
        <v>34</v>
      </c>
      <c r="N121" t="s">
        <v>29</v>
      </c>
      <c r="O121">
        <v>5</v>
      </c>
      <c r="P121">
        <v>1</v>
      </c>
      <c r="Q121">
        <v>1</v>
      </c>
      <c r="T121">
        <f>SUM(O121:S121)</f>
        <v>7</v>
      </c>
      <c r="U121">
        <f>O121/T121 * 100</f>
        <v>71.428571428571431</v>
      </c>
      <c r="W121" t="s">
        <v>8</v>
      </c>
      <c r="X121" t="s">
        <v>34</v>
      </c>
      <c r="Y121" t="s">
        <v>29</v>
      </c>
      <c r="Z121">
        <v>5</v>
      </c>
      <c r="AB121">
        <v>2</v>
      </c>
      <c r="AE121">
        <f>SUM(Z121:AD121)</f>
        <v>7</v>
      </c>
      <c r="AF121">
        <f>Z121/AE121 * 100</f>
        <v>71.428571428571431</v>
      </c>
    </row>
    <row r="122" spans="1:32">
      <c r="C122" t="s">
        <v>30</v>
      </c>
      <c r="D122">
        <v>2</v>
      </c>
      <c r="E122">
        <v>3</v>
      </c>
      <c r="F122">
        <v>2</v>
      </c>
      <c r="G122">
        <v>1</v>
      </c>
      <c r="H122">
        <v>2</v>
      </c>
      <c r="I122">
        <f t="shared" ref="I122:I125" si="192">SUM(D122:H122)</f>
        <v>10</v>
      </c>
      <c r="J122">
        <f>E122/I122 * 100</f>
        <v>30</v>
      </c>
      <c r="N122" t="s">
        <v>30</v>
      </c>
      <c r="O122">
        <v>1</v>
      </c>
      <c r="P122">
        <v>2</v>
      </c>
      <c r="Q122">
        <v>4</v>
      </c>
      <c r="R122">
        <v>2</v>
      </c>
      <c r="S122">
        <v>1</v>
      </c>
      <c r="T122">
        <f t="shared" ref="T122:T125" si="193">SUM(O122:S122)</f>
        <v>10</v>
      </c>
      <c r="U122">
        <f>P122/T122 * 100</f>
        <v>20</v>
      </c>
      <c r="Y122" t="s">
        <v>30</v>
      </c>
      <c r="Z122">
        <v>3</v>
      </c>
      <c r="AA122">
        <v>3</v>
      </c>
      <c r="AB122">
        <v>3</v>
      </c>
      <c r="AC122">
        <v>1</v>
      </c>
      <c r="AE122">
        <f t="shared" ref="AE122:AE125" si="194">SUM(Z122:AD122)</f>
        <v>10</v>
      </c>
      <c r="AF122">
        <f>AA122/AE122 * 100</f>
        <v>30</v>
      </c>
    </row>
    <row r="123" spans="1:32">
      <c r="C123" t="s">
        <v>31</v>
      </c>
      <c r="D123">
        <v>2</v>
      </c>
      <c r="F123">
        <v>18</v>
      </c>
      <c r="G123">
        <v>1</v>
      </c>
      <c r="I123">
        <f t="shared" si="192"/>
        <v>21</v>
      </c>
      <c r="J123">
        <f>F123/I123 * 100</f>
        <v>85.714285714285708</v>
      </c>
      <c r="N123" t="s">
        <v>31</v>
      </c>
      <c r="O123">
        <v>2</v>
      </c>
      <c r="P123">
        <v>2</v>
      </c>
      <c r="Q123">
        <v>16</v>
      </c>
      <c r="R123">
        <v>1</v>
      </c>
      <c r="T123">
        <f t="shared" si="193"/>
        <v>21</v>
      </c>
      <c r="U123">
        <f>Q123/T123 * 100</f>
        <v>76.19047619047619</v>
      </c>
      <c r="Y123" t="s">
        <v>31</v>
      </c>
      <c r="Z123">
        <v>2</v>
      </c>
      <c r="AB123">
        <v>17</v>
      </c>
      <c r="AD123">
        <v>2</v>
      </c>
      <c r="AE123">
        <f t="shared" si="194"/>
        <v>21</v>
      </c>
      <c r="AF123">
        <f>AB123/AE123 * 100</f>
        <v>80.952380952380949</v>
      </c>
    </row>
    <row r="124" spans="1:32">
      <c r="A124">
        <f>SUM(D121,E122,F123,G124,H125)</f>
        <v>46</v>
      </c>
      <c r="C124" t="s">
        <v>32</v>
      </c>
      <c r="D124">
        <v>1</v>
      </c>
      <c r="F124">
        <v>6</v>
      </c>
      <c r="G124">
        <v>11</v>
      </c>
      <c r="H124">
        <v>8</v>
      </c>
      <c r="I124">
        <f t="shared" si="192"/>
        <v>26</v>
      </c>
      <c r="J124">
        <f>G124/I124 * 100</f>
        <v>42.307692307692307</v>
      </c>
      <c r="L124">
        <f>SUM(O121,P122,Q123,R124,S125)</f>
        <v>48</v>
      </c>
      <c r="N124" t="s">
        <v>32</v>
      </c>
      <c r="O124">
        <v>1</v>
      </c>
      <c r="P124">
        <v>4</v>
      </c>
      <c r="Q124">
        <v>4</v>
      </c>
      <c r="R124">
        <v>15</v>
      </c>
      <c r="S124">
        <v>2</v>
      </c>
      <c r="T124">
        <f t="shared" si="193"/>
        <v>26</v>
      </c>
      <c r="U124">
        <f>R124/T124 * 100</f>
        <v>57.692307692307686</v>
      </c>
      <c r="W124">
        <f>SUM(Z121,AA122,AB123,AC124,AD125)</f>
        <v>52</v>
      </c>
      <c r="Y124" t="s">
        <v>32</v>
      </c>
      <c r="AA124">
        <v>5</v>
      </c>
      <c r="AB124">
        <v>2</v>
      </c>
      <c r="AC124">
        <v>17</v>
      </c>
      <c r="AD124">
        <v>2</v>
      </c>
      <c r="AE124">
        <f t="shared" si="194"/>
        <v>26</v>
      </c>
      <c r="AF124">
        <f>AC124/AE124 * 100</f>
        <v>65.384615384615387</v>
      </c>
    </row>
    <row r="125" spans="1:32">
      <c r="A125">
        <f>SUM(D121:H125)</f>
        <v>80</v>
      </c>
      <c r="C125" t="s">
        <v>33</v>
      </c>
      <c r="D125">
        <v>2</v>
      </c>
      <c r="E125">
        <v>1</v>
      </c>
      <c r="F125">
        <v>3</v>
      </c>
      <c r="G125">
        <v>1</v>
      </c>
      <c r="H125">
        <v>9</v>
      </c>
      <c r="I125">
        <f t="shared" si="192"/>
        <v>16</v>
      </c>
      <c r="J125">
        <f>H125/I125 * 100</f>
        <v>56.25</v>
      </c>
      <c r="L125">
        <f>SUM(O121:S125)</f>
        <v>80</v>
      </c>
      <c r="N125" t="s">
        <v>33</v>
      </c>
      <c r="O125">
        <v>2</v>
      </c>
      <c r="P125">
        <v>1</v>
      </c>
      <c r="Q125">
        <v>1</v>
      </c>
      <c r="R125">
        <v>2</v>
      </c>
      <c r="S125">
        <v>10</v>
      </c>
      <c r="T125">
        <f t="shared" si="193"/>
        <v>16</v>
      </c>
      <c r="U125">
        <f>S125/T125 * 100</f>
        <v>62.5</v>
      </c>
      <c r="W125">
        <f>SUM(Z121:AD125)</f>
        <v>80</v>
      </c>
      <c r="Y125" t="s">
        <v>33</v>
      </c>
      <c r="AA125">
        <v>2</v>
      </c>
      <c r="AC125">
        <v>4</v>
      </c>
      <c r="AD125">
        <v>10</v>
      </c>
      <c r="AE125">
        <f t="shared" si="194"/>
        <v>16</v>
      </c>
      <c r="AF125">
        <f>AD125/AE125 * 100</f>
        <v>62.5</v>
      </c>
    </row>
    <row r="126" spans="1:32">
      <c r="D126">
        <f>SUM(D121:D125)</f>
        <v>12</v>
      </c>
      <c r="E126">
        <f t="shared" ref="E126" si="195">SUM(E121:E125)</f>
        <v>5</v>
      </c>
      <c r="F126">
        <f t="shared" ref="F126" si="196">SUM(F121:F125)</f>
        <v>30</v>
      </c>
      <c r="G126">
        <f t="shared" ref="G126" si="197">SUM(G121:G125)</f>
        <v>14</v>
      </c>
      <c r="H126">
        <f t="shared" ref="H126" si="198">SUM(H121:H125)</f>
        <v>19</v>
      </c>
      <c r="J126" s="12">
        <f>AVERAGE(J121:J125)</f>
        <v>57.140109890109883</v>
      </c>
      <c r="O126">
        <f>SUM(O121:O125)</f>
        <v>11</v>
      </c>
      <c r="P126">
        <f t="shared" ref="P126" si="199">SUM(P121:P125)</f>
        <v>10</v>
      </c>
      <c r="Q126">
        <f t="shared" ref="Q126" si="200">SUM(Q121:Q125)</f>
        <v>26</v>
      </c>
      <c r="R126">
        <f t="shared" ref="R126" si="201">SUM(R121:R125)</f>
        <v>20</v>
      </c>
      <c r="S126">
        <f t="shared" ref="S126" si="202">SUM(S121:S125)</f>
        <v>13</v>
      </c>
      <c r="U126" s="12">
        <f>AVERAGE(U121:U125)</f>
        <v>57.562271062271066</v>
      </c>
      <c r="Z126">
        <f>SUM(Z121:Z125)</f>
        <v>10</v>
      </c>
      <c r="AA126">
        <f t="shared" ref="AA126" si="203">SUM(AA121:AA125)</f>
        <v>10</v>
      </c>
      <c r="AB126">
        <f t="shared" ref="AB126" si="204">SUM(AB121:AB125)</f>
        <v>24</v>
      </c>
      <c r="AC126">
        <f t="shared" ref="AC126" si="205">SUM(AC121:AC125)</f>
        <v>22</v>
      </c>
      <c r="AD126">
        <f t="shared" ref="AD126" si="206">SUM(AD121:AD125)</f>
        <v>14</v>
      </c>
      <c r="AF126" s="12">
        <f>AVERAGE(AF121:AF125)</f>
        <v>62.053113553113555</v>
      </c>
    </row>
    <row r="128" spans="1:32">
      <c r="D128" t="s">
        <v>35</v>
      </c>
      <c r="O128" t="s">
        <v>35</v>
      </c>
      <c r="Z128" t="s">
        <v>35</v>
      </c>
    </row>
    <row r="129" spans="1:32">
      <c r="A129" t="s">
        <v>20</v>
      </c>
      <c r="D129" t="s">
        <v>29</v>
      </c>
      <c r="E129" t="s">
        <v>30</v>
      </c>
      <c r="F129" t="s">
        <v>31</v>
      </c>
      <c r="G129" t="s">
        <v>32</v>
      </c>
      <c r="H129" t="s">
        <v>33</v>
      </c>
      <c r="J129" t="s">
        <v>39</v>
      </c>
      <c r="L129" t="s">
        <v>20</v>
      </c>
      <c r="O129" t="s">
        <v>29</v>
      </c>
      <c r="P129" t="s">
        <v>30</v>
      </c>
      <c r="Q129" t="s">
        <v>31</v>
      </c>
      <c r="R129" t="s">
        <v>32</v>
      </c>
      <c r="S129" t="s">
        <v>33</v>
      </c>
      <c r="U129" t="s">
        <v>39</v>
      </c>
      <c r="W129" t="s">
        <v>20</v>
      </c>
      <c r="Z129" t="s">
        <v>29</v>
      </c>
      <c r="AA129" t="s">
        <v>30</v>
      </c>
      <c r="AB129" t="s">
        <v>31</v>
      </c>
      <c r="AC129" t="s">
        <v>32</v>
      </c>
      <c r="AD129" t="s">
        <v>33</v>
      </c>
      <c r="AF129" t="s">
        <v>39</v>
      </c>
    </row>
    <row r="130" spans="1:32">
      <c r="A130" t="s">
        <v>6</v>
      </c>
      <c r="B130" t="s">
        <v>34</v>
      </c>
      <c r="C130" t="s">
        <v>29</v>
      </c>
      <c r="D130">
        <v>3</v>
      </c>
      <c r="E130">
        <v>1</v>
      </c>
      <c r="F130">
        <v>1</v>
      </c>
      <c r="G130">
        <v>1</v>
      </c>
      <c r="H130">
        <v>1</v>
      </c>
      <c r="I130">
        <f>SUM(D130:H130)</f>
        <v>7</v>
      </c>
      <c r="J130">
        <f>D130/I130 * 100</f>
        <v>42.857142857142854</v>
      </c>
      <c r="L130" t="s">
        <v>7</v>
      </c>
      <c r="M130" t="s">
        <v>34</v>
      </c>
      <c r="N130" t="s">
        <v>29</v>
      </c>
      <c r="O130">
        <v>4</v>
      </c>
      <c r="P130">
        <v>1</v>
      </c>
      <c r="Q130">
        <v>2</v>
      </c>
      <c r="T130">
        <f>SUM(O130:S130)</f>
        <v>7</v>
      </c>
      <c r="U130">
        <f>O130/T130 * 100</f>
        <v>57.142857142857139</v>
      </c>
      <c r="W130" t="s">
        <v>8</v>
      </c>
      <c r="X130" t="s">
        <v>34</v>
      </c>
      <c r="Y130" t="s">
        <v>29</v>
      </c>
      <c r="Z130">
        <v>3</v>
      </c>
      <c r="AA130">
        <v>1</v>
      </c>
      <c r="AB130">
        <v>2</v>
      </c>
      <c r="AC130">
        <v>1</v>
      </c>
      <c r="AE130">
        <f>SUM(Z130:AD130)</f>
        <v>7</v>
      </c>
      <c r="AF130">
        <f>Z130/AE130 * 100</f>
        <v>42.857142857142854</v>
      </c>
    </row>
    <row r="131" spans="1:32">
      <c r="C131" t="s">
        <v>30</v>
      </c>
      <c r="E131">
        <v>3</v>
      </c>
      <c r="F131">
        <v>3</v>
      </c>
      <c r="G131">
        <v>2</v>
      </c>
      <c r="H131">
        <v>2</v>
      </c>
      <c r="I131">
        <f t="shared" ref="I131:I134" si="207">SUM(D131:H131)</f>
        <v>10</v>
      </c>
      <c r="J131">
        <f>E131/I131 * 100</f>
        <v>30</v>
      </c>
      <c r="N131" t="s">
        <v>30</v>
      </c>
      <c r="P131">
        <v>4</v>
      </c>
      <c r="Q131">
        <v>4</v>
      </c>
      <c r="R131">
        <v>1</v>
      </c>
      <c r="S131">
        <v>1</v>
      </c>
      <c r="T131">
        <f t="shared" ref="T131:T134" si="208">SUM(O131:S131)</f>
        <v>10</v>
      </c>
      <c r="U131">
        <f>P131/T131 * 100</f>
        <v>40</v>
      </c>
      <c r="Y131" t="s">
        <v>30</v>
      </c>
      <c r="Z131">
        <v>3</v>
      </c>
      <c r="AA131">
        <v>2</v>
      </c>
      <c r="AB131">
        <v>4</v>
      </c>
      <c r="AC131">
        <v>1</v>
      </c>
      <c r="AE131">
        <f t="shared" ref="AE131:AE134" si="209">SUM(Z131:AD131)</f>
        <v>10</v>
      </c>
      <c r="AF131">
        <f>AA131/AE131 * 100</f>
        <v>20</v>
      </c>
    </row>
    <row r="132" spans="1:32">
      <c r="C132" t="s">
        <v>31</v>
      </c>
      <c r="D132">
        <v>1</v>
      </c>
      <c r="E132">
        <v>1</v>
      </c>
      <c r="F132">
        <v>17</v>
      </c>
      <c r="H132">
        <v>2</v>
      </c>
      <c r="I132">
        <f t="shared" si="207"/>
        <v>21</v>
      </c>
      <c r="J132">
        <f>F132/I132 * 100</f>
        <v>80.952380952380949</v>
      </c>
      <c r="N132" t="s">
        <v>31</v>
      </c>
      <c r="O132">
        <v>7</v>
      </c>
      <c r="Q132">
        <v>13</v>
      </c>
      <c r="R132">
        <v>1</v>
      </c>
      <c r="T132">
        <f t="shared" si="208"/>
        <v>21</v>
      </c>
      <c r="U132">
        <f>Q132/T132 * 100</f>
        <v>61.904761904761905</v>
      </c>
      <c r="Y132" t="s">
        <v>31</v>
      </c>
      <c r="Z132">
        <v>1</v>
      </c>
      <c r="AA132">
        <v>1</v>
      </c>
      <c r="AB132">
        <v>18</v>
      </c>
      <c r="AD132">
        <v>1</v>
      </c>
      <c r="AE132">
        <f t="shared" si="209"/>
        <v>21</v>
      </c>
      <c r="AF132">
        <f>AB132/AE132 * 100</f>
        <v>85.714285714285708</v>
      </c>
    </row>
    <row r="133" spans="1:32">
      <c r="A133">
        <f>SUM(D130,E131,F132,G133,H134)</f>
        <v>44</v>
      </c>
      <c r="C133" t="s">
        <v>32</v>
      </c>
      <c r="E133">
        <v>2</v>
      </c>
      <c r="F133">
        <v>8</v>
      </c>
      <c r="G133">
        <v>12</v>
      </c>
      <c r="H133">
        <v>4</v>
      </c>
      <c r="I133">
        <f t="shared" si="207"/>
        <v>26</v>
      </c>
      <c r="J133">
        <f>G133/I133 * 100</f>
        <v>46.153846153846153</v>
      </c>
      <c r="L133">
        <f>SUM(O130,P131,Q132,R133,S134)</f>
        <v>51</v>
      </c>
      <c r="N133" t="s">
        <v>32</v>
      </c>
      <c r="P133">
        <v>4</v>
      </c>
      <c r="Q133">
        <v>3</v>
      </c>
      <c r="R133">
        <v>16</v>
      </c>
      <c r="S133">
        <v>3</v>
      </c>
      <c r="T133">
        <f t="shared" si="208"/>
        <v>26</v>
      </c>
      <c r="U133">
        <f>R133/T133 * 100</f>
        <v>61.53846153846154</v>
      </c>
      <c r="W133">
        <f>SUM(Z130,AA131,AB132,AC133,AD134)</f>
        <v>52</v>
      </c>
      <c r="Y133" t="s">
        <v>32</v>
      </c>
      <c r="Z133">
        <v>1</v>
      </c>
      <c r="AA133">
        <v>2</v>
      </c>
      <c r="AB133">
        <v>1</v>
      </c>
      <c r="AC133">
        <v>19</v>
      </c>
      <c r="AD133">
        <v>3</v>
      </c>
      <c r="AE133">
        <f t="shared" si="209"/>
        <v>26</v>
      </c>
      <c r="AF133">
        <f>AC133/AE133 * 100</f>
        <v>73.076923076923066</v>
      </c>
    </row>
    <row r="134" spans="1:32">
      <c r="A134">
        <f>SUM(D130:H134)</f>
        <v>80</v>
      </c>
      <c r="C134" t="s">
        <v>33</v>
      </c>
      <c r="D134">
        <v>1</v>
      </c>
      <c r="E134">
        <v>1</v>
      </c>
      <c r="F134">
        <v>3</v>
      </c>
      <c r="G134">
        <v>2</v>
      </c>
      <c r="H134">
        <v>9</v>
      </c>
      <c r="I134">
        <f t="shared" si="207"/>
        <v>16</v>
      </c>
      <c r="J134">
        <f>H134/I134 * 100</f>
        <v>56.25</v>
      </c>
      <c r="L134">
        <f>SUM(O130:S134)</f>
        <v>80</v>
      </c>
      <c r="N134" t="s">
        <v>33</v>
      </c>
      <c r="O134">
        <v>1</v>
      </c>
      <c r="P134">
        <v>1</v>
      </c>
      <c r="S134">
        <v>14</v>
      </c>
      <c r="T134">
        <f t="shared" si="208"/>
        <v>16</v>
      </c>
      <c r="U134">
        <f>S134/T134 * 100</f>
        <v>87.5</v>
      </c>
      <c r="W134">
        <f>SUM(Z130:AD134)</f>
        <v>80</v>
      </c>
      <c r="Y134" t="s">
        <v>33</v>
      </c>
      <c r="AA134">
        <v>3</v>
      </c>
      <c r="AC134">
        <v>3</v>
      </c>
      <c r="AD134">
        <v>10</v>
      </c>
      <c r="AE134">
        <f t="shared" si="209"/>
        <v>16</v>
      </c>
      <c r="AF134">
        <f>AD134/AE134 * 100</f>
        <v>62.5</v>
      </c>
    </row>
    <row r="135" spans="1:32">
      <c r="D135">
        <f>SUM(D130:D134)</f>
        <v>5</v>
      </c>
      <c r="E135">
        <f t="shared" ref="E135" si="210">SUM(E130:E134)</f>
        <v>8</v>
      </c>
      <c r="F135">
        <f t="shared" ref="F135" si="211">SUM(F130:F134)</f>
        <v>32</v>
      </c>
      <c r="G135">
        <f t="shared" ref="G135" si="212">SUM(G130:G134)</f>
        <v>17</v>
      </c>
      <c r="H135">
        <f t="shared" ref="H135" si="213">SUM(H130:H134)</f>
        <v>18</v>
      </c>
      <c r="J135" s="12">
        <f>AVERAGE(J130:J134)</f>
        <v>51.242673992673986</v>
      </c>
      <c r="O135">
        <f>SUM(O130:O134)</f>
        <v>12</v>
      </c>
      <c r="P135">
        <f t="shared" ref="P135" si="214">SUM(P130:P134)</f>
        <v>10</v>
      </c>
      <c r="Q135">
        <f t="shared" ref="Q135" si="215">SUM(Q130:Q134)</f>
        <v>22</v>
      </c>
      <c r="R135">
        <f t="shared" ref="R135" si="216">SUM(R130:R134)</f>
        <v>18</v>
      </c>
      <c r="S135">
        <f t="shared" ref="S135" si="217">SUM(S130:S134)</f>
        <v>18</v>
      </c>
      <c r="U135" s="12">
        <f>AVERAGE(U130:U134)</f>
        <v>61.617216117216117</v>
      </c>
      <c r="Z135">
        <f>SUM(Z130:Z134)</f>
        <v>8</v>
      </c>
      <c r="AA135">
        <f t="shared" ref="AA135" si="218">SUM(AA130:AA134)</f>
        <v>9</v>
      </c>
      <c r="AB135">
        <f t="shared" ref="AB135" si="219">SUM(AB130:AB134)</f>
        <v>25</v>
      </c>
      <c r="AC135">
        <f t="shared" ref="AC135" si="220">SUM(AC130:AC134)</f>
        <v>24</v>
      </c>
      <c r="AD135">
        <f t="shared" ref="AD135" si="221">SUM(AD130:AD134)</f>
        <v>14</v>
      </c>
      <c r="AF135" s="12">
        <f>AVERAGE(AF130:AF134)</f>
        <v>56.829670329670328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2284A-8BF7-F648-A965-A764BE51685B}">
  <dimension ref="A1:AI150"/>
  <sheetViews>
    <sheetView zoomScale="142" workbookViewId="0">
      <selection activeCell="G10" sqref="G10"/>
    </sheetView>
  </sheetViews>
  <sheetFormatPr baseColWidth="10" defaultRowHeight="16"/>
  <cols>
    <col min="1" max="1" width="12.5" bestFit="1" customWidth="1"/>
    <col min="13" max="13" width="12.5" bestFit="1" customWidth="1"/>
    <col min="25" max="25" width="12.5" bestFit="1" customWidth="1"/>
  </cols>
  <sheetData>
    <row r="1" spans="1:35">
      <c r="A1" t="s">
        <v>0</v>
      </c>
    </row>
    <row r="2" spans="1:35">
      <c r="A2" t="s">
        <v>22</v>
      </c>
      <c r="D2" t="s">
        <v>35</v>
      </c>
      <c r="P2" t="s">
        <v>35</v>
      </c>
      <c r="AB2" t="s">
        <v>35</v>
      </c>
    </row>
    <row r="3" spans="1:35">
      <c r="A3" t="s">
        <v>21</v>
      </c>
      <c r="D3" t="s">
        <v>29</v>
      </c>
      <c r="E3" t="s">
        <v>30</v>
      </c>
      <c r="F3" t="s">
        <v>40</v>
      </c>
      <c r="G3" t="s">
        <v>31</v>
      </c>
      <c r="H3" t="s">
        <v>32</v>
      </c>
      <c r="I3" t="s">
        <v>33</v>
      </c>
      <c r="K3" t="s">
        <v>39</v>
      </c>
      <c r="M3" t="s">
        <v>21</v>
      </c>
      <c r="P3" t="s">
        <v>29</v>
      </c>
      <c r="Q3" t="s">
        <v>30</v>
      </c>
      <c r="R3" t="s">
        <v>40</v>
      </c>
      <c r="S3" t="s">
        <v>31</v>
      </c>
      <c r="T3" t="s">
        <v>32</v>
      </c>
      <c r="U3" t="s">
        <v>33</v>
      </c>
      <c r="W3" t="s">
        <v>39</v>
      </c>
      <c r="Y3" t="s">
        <v>21</v>
      </c>
      <c r="AB3" t="s">
        <v>29</v>
      </c>
      <c r="AC3" t="s">
        <v>30</v>
      </c>
      <c r="AD3" t="s">
        <v>40</v>
      </c>
      <c r="AE3" t="s">
        <v>31</v>
      </c>
      <c r="AF3" t="s">
        <v>32</v>
      </c>
      <c r="AG3" t="s">
        <v>33</v>
      </c>
      <c r="AI3" t="s">
        <v>39</v>
      </c>
    </row>
    <row r="4" spans="1:35">
      <c r="A4" t="s">
        <v>6</v>
      </c>
      <c r="B4" t="s">
        <v>34</v>
      </c>
      <c r="C4" t="s">
        <v>29</v>
      </c>
      <c r="D4">
        <v>30</v>
      </c>
      <c r="E4">
        <v>4</v>
      </c>
      <c r="F4">
        <v>2</v>
      </c>
      <c r="G4">
        <v>1</v>
      </c>
      <c r="J4">
        <f>SUM(D4:I4)</f>
        <v>37</v>
      </c>
      <c r="K4">
        <f>D4/J4 * 100</f>
        <v>81.081081081081081</v>
      </c>
      <c r="M4" t="s">
        <v>7</v>
      </c>
      <c r="N4" t="s">
        <v>34</v>
      </c>
      <c r="O4" t="s">
        <v>29</v>
      </c>
      <c r="V4">
        <f>SUM(P4:U4)</f>
        <v>0</v>
      </c>
      <c r="W4" t="e">
        <f>P4/V4 * 100</f>
        <v>#DIV/0!</v>
      </c>
      <c r="Y4" t="s">
        <v>8</v>
      </c>
      <c r="Z4" t="s">
        <v>34</v>
      </c>
      <c r="AA4" t="s">
        <v>29</v>
      </c>
      <c r="AH4">
        <f>SUM(AB4:AG4)</f>
        <v>0</v>
      </c>
      <c r="AI4" t="e">
        <f>AB4/AH4 * 100</f>
        <v>#DIV/0!</v>
      </c>
    </row>
    <row r="5" spans="1:35">
      <c r="C5" t="s">
        <v>30</v>
      </c>
      <c r="D5" s="11">
        <v>1</v>
      </c>
      <c r="E5">
        <v>40</v>
      </c>
      <c r="F5">
        <v>1</v>
      </c>
      <c r="G5">
        <v>3</v>
      </c>
      <c r="H5">
        <v>1</v>
      </c>
      <c r="J5">
        <f>SUM(D5:I5)</f>
        <v>46</v>
      </c>
      <c r="K5">
        <f>E5/J5 * 100</f>
        <v>86.956521739130437</v>
      </c>
      <c r="O5" t="s">
        <v>30</v>
      </c>
      <c r="V5">
        <f>SUM(P5:U5)</f>
        <v>0</v>
      </c>
      <c r="W5" t="e">
        <f>Q5/V5 * 100</f>
        <v>#DIV/0!</v>
      </c>
      <c r="AA5" t="s">
        <v>30</v>
      </c>
      <c r="AH5">
        <f>SUM(AB5:AG5)</f>
        <v>0</v>
      </c>
      <c r="AI5" t="e">
        <f>AC5/AH5 * 100</f>
        <v>#DIV/0!</v>
      </c>
    </row>
    <row r="6" spans="1:35">
      <c r="C6" t="s">
        <v>40</v>
      </c>
      <c r="D6">
        <v>1</v>
      </c>
      <c r="F6">
        <v>37</v>
      </c>
      <c r="G6">
        <v>3</v>
      </c>
      <c r="J6">
        <f>SUM(D6:I6)</f>
        <v>41</v>
      </c>
      <c r="K6">
        <f>F6/J6 * 100</f>
        <v>90.243902439024396</v>
      </c>
      <c r="O6" t="s">
        <v>40</v>
      </c>
      <c r="V6">
        <f>SUM(P6:U6)</f>
        <v>0</v>
      </c>
      <c r="W6" t="e">
        <f>R6/V6 * 100</f>
        <v>#DIV/0!</v>
      </c>
      <c r="AA6" t="s">
        <v>40</v>
      </c>
      <c r="AH6">
        <f>SUM(AB6:AG6)</f>
        <v>0</v>
      </c>
      <c r="AI6" t="e">
        <f>AD6/AH6 * 100</f>
        <v>#DIV/0!</v>
      </c>
    </row>
    <row r="7" spans="1:35">
      <c r="A7">
        <f>SUM(D4,E5,G7,H8,I9,  F6)</f>
        <v>216</v>
      </c>
      <c r="C7" t="s">
        <v>31</v>
      </c>
      <c r="D7">
        <v>2</v>
      </c>
      <c r="E7">
        <v>1</v>
      </c>
      <c r="F7">
        <v>9</v>
      </c>
      <c r="G7">
        <v>28</v>
      </c>
      <c r="I7">
        <v>2</v>
      </c>
      <c r="J7">
        <f>SUM(D7:I7)</f>
        <v>42</v>
      </c>
      <c r="K7">
        <f>G7/J7 * 100</f>
        <v>66.666666666666657</v>
      </c>
      <c r="M7">
        <f>SUM(P4,Q5,S7,T8,U9,  R6)</f>
        <v>0</v>
      </c>
      <c r="O7" t="s">
        <v>31</v>
      </c>
      <c r="V7">
        <f>SUM(P7:U7)</f>
        <v>0</v>
      </c>
      <c r="W7" t="e">
        <f>S7/V7 * 100</f>
        <v>#DIV/0!</v>
      </c>
      <c r="Y7">
        <f>SUM(AB4,AC5,AE7,AF8,AG9,  AD6)</f>
        <v>0</v>
      </c>
      <c r="AA7" t="s">
        <v>31</v>
      </c>
      <c r="AH7">
        <f>SUM(AB7:AG7)</f>
        <v>0</v>
      </c>
      <c r="AI7" t="e">
        <f>AE7/AH7 * 100</f>
        <v>#DIV/0!</v>
      </c>
    </row>
    <row r="8" spans="1:35">
      <c r="A8">
        <f>SUM(D4:I9)</f>
        <v>250</v>
      </c>
      <c r="C8" t="s">
        <v>32</v>
      </c>
      <c r="E8">
        <v>1</v>
      </c>
      <c r="H8">
        <v>37</v>
      </c>
      <c r="J8">
        <f>SUM(D8:I8)</f>
        <v>38</v>
      </c>
      <c r="K8">
        <f>H8/J8 * 100</f>
        <v>97.368421052631575</v>
      </c>
      <c r="M8">
        <f>SUM(P4:U9)</f>
        <v>0</v>
      </c>
      <c r="O8" t="s">
        <v>32</v>
      </c>
      <c r="V8">
        <f>SUM(P8:U8)</f>
        <v>0</v>
      </c>
      <c r="W8" t="e">
        <f>T8/V8 * 100</f>
        <v>#DIV/0!</v>
      </c>
      <c r="Y8">
        <f>SUM(AB4:AG9)</f>
        <v>0</v>
      </c>
      <c r="AA8" t="s">
        <v>32</v>
      </c>
      <c r="AH8">
        <f>SUM(AB8:AG8)</f>
        <v>0</v>
      </c>
      <c r="AI8" t="e">
        <f>AF8/AH8 * 100</f>
        <v>#DIV/0!</v>
      </c>
    </row>
    <row r="9" spans="1:35">
      <c r="C9" t="s">
        <v>33</v>
      </c>
      <c r="E9">
        <v>1</v>
      </c>
      <c r="G9">
        <v>1</v>
      </c>
      <c r="I9">
        <v>44</v>
      </c>
      <c r="J9">
        <f>SUM(D9:I9)</f>
        <v>46</v>
      </c>
      <c r="K9">
        <f>I9/J9 * 100</f>
        <v>95.652173913043484</v>
      </c>
      <c r="O9" t="s">
        <v>33</v>
      </c>
      <c r="V9">
        <f>SUM(P9:U9)</f>
        <v>0</v>
      </c>
      <c r="W9" t="e">
        <f>U9/V9 * 100</f>
        <v>#DIV/0!</v>
      </c>
      <c r="AA9" t="s">
        <v>33</v>
      </c>
      <c r="AH9">
        <f>SUM(AB9:AG9)</f>
        <v>0</v>
      </c>
      <c r="AI9" t="e">
        <f>AG9/AH9 * 100</f>
        <v>#DIV/0!</v>
      </c>
    </row>
    <row r="10" spans="1:35">
      <c r="D10">
        <f>SUM(D4:D9)</f>
        <v>34</v>
      </c>
      <c r="E10">
        <f>SUM(E4:E9)</f>
        <v>47</v>
      </c>
      <c r="F10">
        <f t="shared" ref="F10:I10" si="0">SUM(F4:F9)</f>
        <v>49</v>
      </c>
      <c r="G10">
        <f t="shared" si="0"/>
        <v>36</v>
      </c>
      <c r="H10">
        <f t="shared" si="0"/>
        <v>38</v>
      </c>
      <c r="I10">
        <f t="shared" si="0"/>
        <v>46</v>
      </c>
      <c r="K10" s="12">
        <f>AVERAGE(K5:K9)</f>
        <v>87.377537162099316</v>
      </c>
      <c r="P10">
        <f>SUM(P4:P9)</f>
        <v>0</v>
      </c>
      <c r="Q10">
        <f>SUM(Q4:Q9)</f>
        <v>0</v>
      </c>
      <c r="R10">
        <f t="shared" ref="R10" si="1">SUM(R4:R9)</f>
        <v>0</v>
      </c>
      <c r="S10">
        <f t="shared" ref="S10" si="2">SUM(S4:S9)</f>
        <v>0</v>
      </c>
      <c r="T10">
        <f t="shared" ref="T10" si="3">SUM(T4:T9)</f>
        <v>0</v>
      </c>
      <c r="U10">
        <f t="shared" ref="U10" si="4">SUM(U4:U9)</f>
        <v>0</v>
      </c>
      <c r="W10" s="12" t="e">
        <f>AVERAGE(W5:W9)</f>
        <v>#DIV/0!</v>
      </c>
      <c r="AB10">
        <f>SUM(AB4:AB9)</f>
        <v>0</v>
      </c>
      <c r="AC10">
        <f>SUM(AC4:AC9)</f>
        <v>0</v>
      </c>
      <c r="AD10">
        <f t="shared" ref="AD10" si="5">SUM(AD4:AD9)</f>
        <v>0</v>
      </c>
      <c r="AE10">
        <f t="shared" ref="AE10" si="6">SUM(AE4:AE9)</f>
        <v>0</v>
      </c>
      <c r="AF10">
        <f t="shared" ref="AF10" si="7">SUM(AF4:AF9)</f>
        <v>0</v>
      </c>
      <c r="AG10">
        <f t="shared" ref="AG10" si="8">SUM(AG4:AG9)</f>
        <v>0</v>
      </c>
      <c r="AI10" s="12" t="e">
        <f>AVERAGE(AI5:AI9)</f>
        <v>#DIV/0!</v>
      </c>
    </row>
    <row r="12" spans="1:35">
      <c r="D12" t="s">
        <v>35</v>
      </c>
      <c r="P12" t="s">
        <v>35</v>
      </c>
      <c r="AB12" t="s">
        <v>35</v>
      </c>
    </row>
    <row r="13" spans="1:35">
      <c r="A13" t="s">
        <v>16</v>
      </c>
      <c r="D13" t="s">
        <v>29</v>
      </c>
      <c r="E13" t="s">
        <v>30</v>
      </c>
      <c r="F13" t="s">
        <v>40</v>
      </c>
      <c r="G13" t="s">
        <v>31</v>
      </c>
      <c r="H13" t="s">
        <v>32</v>
      </c>
      <c r="I13" t="s">
        <v>33</v>
      </c>
      <c r="K13" t="s">
        <v>39</v>
      </c>
      <c r="M13" t="s">
        <v>16</v>
      </c>
      <c r="P13" t="s">
        <v>29</v>
      </c>
      <c r="Q13" t="s">
        <v>30</v>
      </c>
      <c r="R13" t="s">
        <v>40</v>
      </c>
      <c r="S13" t="s">
        <v>31</v>
      </c>
      <c r="T13" t="s">
        <v>32</v>
      </c>
      <c r="U13" t="s">
        <v>33</v>
      </c>
      <c r="W13" t="s">
        <v>39</v>
      </c>
      <c r="Y13" t="s">
        <v>16</v>
      </c>
      <c r="AB13" t="s">
        <v>29</v>
      </c>
      <c r="AC13" t="s">
        <v>30</v>
      </c>
      <c r="AD13" t="s">
        <v>40</v>
      </c>
      <c r="AE13" t="s">
        <v>31</v>
      </c>
      <c r="AF13" t="s">
        <v>32</v>
      </c>
      <c r="AG13" t="s">
        <v>33</v>
      </c>
      <c r="AI13" t="s">
        <v>39</v>
      </c>
    </row>
    <row r="14" spans="1:35">
      <c r="A14" t="s">
        <v>6</v>
      </c>
      <c r="B14" t="s">
        <v>34</v>
      </c>
      <c r="C14" t="s">
        <v>29</v>
      </c>
      <c r="J14">
        <f>SUM(D14:I14)</f>
        <v>0</v>
      </c>
      <c r="K14" t="e">
        <f>D14/J14 * 100</f>
        <v>#DIV/0!</v>
      </c>
      <c r="M14" t="s">
        <v>7</v>
      </c>
      <c r="N14" t="s">
        <v>34</v>
      </c>
      <c r="O14" t="s">
        <v>29</v>
      </c>
      <c r="V14">
        <f>SUM(P14:U14)</f>
        <v>0</v>
      </c>
      <c r="W14" t="e">
        <f>P14/V14 * 100</f>
        <v>#DIV/0!</v>
      </c>
      <c r="Y14" t="s">
        <v>8</v>
      </c>
      <c r="Z14" t="s">
        <v>34</v>
      </c>
      <c r="AA14" t="s">
        <v>29</v>
      </c>
      <c r="AH14">
        <f>SUM(AB14:AG14)</f>
        <v>0</v>
      </c>
      <c r="AI14" t="e">
        <f>AB14/AH14 * 100</f>
        <v>#DIV/0!</v>
      </c>
    </row>
    <row r="15" spans="1:35">
      <c r="C15" t="s">
        <v>30</v>
      </c>
      <c r="J15">
        <f>SUM(D15:I15)</f>
        <v>0</v>
      </c>
      <c r="K15" t="e">
        <f>E15/J15 * 100</f>
        <v>#DIV/0!</v>
      </c>
      <c r="O15" t="s">
        <v>30</v>
      </c>
      <c r="V15">
        <f>SUM(P15:U15)</f>
        <v>0</v>
      </c>
      <c r="W15" t="e">
        <f>Q15/V15 * 100</f>
        <v>#DIV/0!</v>
      </c>
      <c r="AA15" t="s">
        <v>30</v>
      </c>
      <c r="AH15">
        <f>SUM(AB15:AG15)</f>
        <v>0</v>
      </c>
      <c r="AI15" t="e">
        <f>AC15/AH15 * 100</f>
        <v>#DIV/0!</v>
      </c>
    </row>
    <row r="16" spans="1:35">
      <c r="C16" t="s">
        <v>40</v>
      </c>
      <c r="J16">
        <f>SUM(D16:I16)</f>
        <v>0</v>
      </c>
      <c r="K16" t="e">
        <f>F16/J16 * 100</f>
        <v>#DIV/0!</v>
      </c>
      <c r="O16" t="s">
        <v>40</v>
      </c>
      <c r="V16">
        <f>SUM(P16:U16)</f>
        <v>0</v>
      </c>
      <c r="W16" t="e">
        <f>R16/V16 * 100</f>
        <v>#DIV/0!</v>
      </c>
      <c r="AA16" t="s">
        <v>40</v>
      </c>
      <c r="AH16">
        <f>SUM(AB16:AG16)</f>
        <v>0</v>
      </c>
      <c r="AI16" t="e">
        <f>AD16/AH16 * 100</f>
        <v>#DIV/0!</v>
      </c>
    </row>
    <row r="17" spans="1:35">
      <c r="A17">
        <f>SUM(D14,E15,G17,H18,I19,  F16)</f>
        <v>0</v>
      </c>
      <c r="C17" t="s">
        <v>31</v>
      </c>
      <c r="J17">
        <f>SUM(D17:I17)</f>
        <v>0</v>
      </c>
      <c r="K17" t="e">
        <f>G17/J17 * 100</f>
        <v>#DIV/0!</v>
      </c>
      <c r="M17">
        <f>SUM(P14,Q15,S17,T18,U19,  R16)</f>
        <v>0</v>
      </c>
      <c r="O17" t="s">
        <v>31</v>
      </c>
      <c r="V17">
        <f>SUM(P17:U17)</f>
        <v>0</v>
      </c>
      <c r="W17" t="e">
        <f>S17/V17 * 100</f>
        <v>#DIV/0!</v>
      </c>
      <c r="Y17">
        <f>SUM(AB14,AC15,AE17,AF18,AG19,  AD16)</f>
        <v>0</v>
      </c>
      <c r="AA17" t="s">
        <v>31</v>
      </c>
      <c r="AH17">
        <f>SUM(AB17:AG17)</f>
        <v>0</v>
      </c>
      <c r="AI17" t="e">
        <f>AE17/AH17 * 100</f>
        <v>#DIV/0!</v>
      </c>
    </row>
    <row r="18" spans="1:35">
      <c r="A18">
        <f>SUM(D14:I19)</f>
        <v>0</v>
      </c>
      <c r="C18" t="s">
        <v>32</v>
      </c>
      <c r="J18">
        <f>SUM(D18:I18)</f>
        <v>0</v>
      </c>
      <c r="K18" t="e">
        <f>H18/J18 * 100</f>
        <v>#DIV/0!</v>
      </c>
      <c r="M18">
        <f>SUM(P14:U19)</f>
        <v>0</v>
      </c>
      <c r="O18" t="s">
        <v>32</v>
      </c>
      <c r="V18">
        <f>SUM(P18:U18)</f>
        <v>0</v>
      </c>
      <c r="W18" t="e">
        <f>T18/V18 * 100</f>
        <v>#DIV/0!</v>
      </c>
      <c r="Y18">
        <f>SUM(AB14:AG19)</f>
        <v>0</v>
      </c>
      <c r="AA18" t="s">
        <v>32</v>
      </c>
      <c r="AH18">
        <f>SUM(AB18:AG18)</f>
        <v>0</v>
      </c>
      <c r="AI18" t="e">
        <f>AF18/AH18 * 100</f>
        <v>#DIV/0!</v>
      </c>
    </row>
    <row r="19" spans="1:35">
      <c r="C19" t="s">
        <v>33</v>
      </c>
      <c r="J19">
        <f>SUM(D19:I19)</f>
        <v>0</v>
      </c>
      <c r="K19" t="e">
        <f>I19/J19 * 100</f>
        <v>#DIV/0!</v>
      </c>
      <c r="O19" t="s">
        <v>33</v>
      </c>
      <c r="V19">
        <f>SUM(P19:U19)</f>
        <v>0</v>
      </c>
      <c r="W19" t="e">
        <f>U19/V19 * 100</f>
        <v>#DIV/0!</v>
      </c>
      <c r="AA19" t="s">
        <v>33</v>
      </c>
      <c r="AH19">
        <f>SUM(AB19:AG19)</f>
        <v>0</v>
      </c>
      <c r="AI19" t="e">
        <f>AG19/AH19 * 100</f>
        <v>#DIV/0!</v>
      </c>
    </row>
    <row r="20" spans="1:35">
      <c r="D20">
        <f>SUM(D14:D19)</f>
        <v>0</v>
      </c>
      <c r="E20">
        <f>SUM(E14:E19)</f>
        <v>0</v>
      </c>
      <c r="F20">
        <f t="shared" ref="F20" si="9">SUM(F14:F19)</f>
        <v>0</v>
      </c>
      <c r="G20">
        <f t="shared" ref="G20" si="10">SUM(G14:G19)</f>
        <v>0</v>
      </c>
      <c r="H20">
        <f t="shared" ref="H20" si="11">SUM(H14:H19)</f>
        <v>0</v>
      </c>
      <c r="I20">
        <f t="shared" ref="I20" si="12">SUM(I14:I19)</f>
        <v>0</v>
      </c>
      <c r="K20" s="12" t="e">
        <f>AVERAGE(K15:K19)</f>
        <v>#DIV/0!</v>
      </c>
      <c r="P20">
        <f>SUM(P14:P19)</f>
        <v>0</v>
      </c>
      <c r="Q20">
        <f>SUM(Q14:Q19)</f>
        <v>0</v>
      </c>
      <c r="R20">
        <f t="shared" ref="R20" si="13">SUM(R14:R19)</f>
        <v>0</v>
      </c>
      <c r="S20">
        <f t="shared" ref="S20" si="14">SUM(S14:S19)</f>
        <v>0</v>
      </c>
      <c r="T20">
        <f t="shared" ref="T20" si="15">SUM(T14:T19)</f>
        <v>0</v>
      </c>
      <c r="U20">
        <f t="shared" ref="U20" si="16">SUM(U14:U19)</f>
        <v>0</v>
      </c>
      <c r="W20" s="12" t="e">
        <f>AVERAGE(W15:W19)</f>
        <v>#DIV/0!</v>
      </c>
      <c r="AB20">
        <f>SUM(AB14:AB19)</f>
        <v>0</v>
      </c>
      <c r="AC20">
        <f>SUM(AC14:AC19)</f>
        <v>0</v>
      </c>
      <c r="AD20">
        <f t="shared" ref="AD20" si="17">SUM(AD14:AD19)</f>
        <v>0</v>
      </c>
      <c r="AE20">
        <f t="shared" ref="AE20" si="18">SUM(AE14:AE19)</f>
        <v>0</v>
      </c>
      <c r="AF20">
        <f t="shared" ref="AF20" si="19">SUM(AF14:AF19)</f>
        <v>0</v>
      </c>
      <c r="AG20">
        <f t="shared" ref="AG20" si="20">SUM(AG14:AG19)</f>
        <v>0</v>
      </c>
      <c r="AI20" s="12" t="e">
        <f>AVERAGE(AI15:AI19)</f>
        <v>#DIV/0!</v>
      </c>
    </row>
    <row r="22" spans="1:35">
      <c r="D22" t="s">
        <v>35</v>
      </c>
      <c r="P22" t="s">
        <v>35</v>
      </c>
      <c r="AB22" t="s">
        <v>35</v>
      </c>
    </row>
    <row r="23" spans="1:35">
      <c r="A23" t="s">
        <v>20</v>
      </c>
      <c r="D23" t="s">
        <v>29</v>
      </c>
      <c r="E23" t="s">
        <v>30</v>
      </c>
      <c r="F23" t="s">
        <v>40</v>
      </c>
      <c r="G23" t="s">
        <v>31</v>
      </c>
      <c r="H23" t="s">
        <v>32</v>
      </c>
      <c r="I23" t="s">
        <v>33</v>
      </c>
      <c r="K23" t="s">
        <v>39</v>
      </c>
      <c r="M23" t="s">
        <v>20</v>
      </c>
      <c r="P23" t="s">
        <v>29</v>
      </c>
      <c r="Q23" t="s">
        <v>30</v>
      </c>
      <c r="R23" t="s">
        <v>40</v>
      </c>
      <c r="S23" t="s">
        <v>31</v>
      </c>
      <c r="T23" t="s">
        <v>32</v>
      </c>
      <c r="U23" t="s">
        <v>33</v>
      </c>
      <c r="W23" t="s">
        <v>39</v>
      </c>
      <c r="Y23" t="s">
        <v>20</v>
      </c>
      <c r="AB23" t="s">
        <v>29</v>
      </c>
      <c r="AC23" t="s">
        <v>30</v>
      </c>
      <c r="AD23" t="s">
        <v>40</v>
      </c>
      <c r="AE23" t="s">
        <v>31</v>
      </c>
      <c r="AF23" t="s">
        <v>32</v>
      </c>
      <c r="AG23" t="s">
        <v>33</v>
      </c>
      <c r="AI23" t="s">
        <v>39</v>
      </c>
    </row>
    <row r="24" spans="1:35">
      <c r="A24" t="s">
        <v>6</v>
      </c>
      <c r="B24" t="s">
        <v>34</v>
      </c>
      <c r="C24" t="s">
        <v>29</v>
      </c>
      <c r="J24">
        <f>SUM(D24:I24)</f>
        <v>0</v>
      </c>
      <c r="K24" t="e">
        <f>D24/J24 * 100</f>
        <v>#DIV/0!</v>
      </c>
      <c r="M24" t="s">
        <v>7</v>
      </c>
      <c r="N24" t="s">
        <v>34</v>
      </c>
      <c r="O24" t="s">
        <v>29</v>
      </c>
      <c r="V24">
        <f>SUM(P24:U24)</f>
        <v>0</v>
      </c>
      <c r="W24" t="e">
        <f>P24/V24 * 100</f>
        <v>#DIV/0!</v>
      </c>
      <c r="Y24" t="s">
        <v>8</v>
      </c>
      <c r="Z24" t="s">
        <v>34</v>
      </c>
      <c r="AA24" t="s">
        <v>29</v>
      </c>
      <c r="AH24">
        <f>SUM(AB24:AG24)</f>
        <v>0</v>
      </c>
      <c r="AI24" t="e">
        <f>AB24/AH24 * 100</f>
        <v>#DIV/0!</v>
      </c>
    </row>
    <row r="25" spans="1:35">
      <c r="C25" t="s">
        <v>30</v>
      </c>
      <c r="J25">
        <f>SUM(D25:I25)</f>
        <v>0</v>
      </c>
      <c r="K25" t="e">
        <f>E25/J25 * 100</f>
        <v>#DIV/0!</v>
      </c>
      <c r="O25" t="s">
        <v>30</v>
      </c>
      <c r="V25">
        <f>SUM(P25:U25)</f>
        <v>0</v>
      </c>
      <c r="W25" t="e">
        <f>Q25/V25 * 100</f>
        <v>#DIV/0!</v>
      </c>
      <c r="AA25" t="s">
        <v>30</v>
      </c>
      <c r="AH25">
        <f>SUM(AB25:AG25)</f>
        <v>0</v>
      </c>
      <c r="AI25" t="e">
        <f>AC25/AH25 * 100</f>
        <v>#DIV/0!</v>
      </c>
    </row>
    <row r="26" spans="1:35">
      <c r="C26" t="s">
        <v>40</v>
      </c>
      <c r="J26">
        <f>SUM(D26:I26)</f>
        <v>0</v>
      </c>
      <c r="K26" t="e">
        <f>F26/J26 * 100</f>
        <v>#DIV/0!</v>
      </c>
      <c r="O26" t="s">
        <v>40</v>
      </c>
      <c r="V26">
        <f>SUM(P26:U26)</f>
        <v>0</v>
      </c>
      <c r="W26" t="e">
        <f>R26/V26 * 100</f>
        <v>#DIV/0!</v>
      </c>
      <c r="AA26" t="s">
        <v>40</v>
      </c>
      <c r="AH26">
        <f>SUM(AB26:AG26)</f>
        <v>0</v>
      </c>
      <c r="AI26" t="e">
        <f>AD26/AH26 * 100</f>
        <v>#DIV/0!</v>
      </c>
    </row>
    <row r="27" spans="1:35">
      <c r="A27">
        <f>SUM(D24,E25,G27,H28,I29,  F26)</f>
        <v>0</v>
      </c>
      <c r="C27" t="s">
        <v>31</v>
      </c>
      <c r="J27">
        <f>SUM(D27:I27)</f>
        <v>0</v>
      </c>
      <c r="K27" t="e">
        <f>G27/J27 * 100</f>
        <v>#DIV/0!</v>
      </c>
      <c r="M27">
        <f>SUM(P24,Q25,S27,T28,U29,  R26)</f>
        <v>0</v>
      </c>
      <c r="O27" t="s">
        <v>31</v>
      </c>
      <c r="V27">
        <f>SUM(P27:U27)</f>
        <v>0</v>
      </c>
      <c r="W27" t="e">
        <f>S27/V27 * 100</f>
        <v>#DIV/0!</v>
      </c>
      <c r="Y27">
        <f>SUM(AB24,AC25,AE27,AF28,AG29,  AD26)</f>
        <v>0</v>
      </c>
      <c r="AA27" t="s">
        <v>31</v>
      </c>
      <c r="AH27">
        <f>SUM(AB27:AG27)</f>
        <v>0</v>
      </c>
      <c r="AI27" t="e">
        <f>AE27/AH27 * 100</f>
        <v>#DIV/0!</v>
      </c>
    </row>
    <row r="28" spans="1:35">
      <c r="A28">
        <f>SUM(D24:I29)</f>
        <v>0</v>
      </c>
      <c r="C28" t="s">
        <v>32</v>
      </c>
      <c r="J28">
        <f>SUM(D28:I28)</f>
        <v>0</v>
      </c>
      <c r="K28" t="e">
        <f>H28/J28 * 100</f>
        <v>#DIV/0!</v>
      </c>
      <c r="M28">
        <f>SUM(P24:U29)</f>
        <v>0</v>
      </c>
      <c r="O28" t="s">
        <v>32</v>
      </c>
      <c r="V28">
        <f>SUM(P28:U28)</f>
        <v>0</v>
      </c>
      <c r="W28" t="e">
        <f>T28/V28 * 100</f>
        <v>#DIV/0!</v>
      </c>
      <c r="Y28">
        <f>SUM(AB24:AG29)</f>
        <v>0</v>
      </c>
      <c r="AA28" t="s">
        <v>32</v>
      </c>
      <c r="AH28">
        <f>SUM(AB28:AG28)</f>
        <v>0</v>
      </c>
      <c r="AI28" t="e">
        <f>AF28/AH28 * 100</f>
        <v>#DIV/0!</v>
      </c>
    </row>
    <row r="29" spans="1:35">
      <c r="C29" t="s">
        <v>33</v>
      </c>
      <c r="J29">
        <f>SUM(D29:I29)</f>
        <v>0</v>
      </c>
      <c r="K29" t="e">
        <f>I29/J29 * 100</f>
        <v>#DIV/0!</v>
      </c>
      <c r="O29" t="s">
        <v>33</v>
      </c>
      <c r="V29">
        <f>SUM(P29:U29)</f>
        <v>0</v>
      </c>
      <c r="W29" t="e">
        <f>U29/V29 * 100</f>
        <v>#DIV/0!</v>
      </c>
      <c r="AA29" t="s">
        <v>33</v>
      </c>
      <c r="AH29">
        <f>SUM(AB29:AG29)</f>
        <v>0</v>
      </c>
      <c r="AI29" t="e">
        <f>AG29/AH29 * 100</f>
        <v>#DIV/0!</v>
      </c>
    </row>
    <row r="30" spans="1:35">
      <c r="D30">
        <f>SUM(D24:D29)</f>
        <v>0</v>
      </c>
      <c r="E30">
        <f>SUM(E24:E29)</f>
        <v>0</v>
      </c>
      <c r="F30">
        <f t="shared" ref="F30" si="21">SUM(F24:F29)</f>
        <v>0</v>
      </c>
      <c r="G30">
        <f t="shared" ref="G30" si="22">SUM(G24:G29)</f>
        <v>0</v>
      </c>
      <c r="H30">
        <f t="shared" ref="H30" si="23">SUM(H24:H29)</f>
        <v>0</v>
      </c>
      <c r="I30">
        <f t="shared" ref="I30" si="24">SUM(I24:I29)</f>
        <v>0</v>
      </c>
      <c r="K30" s="12" t="e">
        <f>AVERAGE(K25:K29)</f>
        <v>#DIV/0!</v>
      </c>
      <c r="P30">
        <f>SUM(P24:P29)</f>
        <v>0</v>
      </c>
      <c r="Q30">
        <f>SUM(Q24:Q29)</f>
        <v>0</v>
      </c>
      <c r="R30">
        <f t="shared" ref="R30" si="25">SUM(R24:R29)</f>
        <v>0</v>
      </c>
      <c r="S30">
        <f t="shared" ref="S30" si="26">SUM(S24:S29)</f>
        <v>0</v>
      </c>
      <c r="T30">
        <f t="shared" ref="T30" si="27">SUM(T24:T29)</f>
        <v>0</v>
      </c>
      <c r="U30">
        <f t="shared" ref="U30" si="28">SUM(U24:U29)</f>
        <v>0</v>
      </c>
      <c r="W30" s="12" t="e">
        <f>AVERAGE(W25:W29)</f>
        <v>#DIV/0!</v>
      </c>
      <c r="AB30">
        <f>SUM(AB24:AB29)</f>
        <v>0</v>
      </c>
      <c r="AC30">
        <f>SUM(AC24:AC29)</f>
        <v>0</v>
      </c>
      <c r="AD30">
        <f t="shared" ref="AD30" si="29">SUM(AD24:AD29)</f>
        <v>0</v>
      </c>
      <c r="AE30">
        <f t="shared" ref="AE30" si="30">SUM(AE24:AE29)</f>
        <v>0</v>
      </c>
      <c r="AF30">
        <f t="shared" ref="AF30" si="31">SUM(AF24:AF29)</f>
        <v>0</v>
      </c>
      <c r="AG30">
        <f t="shared" ref="AG30" si="32">SUM(AG24:AG29)</f>
        <v>0</v>
      </c>
      <c r="AI30" s="12" t="e">
        <f>AVERAGE(AI25:AI29)</f>
        <v>#DIV/0!</v>
      </c>
    </row>
    <row r="31" spans="1:35">
      <c r="O31" s="11"/>
    </row>
    <row r="32" spans="1:35">
      <c r="A32" t="s">
        <v>23</v>
      </c>
      <c r="D32" t="s">
        <v>35</v>
      </c>
      <c r="P32" t="s">
        <v>35</v>
      </c>
      <c r="AB32" t="s">
        <v>35</v>
      </c>
    </row>
    <row r="33" spans="1:35">
      <c r="A33" t="s">
        <v>21</v>
      </c>
      <c r="D33" t="s">
        <v>29</v>
      </c>
      <c r="E33" t="s">
        <v>30</v>
      </c>
      <c r="F33" t="s">
        <v>40</v>
      </c>
      <c r="G33" t="s">
        <v>31</v>
      </c>
      <c r="H33" t="s">
        <v>32</v>
      </c>
      <c r="I33" t="s">
        <v>33</v>
      </c>
      <c r="K33" t="s">
        <v>39</v>
      </c>
      <c r="M33" t="s">
        <v>21</v>
      </c>
      <c r="P33" t="s">
        <v>29</v>
      </c>
      <c r="Q33" t="s">
        <v>30</v>
      </c>
      <c r="R33" t="s">
        <v>40</v>
      </c>
      <c r="S33" t="s">
        <v>31</v>
      </c>
      <c r="T33" t="s">
        <v>32</v>
      </c>
      <c r="U33" t="s">
        <v>33</v>
      </c>
      <c r="W33" t="s">
        <v>39</v>
      </c>
      <c r="Y33" t="s">
        <v>21</v>
      </c>
      <c r="AB33" t="s">
        <v>29</v>
      </c>
      <c r="AC33" t="s">
        <v>30</v>
      </c>
      <c r="AD33" t="s">
        <v>40</v>
      </c>
      <c r="AE33" t="s">
        <v>31</v>
      </c>
      <c r="AF33" t="s">
        <v>32</v>
      </c>
      <c r="AG33" t="s">
        <v>33</v>
      </c>
      <c r="AI33" t="s">
        <v>39</v>
      </c>
    </row>
    <row r="34" spans="1:35">
      <c r="A34" t="s">
        <v>6</v>
      </c>
      <c r="B34" t="s">
        <v>34</v>
      </c>
      <c r="C34" t="s">
        <v>29</v>
      </c>
      <c r="J34">
        <f>SUM(D34:I34)</f>
        <v>0</v>
      </c>
      <c r="K34" t="e">
        <f>D34/J34 * 100</f>
        <v>#DIV/0!</v>
      </c>
      <c r="M34" t="s">
        <v>7</v>
      </c>
      <c r="N34" t="s">
        <v>34</v>
      </c>
      <c r="O34" t="s">
        <v>29</v>
      </c>
      <c r="V34">
        <f>SUM(P34:U34)</f>
        <v>0</v>
      </c>
      <c r="W34" t="e">
        <f>P34/V34 * 100</f>
        <v>#DIV/0!</v>
      </c>
      <c r="Y34" t="s">
        <v>8</v>
      </c>
      <c r="Z34" t="s">
        <v>34</v>
      </c>
      <c r="AA34" t="s">
        <v>29</v>
      </c>
      <c r="AH34">
        <f>SUM(AB34:AG34)</f>
        <v>0</v>
      </c>
      <c r="AI34" t="e">
        <f>AB34/AH34 * 100</f>
        <v>#DIV/0!</v>
      </c>
    </row>
    <row r="35" spans="1:35">
      <c r="C35" t="s">
        <v>30</v>
      </c>
      <c r="J35">
        <f>SUM(D35:I35)</f>
        <v>0</v>
      </c>
      <c r="K35" t="e">
        <f>E35/J35 * 100</f>
        <v>#DIV/0!</v>
      </c>
      <c r="O35" t="s">
        <v>30</v>
      </c>
      <c r="V35">
        <f>SUM(P35:U35)</f>
        <v>0</v>
      </c>
      <c r="W35" t="e">
        <f>Q35/V35 * 100</f>
        <v>#DIV/0!</v>
      </c>
      <c r="AA35" t="s">
        <v>30</v>
      </c>
      <c r="AH35">
        <f>SUM(AB35:AG35)</f>
        <v>0</v>
      </c>
      <c r="AI35" t="e">
        <f>AC35/AH35 * 100</f>
        <v>#DIV/0!</v>
      </c>
    </row>
    <row r="36" spans="1:35">
      <c r="C36" t="s">
        <v>40</v>
      </c>
      <c r="J36">
        <f>SUM(D36:I36)</f>
        <v>0</v>
      </c>
      <c r="K36" t="e">
        <f>F36/J36 * 100</f>
        <v>#DIV/0!</v>
      </c>
      <c r="O36" t="s">
        <v>40</v>
      </c>
      <c r="V36">
        <f>SUM(P36:U36)</f>
        <v>0</v>
      </c>
      <c r="W36" t="e">
        <f>R36/V36 * 100</f>
        <v>#DIV/0!</v>
      </c>
      <c r="AA36" t="s">
        <v>40</v>
      </c>
      <c r="AH36">
        <f>SUM(AB36:AG36)</f>
        <v>0</v>
      </c>
      <c r="AI36" t="e">
        <f>AD36/AH36 * 100</f>
        <v>#DIV/0!</v>
      </c>
    </row>
    <row r="37" spans="1:35">
      <c r="A37">
        <f>SUM(D34,E35,G37,H38,I39,  F36)</f>
        <v>0</v>
      </c>
      <c r="C37" t="s">
        <v>31</v>
      </c>
      <c r="J37">
        <f>SUM(D37:I37)</f>
        <v>0</v>
      </c>
      <c r="K37" t="e">
        <f>G37/J37 * 100</f>
        <v>#DIV/0!</v>
      </c>
      <c r="M37">
        <f>SUM(P34,Q35,S37,T38,U39,  R36)</f>
        <v>0</v>
      </c>
      <c r="O37" t="s">
        <v>31</v>
      </c>
      <c r="V37">
        <f>SUM(P37:U37)</f>
        <v>0</v>
      </c>
      <c r="W37" t="e">
        <f>S37/V37 * 100</f>
        <v>#DIV/0!</v>
      </c>
      <c r="Y37">
        <f>SUM(AB34,AC35,AE37,AF38,AG39,  AD36)</f>
        <v>0</v>
      </c>
      <c r="AA37" t="s">
        <v>31</v>
      </c>
      <c r="AH37">
        <f>SUM(AB37:AG37)</f>
        <v>0</v>
      </c>
      <c r="AI37" t="e">
        <f>AE37/AH37 * 100</f>
        <v>#DIV/0!</v>
      </c>
    </row>
    <row r="38" spans="1:35">
      <c r="A38">
        <f>SUM(D34:I39)</f>
        <v>0</v>
      </c>
      <c r="C38" t="s">
        <v>32</v>
      </c>
      <c r="J38">
        <f>SUM(D38:I38)</f>
        <v>0</v>
      </c>
      <c r="K38" t="e">
        <f>H38/J38 * 100</f>
        <v>#DIV/0!</v>
      </c>
      <c r="M38">
        <f>SUM(P34:U39)</f>
        <v>0</v>
      </c>
      <c r="O38" t="s">
        <v>32</v>
      </c>
      <c r="V38">
        <f>SUM(P38:U38)</f>
        <v>0</v>
      </c>
      <c r="W38" t="e">
        <f>T38/V38 * 100</f>
        <v>#DIV/0!</v>
      </c>
      <c r="Y38">
        <f>SUM(AB34:AG39)</f>
        <v>0</v>
      </c>
      <c r="AA38" t="s">
        <v>32</v>
      </c>
      <c r="AH38">
        <f>SUM(AB38:AG38)</f>
        <v>0</v>
      </c>
      <c r="AI38" t="e">
        <f>AF38/AH38 * 100</f>
        <v>#DIV/0!</v>
      </c>
    </row>
    <row r="39" spans="1:35">
      <c r="C39" t="s">
        <v>33</v>
      </c>
      <c r="J39">
        <f>SUM(D39:I39)</f>
        <v>0</v>
      </c>
      <c r="K39" t="e">
        <f>I39/J39 * 100</f>
        <v>#DIV/0!</v>
      </c>
      <c r="O39" t="s">
        <v>33</v>
      </c>
      <c r="V39">
        <f>SUM(P39:U39)</f>
        <v>0</v>
      </c>
      <c r="W39" t="e">
        <f>U39/V39 * 100</f>
        <v>#DIV/0!</v>
      </c>
      <c r="AA39" t="s">
        <v>33</v>
      </c>
      <c r="AH39">
        <f>SUM(AB39:AG39)</f>
        <v>0</v>
      </c>
      <c r="AI39" t="e">
        <f>AG39/AH39 * 100</f>
        <v>#DIV/0!</v>
      </c>
    </row>
    <row r="40" spans="1:35">
      <c r="D40">
        <f>SUM(D34:D39)</f>
        <v>0</v>
      </c>
      <c r="E40">
        <f>SUM(E34:E39)</f>
        <v>0</v>
      </c>
      <c r="F40">
        <f t="shared" ref="F40" si="33">SUM(F34:F39)</f>
        <v>0</v>
      </c>
      <c r="G40">
        <f t="shared" ref="G40" si="34">SUM(G34:G39)</f>
        <v>0</v>
      </c>
      <c r="H40">
        <f t="shared" ref="H40" si="35">SUM(H34:H39)</f>
        <v>0</v>
      </c>
      <c r="I40">
        <f t="shared" ref="I40" si="36">SUM(I34:I39)</f>
        <v>0</v>
      </c>
      <c r="K40" s="12" t="e">
        <f>AVERAGE(K35:K39)</f>
        <v>#DIV/0!</v>
      </c>
      <c r="P40">
        <f>SUM(P34:P39)</f>
        <v>0</v>
      </c>
      <c r="Q40">
        <f>SUM(Q34:Q39)</f>
        <v>0</v>
      </c>
      <c r="R40">
        <f t="shared" ref="R40" si="37">SUM(R34:R39)</f>
        <v>0</v>
      </c>
      <c r="S40">
        <f t="shared" ref="S40" si="38">SUM(S34:S39)</f>
        <v>0</v>
      </c>
      <c r="T40">
        <f t="shared" ref="T40" si="39">SUM(T34:T39)</f>
        <v>0</v>
      </c>
      <c r="U40">
        <f t="shared" ref="U40" si="40">SUM(U34:U39)</f>
        <v>0</v>
      </c>
      <c r="W40" s="12" t="e">
        <f>AVERAGE(W35:W39)</f>
        <v>#DIV/0!</v>
      </c>
      <c r="AB40">
        <f>SUM(AB34:AB39)</f>
        <v>0</v>
      </c>
      <c r="AC40">
        <f>SUM(AC34:AC39)</f>
        <v>0</v>
      </c>
      <c r="AD40">
        <f t="shared" ref="AD40" si="41">SUM(AD34:AD39)</f>
        <v>0</v>
      </c>
      <c r="AE40">
        <f t="shared" ref="AE40" si="42">SUM(AE34:AE39)</f>
        <v>0</v>
      </c>
      <c r="AF40">
        <f t="shared" ref="AF40" si="43">SUM(AF34:AF39)</f>
        <v>0</v>
      </c>
      <c r="AG40">
        <f t="shared" ref="AG40" si="44">SUM(AG34:AG39)</f>
        <v>0</v>
      </c>
      <c r="AI40" s="12" t="e">
        <f>AVERAGE(AI35:AI39)</f>
        <v>#DIV/0!</v>
      </c>
    </row>
    <row r="42" spans="1:35">
      <c r="D42" t="s">
        <v>35</v>
      </c>
      <c r="P42" t="s">
        <v>35</v>
      </c>
      <c r="AB42" t="s">
        <v>35</v>
      </c>
    </row>
    <row r="43" spans="1:35">
      <c r="A43" t="s">
        <v>16</v>
      </c>
      <c r="D43" t="s">
        <v>29</v>
      </c>
      <c r="E43" t="s">
        <v>30</v>
      </c>
      <c r="F43" t="s">
        <v>40</v>
      </c>
      <c r="G43" t="s">
        <v>31</v>
      </c>
      <c r="H43" t="s">
        <v>32</v>
      </c>
      <c r="I43" t="s">
        <v>33</v>
      </c>
      <c r="K43" t="s">
        <v>39</v>
      </c>
      <c r="M43" t="s">
        <v>16</v>
      </c>
      <c r="P43" t="s">
        <v>29</v>
      </c>
      <c r="Q43" t="s">
        <v>30</v>
      </c>
      <c r="R43" t="s">
        <v>40</v>
      </c>
      <c r="S43" t="s">
        <v>31</v>
      </c>
      <c r="T43" t="s">
        <v>32</v>
      </c>
      <c r="U43" t="s">
        <v>33</v>
      </c>
      <c r="W43" t="s">
        <v>39</v>
      </c>
      <c r="Y43" t="s">
        <v>16</v>
      </c>
      <c r="AB43" t="s">
        <v>29</v>
      </c>
      <c r="AC43" t="s">
        <v>30</v>
      </c>
      <c r="AD43" t="s">
        <v>40</v>
      </c>
      <c r="AE43" t="s">
        <v>31</v>
      </c>
      <c r="AF43" t="s">
        <v>32</v>
      </c>
      <c r="AG43" t="s">
        <v>33</v>
      </c>
      <c r="AI43" t="s">
        <v>39</v>
      </c>
    </row>
    <row r="44" spans="1:35">
      <c r="A44" t="s">
        <v>6</v>
      </c>
      <c r="B44" t="s">
        <v>34</v>
      </c>
      <c r="C44" t="s">
        <v>29</v>
      </c>
      <c r="J44">
        <f>SUM(D44:I44)</f>
        <v>0</v>
      </c>
      <c r="K44" t="e">
        <f>D44/J44 * 100</f>
        <v>#DIV/0!</v>
      </c>
      <c r="M44" t="s">
        <v>7</v>
      </c>
      <c r="N44" t="s">
        <v>34</v>
      </c>
      <c r="O44" t="s">
        <v>29</v>
      </c>
      <c r="V44">
        <f>SUM(P44:U44)</f>
        <v>0</v>
      </c>
      <c r="W44" t="e">
        <f>P44/V44 * 100</f>
        <v>#DIV/0!</v>
      </c>
      <c r="Y44" t="s">
        <v>8</v>
      </c>
      <c r="Z44" t="s">
        <v>34</v>
      </c>
      <c r="AA44" t="s">
        <v>29</v>
      </c>
      <c r="AH44">
        <f>SUM(AB44:AG44)</f>
        <v>0</v>
      </c>
      <c r="AI44" t="e">
        <f>AB44/AH44 * 100</f>
        <v>#DIV/0!</v>
      </c>
    </row>
    <row r="45" spans="1:35">
      <c r="C45" t="s">
        <v>30</v>
      </c>
      <c r="J45">
        <f>SUM(D45:I45)</f>
        <v>0</v>
      </c>
      <c r="K45" t="e">
        <f>E45/J45 * 100</f>
        <v>#DIV/0!</v>
      </c>
      <c r="O45" t="s">
        <v>30</v>
      </c>
      <c r="V45">
        <f>SUM(P45:U45)</f>
        <v>0</v>
      </c>
      <c r="W45" t="e">
        <f>Q45/V45 * 100</f>
        <v>#DIV/0!</v>
      </c>
      <c r="AA45" t="s">
        <v>30</v>
      </c>
      <c r="AH45">
        <f>SUM(AB45:AG45)</f>
        <v>0</v>
      </c>
      <c r="AI45" t="e">
        <f>AC45/AH45 * 100</f>
        <v>#DIV/0!</v>
      </c>
    </row>
    <row r="46" spans="1:35">
      <c r="C46" t="s">
        <v>40</v>
      </c>
      <c r="J46">
        <f>SUM(D46:I46)</f>
        <v>0</v>
      </c>
      <c r="K46" t="e">
        <f>F46/J46 * 100</f>
        <v>#DIV/0!</v>
      </c>
      <c r="O46" t="s">
        <v>40</v>
      </c>
      <c r="V46">
        <f>SUM(P46:U46)</f>
        <v>0</v>
      </c>
      <c r="W46" t="e">
        <f>R46/V46 * 100</f>
        <v>#DIV/0!</v>
      </c>
      <c r="AA46" t="s">
        <v>40</v>
      </c>
      <c r="AH46">
        <f>SUM(AB46:AG46)</f>
        <v>0</v>
      </c>
      <c r="AI46" t="e">
        <f>AD46/AH46 * 100</f>
        <v>#DIV/0!</v>
      </c>
    </row>
    <row r="47" spans="1:35">
      <c r="A47">
        <f>SUM(D44,E45,G47,H48,I49,  F46)</f>
        <v>0</v>
      </c>
      <c r="C47" t="s">
        <v>31</v>
      </c>
      <c r="J47">
        <f>SUM(D47:I47)</f>
        <v>0</v>
      </c>
      <c r="K47" t="e">
        <f>G47/J47 * 100</f>
        <v>#DIV/0!</v>
      </c>
      <c r="M47">
        <f>SUM(P44,Q45,S47,T48,U49,  R46)</f>
        <v>0</v>
      </c>
      <c r="O47" t="s">
        <v>31</v>
      </c>
      <c r="V47">
        <f>SUM(P47:U47)</f>
        <v>0</v>
      </c>
      <c r="W47" t="e">
        <f>S47/V47 * 100</f>
        <v>#DIV/0!</v>
      </c>
      <c r="Y47">
        <f>SUM(AB44,AC45,AE47,AF48,AG49,  AD46)</f>
        <v>0</v>
      </c>
      <c r="AA47" t="s">
        <v>31</v>
      </c>
      <c r="AH47">
        <f>SUM(AB47:AG47)</f>
        <v>0</v>
      </c>
      <c r="AI47" t="e">
        <f>AE47/AH47 * 100</f>
        <v>#DIV/0!</v>
      </c>
    </row>
    <row r="48" spans="1:35">
      <c r="A48">
        <f>SUM(D44:I49)</f>
        <v>0</v>
      </c>
      <c r="C48" t="s">
        <v>32</v>
      </c>
      <c r="J48">
        <f>SUM(D48:I48)</f>
        <v>0</v>
      </c>
      <c r="K48" t="e">
        <f>H48/J48 * 100</f>
        <v>#DIV/0!</v>
      </c>
      <c r="M48">
        <f>SUM(P44:U49)</f>
        <v>0</v>
      </c>
      <c r="O48" t="s">
        <v>32</v>
      </c>
      <c r="V48">
        <f>SUM(P48:U48)</f>
        <v>0</v>
      </c>
      <c r="W48" t="e">
        <f>T48/V48 * 100</f>
        <v>#DIV/0!</v>
      </c>
      <c r="Y48">
        <f>SUM(AB44:AG49)</f>
        <v>0</v>
      </c>
      <c r="AA48" t="s">
        <v>32</v>
      </c>
      <c r="AH48">
        <f>SUM(AB48:AG48)</f>
        <v>0</v>
      </c>
      <c r="AI48" t="e">
        <f>AF48/AH48 * 100</f>
        <v>#DIV/0!</v>
      </c>
    </row>
    <row r="49" spans="1:35">
      <c r="C49" t="s">
        <v>33</v>
      </c>
      <c r="J49">
        <f>SUM(D49:I49)</f>
        <v>0</v>
      </c>
      <c r="K49" t="e">
        <f>I49/J49 * 100</f>
        <v>#DIV/0!</v>
      </c>
      <c r="O49" t="s">
        <v>33</v>
      </c>
      <c r="V49">
        <f>SUM(P49:U49)</f>
        <v>0</v>
      </c>
      <c r="W49" t="e">
        <f>U49/V49 * 100</f>
        <v>#DIV/0!</v>
      </c>
      <c r="AA49" t="s">
        <v>33</v>
      </c>
      <c r="AH49">
        <f>SUM(AB49:AG49)</f>
        <v>0</v>
      </c>
      <c r="AI49" t="e">
        <f>AG49/AH49 * 100</f>
        <v>#DIV/0!</v>
      </c>
    </row>
    <row r="50" spans="1:35">
      <c r="D50">
        <f>SUM(D44:D49)</f>
        <v>0</v>
      </c>
      <c r="E50">
        <f>SUM(E44:E49)</f>
        <v>0</v>
      </c>
      <c r="F50">
        <f t="shared" ref="F50" si="45">SUM(F44:F49)</f>
        <v>0</v>
      </c>
      <c r="G50">
        <f t="shared" ref="G50" si="46">SUM(G44:G49)</f>
        <v>0</v>
      </c>
      <c r="H50">
        <f t="shared" ref="H50" si="47">SUM(H44:H49)</f>
        <v>0</v>
      </c>
      <c r="I50">
        <f t="shared" ref="I50" si="48">SUM(I44:I49)</f>
        <v>0</v>
      </c>
      <c r="K50" s="12" t="e">
        <f>AVERAGE(K45:K49)</f>
        <v>#DIV/0!</v>
      </c>
      <c r="P50">
        <f>SUM(P44:P49)</f>
        <v>0</v>
      </c>
      <c r="Q50">
        <f>SUM(Q44:Q49)</f>
        <v>0</v>
      </c>
      <c r="R50">
        <f t="shared" ref="R50" si="49">SUM(R44:R49)</f>
        <v>0</v>
      </c>
      <c r="S50">
        <f t="shared" ref="S50" si="50">SUM(S44:S49)</f>
        <v>0</v>
      </c>
      <c r="T50">
        <f t="shared" ref="T50" si="51">SUM(T44:T49)</f>
        <v>0</v>
      </c>
      <c r="U50">
        <f t="shared" ref="U50" si="52">SUM(U44:U49)</f>
        <v>0</v>
      </c>
      <c r="W50" s="12" t="e">
        <f>AVERAGE(W45:W49)</f>
        <v>#DIV/0!</v>
      </c>
      <c r="AB50">
        <f>SUM(AB44:AB49)</f>
        <v>0</v>
      </c>
      <c r="AC50">
        <f>SUM(AC44:AC49)</f>
        <v>0</v>
      </c>
      <c r="AD50">
        <f t="shared" ref="AD50" si="53">SUM(AD44:AD49)</f>
        <v>0</v>
      </c>
      <c r="AE50">
        <f t="shared" ref="AE50" si="54">SUM(AE44:AE49)</f>
        <v>0</v>
      </c>
      <c r="AF50">
        <f t="shared" ref="AF50" si="55">SUM(AF44:AF49)</f>
        <v>0</v>
      </c>
      <c r="AG50">
        <f t="shared" ref="AG50" si="56">SUM(AG44:AG49)</f>
        <v>0</v>
      </c>
      <c r="AI50" s="12" t="e">
        <f>AVERAGE(AI45:AI49)</f>
        <v>#DIV/0!</v>
      </c>
    </row>
    <row r="52" spans="1:35">
      <c r="D52" t="s">
        <v>35</v>
      </c>
      <c r="P52" t="s">
        <v>35</v>
      </c>
      <c r="AB52" t="s">
        <v>35</v>
      </c>
    </row>
    <row r="53" spans="1:35">
      <c r="A53" t="s">
        <v>20</v>
      </c>
      <c r="D53" t="s">
        <v>29</v>
      </c>
      <c r="E53" t="s">
        <v>30</v>
      </c>
      <c r="F53" t="s">
        <v>40</v>
      </c>
      <c r="G53" t="s">
        <v>31</v>
      </c>
      <c r="H53" t="s">
        <v>32</v>
      </c>
      <c r="I53" t="s">
        <v>33</v>
      </c>
      <c r="K53" t="s">
        <v>39</v>
      </c>
      <c r="M53" t="s">
        <v>20</v>
      </c>
      <c r="P53" t="s">
        <v>29</v>
      </c>
      <c r="Q53" t="s">
        <v>30</v>
      </c>
      <c r="R53" t="s">
        <v>40</v>
      </c>
      <c r="S53" t="s">
        <v>31</v>
      </c>
      <c r="T53" t="s">
        <v>32</v>
      </c>
      <c r="U53" t="s">
        <v>33</v>
      </c>
      <c r="W53" t="s">
        <v>39</v>
      </c>
      <c r="Y53" t="s">
        <v>20</v>
      </c>
      <c r="AB53" t="s">
        <v>29</v>
      </c>
      <c r="AC53" t="s">
        <v>30</v>
      </c>
      <c r="AD53" t="s">
        <v>40</v>
      </c>
      <c r="AE53" t="s">
        <v>31</v>
      </c>
      <c r="AF53" t="s">
        <v>32</v>
      </c>
      <c r="AG53" t="s">
        <v>33</v>
      </c>
      <c r="AI53" t="s">
        <v>39</v>
      </c>
    </row>
    <row r="54" spans="1:35">
      <c r="A54" t="s">
        <v>6</v>
      </c>
      <c r="B54" t="s">
        <v>34</v>
      </c>
      <c r="C54" t="s">
        <v>29</v>
      </c>
      <c r="J54">
        <f>SUM(D54:I54)</f>
        <v>0</v>
      </c>
      <c r="K54" t="e">
        <f>D54/J54 * 100</f>
        <v>#DIV/0!</v>
      </c>
      <c r="M54" t="s">
        <v>7</v>
      </c>
      <c r="N54" t="s">
        <v>34</v>
      </c>
      <c r="O54" t="s">
        <v>29</v>
      </c>
      <c r="V54">
        <f>SUM(P54:U54)</f>
        <v>0</v>
      </c>
      <c r="W54" t="e">
        <f>P54/V54 * 100</f>
        <v>#DIV/0!</v>
      </c>
      <c r="Y54" t="s">
        <v>8</v>
      </c>
      <c r="Z54" t="s">
        <v>34</v>
      </c>
      <c r="AA54" t="s">
        <v>29</v>
      </c>
      <c r="AH54">
        <f>SUM(AB54:AG54)</f>
        <v>0</v>
      </c>
      <c r="AI54" t="e">
        <f>AB54/AH54 * 100</f>
        <v>#DIV/0!</v>
      </c>
    </row>
    <row r="55" spans="1:35">
      <c r="C55" t="s">
        <v>30</v>
      </c>
      <c r="J55">
        <f>SUM(D55:I55)</f>
        <v>0</v>
      </c>
      <c r="K55" t="e">
        <f>E55/J55 * 100</f>
        <v>#DIV/0!</v>
      </c>
      <c r="O55" t="s">
        <v>30</v>
      </c>
      <c r="V55">
        <f>SUM(P55:U55)</f>
        <v>0</v>
      </c>
      <c r="W55" t="e">
        <f>Q55/V55 * 100</f>
        <v>#DIV/0!</v>
      </c>
      <c r="AA55" t="s">
        <v>30</v>
      </c>
      <c r="AH55">
        <f>SUM(AB55:AG55)</f>
        <v>0</v>
      </c>
      <c r="AI55" t="e">
        <f>AC55/AH55 * 100</f>
        <v>#DIV/0!</v>
      </c>
    </row>
    <row r="56" spans="1:35">
      <c r="C56" t="s">
        <v>40</v>
      </c>
      <c r="J56">
        <f>SUM(D56:I56)</f>
        <v>0</v>
      </c>
      <c r="K56" t="e">
        <f>F56/J56 * 100</f>
        <v>#DIV/0!</v>
      </c>
      <c r="O56" t="s">
        <v>40</v>
      </c>
      <c r="V56">
        <f>SUM(P56:U56)</f>
        <v>0</v>
      </c>
      <c r="W56" t="e">
        <f>R56/V56 * 100</f>
        <v>#DIV/0!</v>
      </c>
      <c r="AA56" t="s">
        <v>40</v>
      </c>
      <c r="AH56">
        <f>SUM(AB56:AG56)</f>
        <v>0</v>
      </c>
      <c r="AI56" t="e">
        <f>AD56/AH56 * 100</f>
        <v>#DIV/0!</v>
      </c>
    </row>
    <row r="57" spans="1:35">
      <c r="A57">
        <f>SUM(D54,E55,G57,H58,I59,  F56)</f>
        <v>0</v>
      </c>
      <c r="C57" t="s">
        <v>31</v>
      </c>
      <c r="J57">
        <f>SUM(D57:I57)</f>
        <v>0</v>
      </c>
      <c r="K57" t="e">
        <f>G57/J57 * 100</f>
        <v>#DIV/0!</v>
      </c>
      <c r="M57">
        <f>SUM(P54,Q55,S57,T58,U59,  R56)</f>
        <v>0</v>
      </c>
      <c r="O57" t="s">
        <v>31</v>
      </c>
      <c r="V57">
        <f>SUM(P57:U57)</f>
        <v>0</v>
      </c>
      <c r="W57" t="e">
        <f>S57/V57 * 100</f>
        <v>#DIV/0!</v>
      </c>
      <c r="Y57">
        <f>SUM(AB54,AC55,AE57,AF58,AG59,  AD56)</f>
        <v>0</v>
      </c>
      <c r="AA57" t="s">
        <v>31</v>
      </c>
      <c r="AH57">
        <f>SUM(AB57:AG57)</f>
        <v>0</v>
      </c>
      <c r="AI57" t="e">
        <f>AE57/AH57 * 100</f>
        <v>#DIV/0!</v>
      </c>
    </row>
    <row r="58" spans="1:35">
      <c r="A58">
        <f>SUM(D54:I59)</f>
        <v>0</v>
      </c>
      <c r="C58" t="s">
        <v>32</v>
      </c>
      <c r="J58">
        <f>SUM(D58:I58)</f>
        <v>0</v>
      </c>
      <c r="K58" t="e">
        <f>H58/J58 * 100</f>
        <v>#DIV/0!</v>
      </c>
      <c r="M58">
        <f>SUM(P54:U59)</f>
        <v>0</v>
      </c>
      <c r="O58" t="s">
        <v>32</v>
      </c>
      <c r="V58">
        <f>SUM(P58:U58)</f>
        <v>0</v>
      </c>
      <c r="W58" t="e">
        <f>T58/V58 * 100</f>
        <v>#DIV/0!</v>
      </c>
      <c r="Y58">
        <f>SUM(AB54:AG59)</f>
        <v>0</v>
      </c>
      <c r="AA58" t="s">
        <v>32</v>
      </c>
      <c r="AH58">
        <f>SUM(AB58:AG58)</f>
        <v>0</v>
      </c>
      <c r="AI58" t="e">
        <f>AF58/AH58 * 100</f>
        <v>#DIV/0!</v>
      </c>
    </row>
    <row r="59" spans="1:35">
      <c r="C59" t="s">
        <v>33</v>
      </c>
      <c r="J59">
        <f>SUM(D59:I59)</f>
        <v>0</v>
      </c>
      <c r="K59" t="e">
        <f>I59/J59 * 100</f>
        <v>#DIV/0!</v>
      </c>
      <c r="O59" t="s">
        <v>33</v>
      </c>
      <c r="V59">
        <f>SUM(P59:U59)</f>
        <v>0</v>
      </c>
      <c r="W59" t="e">
        <f>U59/V59 * 100</f>
        <v>#DIV/0!</v>
      </c>
      <c r="AA59" t="s">
        <v>33</v>
      </c>
      <c r="AH59">
        <f>SUM(AB59:AG59)</f>
        <v>0</v>
      </c>
      <c r="AI59" t="e">
        <f>AG59/AH59 * 100</f>
        <v>#DIV/0!</v>
      </c>
    </row>
    <row r="60" spans="1:35">
      <c r="D60">
        <f>SUM(D54:D59)</f>
        <v>0</v>
      </c>
      <c r="E60">
        <f>SUM(E54:E59)</f>
        <v>0</v>
      </c>
      <c r="F60">
        <f t="shared" ref="F60" si="57">SUM(F54:F59)</f>
        <v>0</v>
      </c>
      <c r="G60">
        <f t="shared" ref="G60" si="58">SUM(G54:G59)</f>
        <v>0</v>
      </c>
      <c r="H60">
        <f t="shared" ref="H60" si="59">SUM(H54:H59)</f>
        <v>0</v>
      </c>
      <c r="I60">
        <f t="shared" ref="I60" si="60">SUM(I54:I59)</f>
        <v>0</v>
      </c>
      <c r="K60" s="12" t="e">
        <f>AVERAGE(K55:K59)</f>
        <v>#DIV/0!</v>
      </c>
      <c r="P60">
        <f>SUM(P54:P59)</f>
        <v>0</v>
      </c>
      <c r="Q60">
        <f>SUM(Q54:Q59)</f>
        <v>0</v>
      </c>
      <c r="R60">
        <f t="shared" ref="R60" si="61">SUM(R54:R59)</f>
        <v>0</v>
      </c>
      <c r="S60">
        <f t="shared" ref="S60" si="62">SUM(S54:S59)</f>
        <v>0</v>
      </c>
      <c r="T60">
        <f t="shared" ref="T60" si="63">SUM(T54:T59)</f>
        <v>0</v>
      </c>
      <c r="U60">
        <f t="shared" ref="U60" si="64">SUM(U54:U59)</f>
        <v>0</v>
      </c>
      <c r="W60" s="12" t="e">
        <f>AVERAGE(W55:W59)</f>
        <v>#DIV/0!</v>
      </c>
      <c r="AB60">
        <f>SUM(AB54:AB59)</f>
        <v>0</v>
      </c>
      <c r="AC60">
        <f>SUM(AC54:AC59)</f>
        <v>0</v>
      </c>
      <c r="AD60">
        <f t="shared" ref="AD60" si="65">SUM(AD54:AD59)</f>
        <v>0</v>
      </c>
      <c r="AE60">
        <f t="shared" ref="AE60" si="66">SUM(AE54:AE59)</f>
        <v>0</v>
      </c>
      <c r="AF60">
        <f t="shared" ref="AF60" si="67">SUM(AF54:AF59)</f>
        <v>0</v>
      </c>
      <c r="AG60">
        <f t="shared" ref="AG60" si="68">SUM(AG54:AG59)</f>
        <v>0</v>
      </c>
      <c r="AI60" s="12" t="e">
        <f>AVERAGE(AI55:AI59)</f>
        <v>#DIV/0!</v>
      </c>
    </row>
    <row r="62" spans="1:35">
      <c r="A62" t="s">
        <v>24</v>
      </c>
      <c r="D62" t="s">
        <v>35</v>
      </c>
      <c r="P62" t="s">
        <v>35</v>
      </c>
      <c r="AB62" t="s">
        <v>35</v>
      </c>
    </row>
    <row r="63" spans="1:35">
      <c r="A63" t="s">
        <v>21</v>
      </c>
      <c r="D63" t="s">
        <v>29</v>
      </c>
      <c r="E63" t="s">
        <v>30</v>
      </c>
      <c r="F63" t="s">
        <v>40</v>
      </c>
      <c r="G63" t="s">
        <v>31</v>
      </c>
      <c r="H63" t="s">
        <v>32</v>
      </c>
      <c r="I63" t="s">
        <v>33</v>
      </c>
      <c r="K63" t="s">
        <v>39</v>
      </c>
      <c r="M63" t="s">
        <v>21</v>
      </c>
      <c r="P63" t="s">
        <v>29</v>
      </c>
      <c r="Q63" t="s">
        <v>30</v>
      </c>
      <c r="R63" t="s">
        <v>40</v>
      </c>
      <c r="S63" t="s">
        <v>31</v>
      </c>
      <c r="T63" t="s">
        <v>32</v>
      </c>
      <c r="U63" t="s">
        <v>33</v>
      </c>
      <c r="W63" t="s">
        <v>39</v>
      </c>
      <c r="Y63" t="s">
        <v>21</v>
      </c>
      <c r="AB63" t="s">
        <v>29</v>
      </c>
      <c r="AC63" t="s">
        <v>30</v>
      </c>
      <c r="AD63" t="s">
        <v>40</v>
      </c>
      <c r="AE63" t="s">
        <v>31</v>
      </c>
      <c r="AF63" t="s">
        <v>32</v>
      </c>
      <c r="AG63" t="s">
        <v>33</v>
      </c>
      <c r="AI63" t="s">
        <v>39</v>
      </c>
    </row>
    <row r="64" spans="1:35">
      <c r="A64" t="s">
        <v>6</v>
      </c>
      <c r="B64" t="s">
        <v>34</v>
      </c>
      <c r="C64" t="s">
        <v>29</v>
      </c>
      <c r="J64">
        <f>SUM(D64:I64)</f>
        <v>0</v>
      </c>
      <c r="K64" t="e">
        <f>D64/J64 * 100</f>
        <v>#DIV/0!</v>
      </c>
      <c r="M64" t="s">
        <v>7</v>
      </c>
      <c r="N64" t="s">
        <v>34</v>
      </c>
      <c r="O64" t="s">
        <v>29</v>
      </c>
      <c r="V64">
        <f>SUM(P64:U64)</f>
        <v>0</v>
      </c>
      <c r="W64" t="e">
        <f>P64/V64 * 100</f>
        <v>#DIV/0!</v>
      </c>
      <c r="Y64" t="s">
        <v>8</v>
      </c>
      <c r="Z64" t="s">
        <v>34</v>
      </c>
      <c r="AA64" t="s">
        <v>29</v>
      </c>
      <c r="AH64">
        <f>SUM(AB64:AG64)</f>
        <v>0</v>
      </c>
      <c r="AI64" t="e">
        <f>AB64/AH64 * 100</f>
        <v>#DIV/0!</v>
      </c>
    </row>
    <row r="65" spans="1:35">
      <c r="C65" t="s">
        <v>30</v>
      </c>
      <c r="J65">
        <f>SUM(D65:I65)</f>
        <v>0</v>
      </c>
      <c r="K65" t="e">
        <f>E65/J65 * 100</f>
        <v>#DIV/0!</v>
      </c>
      <c r="O65" t="s">
        <v>30</v>
      </c>
      <c r="V65">
        <f>SUM(P65:U65)</f>
        <v>0</v>
      </c>
      <c r="W65" t="e">
        <f>Q65/V65 * 100</f>
        <v>#DIV/0!</v>
      </c>
      <c r="AA65" t="s">
        <v>30</v>
      </c>
      <c r="AH65">
        <f>SUM(AB65:AG65)</f>
        <v>0</v>
      </c>
      <c r="AI65" t="e">
        <f>AC65/AH65 * 100</f>
        <v>#DIV/0!</v>
      </c>
    </row>
    <row r="66" spans="1:35">
      <c r="C66" t="s">
        <v>40</v>
      </c>
      <c r="J66">
        <f>SUM(D66:I66)</f>
        <v>0</v>
      </c>
      <c r="K66" t="e">
        <f>F66/J66 * 100</f>
        <v>#DIV/0!</v>
      </c>
      <c r="O66" t="s">
        <v>40</v>
      </c>
      <c r="V66">
        <f>SUM(P66:U66)</f>
        <v>0</v>
      </c>
      <c r="W66" t="e">
        <f>R66/V66 * 100</f>
        <v>#DIV/0!</v>
      </c>
      <c r="AA66" t="s">
        <v>40</v>
      </c>
      <c r="AH66">
        <f>SUM(AB66:AG66)</f>
        <v>0</v>
      </c>
      <c r="AI66" t="e">
        <f>AD66/AH66 * 100</f>
        <v>#DIV/0!</v>
      </c>
    </row>
    <row r="67" spans="1:35">
      <c r="A67">
        <f>SUM(D64,E65,G67,H68,I69,  F66)</f>
        <v>0</v>
      </c>
      <c r="C67" t="s">
        <v>31</v>
      </c>
      <c r="J67">
        <f>SUM(D67:I67)</f>
        <v>0</v>
      </c>
      <c r="K67" t="e">
        <f>G67/J67 * 100</f>
        <v>#DIV/0!</v>
      </c>
      <c r="M67">
        <f>SUM(P64,Q65,S67,T68,U69,  R66)</f>
        <v>0</v>
      </c>
      <c r="O67" t="s">
        <v>31</v>
      </c>
      <c r="V67">
        <f>SUM(P67:U67)</f>
        <v>0</v>
      </c>
      <c r="W67" t="e">
        <f>S67/V67 * 100</f>
        <v>#DIV/0!</v>
      </c>
      <c r="Y67">
        <f>SUM(AB64,AC65,AE67,AF68,AG69,  AD66)</f>
        <v>0</v>
      </c>
      <c r="AA67" t="s">
        <v>31</v>
      </c>
      <c r="AH67">
        <f>SUM(AB67:AG67)</f>
        <v>0</v>
      </c>
      <c r="AI67" t="e">
        <f>AE67/AH67 * 100</f>
        <v>#DIV/0!</v>
      </c>
    </row>
    <row r="68" spans="1:35">
      <c r="A68">
        <f>SUM(D64:I69)</f>
        <v>0</v>
      </c>
      <c r="C68" t="s">
        <v>32</v>
      </c>
      <c r="J68">
        <f>SUM(D68:I68)</f>
        <v>0</v>
      </c>
      <c r="K68" t="e">
        <f>H68/J68 * 100</f>
        <v>#DIV/0!</v>
      </c>
      <c r="M68">
        <f>SUM(P64:U69)</f>
        <v>0</v>
      </c>
      <c r="O68" t="s">
        <v>32</v>
      </c>
      <c r="V68">
        <f>SUM(P68:U68)</f>
        <v>0</v>
      </c>
      <c r="W68" t="e">
        <f>T68/V68 * 100</f>
        <v>#DIV/0!</v>
      </c>
      <c r="Y68">
        <f>SUM(AB64:AG69)</f>
        <v>0</v>
      </c>
      <c r="AA68" t="s">
        <v>32</v>
      </c>
      <c r="AH68">
        <f>SUM(AB68:AG68)</f>
        <v>0</v>
      </c>
      <c r="AI68" t="e">
        <f>AF68/AH68 * 100</f>
        <v>#DIV/0!</v>
      </c>
    </row>
    <row r="69" spans="1:35">
      <c r="C69" t="s">
        <v>33</v>
      </c>
      <c r="J69">
        <f>SUM(D69:I69)</f>
        <v>0</v>
      </c>
      <c r="K69" t="e">
        <f>I69/J69 * 100</f>
        <v>#DIV/0!</v>
      </c>
      <c r="O69" t="s">
        <v>33</v>
      </c>
      <c r="V69">
        <f>SUM(P69:U69)</f>
        <v>0</v>
      </c>
      <c r="W69" t="e">
        <f>U69/V69 * 100</f>
        <v>#DIV/0!</v>
      </c>
      <c r="AA69" t="s">
        <v>33</v>
      </c>
      <c r="AH69">
        <f>SUM(AB69:AG69)</f>
        <v>0</v>
      </c>
      <c r="AI69" t="e">
        <f>AG69/AH69 * 100</f>
        <v>#DIV/0!</v>
      </c>
    </row>
    <row r="70" spans="1:35">
      <c r="D70">
        <f>SUM(D64:D69)</f>
        <v>0</v>
      </c>
      <c r="E70">
        <f>SUM(E64:E69)</f>
        <v>0</v>
      </c>
      <c r="F70">
        <f t="shared" ref="F70" si="69">SUM(F64:F69)</f>
        <v>0</v>
      </c>
      <c r="G70">
        <f t="shared" ref="G70" si="70">SUM(G64:G69)</f>
        <v>0</v>
      </c>
      <c r="H70">
        <f t="shared" ref="H70" si="71">SUM(H64:H69)</f>
        <v>0</v>
      </c>
      <c r="I70">
        <f t="shared" ref="I70" si="72">SUM(I64:I69)</f>
        <v>0</v>
      </c>
      <c r="K70" s="12" t="e">
        <f>AVERAGE(K65:K69)</f>
        <v>#DIV/0!</v>
      </c>
      <c r="P70">
        <f>SUM(P64:P69)</f>
        <v>0</v>
      </c>
      <c r="Q70">
        <f>SUM(Q64:Q69)</f>
        <v>0</v>
      </c>
      <c r="R70">
        <f t="shared" ref="R70" si="73">SUM(R64:R69)</f>
        <v>0</v>
      </c>
      <c r="S70">
        <f t="shared" ref="S70" si="74">SUM(S64:S69)</f>
        <v>0</v>
      </c>
      <c r="T70">
        <f t="shared" ref="T70" si="75">SUM(T64:T69)</f>
        <v>0</v>
      </c>
      <c r="U70">
        <f t="shared" ref="U70" si="76">SUM(U64:U69)</f>
        <v>0</v>
      </c>
      <c r="W70" s="12" t="e">
        <f>AVERAGE(W65:W69)</f>
        <v>#DIV/0!</v>
      </c>
      <c r="AB70">
        <f>SUM(AB64:AB69)</f>
        <v>0</v>
      </c>
      <c r="AC70">
        <f>SUM(AC64:AC69)</f>
        <v>0</v>
      </c>
      <c r="AD70">
        <f t="shared" ref="AD70" si="77">SUM(AD64:AD69)</f>
        <v>0</v>
      </c>
      <c r="AE70">
        <f t="shared" ref="AE70" si="78">SUM(AE64:AE69)</f>
        <v>0</v>
      </c>
      <c r="AF70">
        <f t="shared" ref="AF70" si="79">SUM(AF64:AF69)</f>
        <v>0</v>
      </c>
      <c r="AG70">
        <f t="shared" ref="AG70" si="80">SUM(AG64:AG69)</f>
        <v>0</v>
      </c>
      <c r="AI70" s="12" t="e">
        <f>AVERAGE(AI65:AI69)</f>
        <v>#DIV/0!</v>
      </c>
    </row>
    <row r="72" spans="1:35">
      <c r="D72" t="s">
        <v>35</v>
      </c>
      <c r="P72" t="s">
        <v>35</v>
      </c>
      <c r="AB72" t="s">
        <v>35</v>
      </c>
    </row>
    <row r="73" spans="1:35">
      <c r="A73" t="s">
        <v>16</v>
      </c>
      <c r="D73" t="s">
        <v>29</v>
      </c>
      <c r="E73" t="s">
        <v>30</v>
      </c>
      <c r="F73" t="s">
        <v>40</v>
      </c>
      <c r="G73" t="s">
        <v>31</v>
      </c>
      <c r="H73" t="s">
        <v>32</v>
      </c>
      <c r="I73" t="s">
        <v>33</v>
      </c>
      <c r="K73" t="s">
        <v>39</v>
      </c>
      <c r="M73" t="s">
        <v>16</v>
      </c>
      <c r="P73" t="s">
        <v>29</v>
      </c>
      <c r="Q73" t="s">
        <v>30</v>
      </c>
      <c r="R73" t="s">
        <v>40</v>
      </c>
      <c r="S73" t="s">
        <v>31</v>
      </c>
      <c r="T73" t="s">
        <v>32</v>
      </c>
      <c r="U73" t="s">
        <v>33</v>
      </c>
      <c r="W73" t="s">
        <v>39</v>
      </c>
      <c r="Y73" t="s">
        <v>16</v>
      </c>
      <c r="AB73" t="s">
        <v>29</v>
      </c>
      <c r="AC73" t="s">
        <v>30</v>
      </c>
      <c r="AD73" t="s">
        <v>40</v>
      </c>
      <c r="AE73" t="s">
        <v>31</v>
      </c>
      <c r="AF73" t="s">
        <v>32</v>
      </c>
      <c r="AG73" t="s">
        <v>33</v>
      </c>
      <c r="AI73" t="s">
        <v>39</v>
      </c>
    </row>
    <row r="74" spans="1:35">
      <c r="A74" t="s">
        <v>6</v>
      </c>
      <c r="B74" t="s">
        <v>34</v>
      </c>
      <c r="C74" t="s">
        <v>29</v>
      </c>
      <c r="J74">
        <f>SUM(D74:I74)</f>
        <v>0</v>
      </c>
      <c r="K74" t="e">
        <f>D74/J74 * 100</f>
        <v>#DIV/0!</v>
      </c>
      <c r="M74" t="s">
        <v>7</v>
      </c>
      <c r="N74" t="s">
        <v>34</v>
      </c>
      <c r="O74" t="s">
        <v>29</v>
      </c>
      <c r="V74">
        <f>SUM(P74:U74)</f>
        <v>0</v>
      </c>
      <c r="W74" t="e">
        <f>P74/V74 * 100</f>
        <v>#DIV/0!</v>
      </c>
      <c r="Y74" t="s">
        <v>8</v>
      </c>
      <c r="Z74" t="s">
        <v>34</v>
      </c>
      <c r="AA74" t="s">
        <v>29</v>
      </c>
      <c r="AH74">
        <f>SUM(AB74:AG74)</f>
        <v>0</v>
      </c>
      <c r="AI74" t="e">
        <f>AB74/AH74 * 100</f>
        <v>#DIV/0!</v>
      </c>
    </row>
    <row r="75" spans="1:35">
      <c r="C75" t="s">
        <v>30</v>
      </c>
      <c r="J75">
        <f>SUM(D75:I75)</f>
        <v>0</v>
      </c>
      <c r="K75" t="e">
        <f>E75/J75 * 100</f>
        <v>#DIV/0!</v>
      </c>
      <c r="O75" t="s">
        <v>30</v>
      </c>
      <c r="V75">
        <f>SUM(P75:U75)</f>
        <v>0</v>
      </c>
      <c r="W75" t="e">
        <f>Q75/V75 * 100</f>
        <v>#DIV/0!</v>
      </c>
      <c r="AA75" t="s">
        <v>30</v>
      </c>
      <c r="AH75">
        <f>SUM(AB75:AG75)</f>
        <v>0</v>
      </c>
      <c r="AI75" t="e">
        <f>AC75/AH75 * 100</f>
        <v>#DIV/0!</v>
      </c>
    </row>
    <row r="76" spans="1:35">
      <c r="C76" t="s">
        <v>40</v>
      </c>
      <c r="J76">
        <f>SUM(D76:I76)</f>
        <v>0</v>
      </c>
      <c r="K76" t="e">
        <f>F76/J76 * 100</f>
        <v>#DIV/0!</v>
      </c>
      <c r="O76" t="s">
        <v>40</v>
      </c>
      <c r="V76">
        <f>SUM(P76:U76)</f>
        <v>0</v>
      </c>
      <c r="W76" t="e">
        <f>R76/V76 * 100</f>
        <v>#DIV/0!</v>
      </c>
      <c r="AA76" t="s">
        <v>40</v>
      </c>
      <c r="AH76">
        <f>SUM(AB76:AG76)</f>
        <v>0</v>
      </c>
      <c r="AI76" t="e">
        <f>AD76/AH76 * 100</f>
        <v>#DIV/0!</v>
      </c>
    </row>
    <row r="77" spans="1:35">
      <c r="A77">
        <f>SUM(D74,E75,G77,H78,I79,  F76)</f>
        <v>0</v>
      </c>
      <c r="C77" t="s">
        <v>31</v>
      </c>
      <c r="J77">
        <f>SUM(D77:I77)</f>
        <v>0</v>
      </c>
      <c r="K77" t="e">
        <f>G77/J77 * 100</f>
        <v>#DIV/0!</v>
      </c>
      <c r="M77">
        <f>SUM(P74,Q75,S77,T78,U79,  R76)</f>
        <v>0</v>
      </c>
      <c r="O77" t="s">
        <v>31</v>
      </c>
      <c r="V77">
        <f>SUM(P77:U77)</f>
        <v>0</v>
      </c>
      <c r="W77" t="e">
        <f>S77/V77 * 100</f>
        <v>#DIV/0!</v>
      </c>
      <c r="Y77">
        <f>SUM(AB74,AC75,AE77,AF78,AG79,  AD76)</f>
        <v>0</v>
      </c>
      <c r="AA77" t="s">
        <v>31</v>
      </c>
      <c r="AH77">
        <f>SUM(AB77:AG77)</f>
        <v>0</v>
      </c>
      <c r="AI77" t="e">
        <f>AE77/AH77 * 100</f>
        <v>#DIV/0!</v>
      </c>
    </row>
    <row r="78" spans="1:35">
      <c r="A78">
        <f>SUM(D74:I79)</f>
        <v>0</v>
      </c>
      <c r="C78" t="s">
        <v>32</v>
      </c>
      <c r="J78">
        <f>SUM(D78:I78)</f>
        <v>0</v>
      </c>
      <c r="K78" t="e">
        <f>H78/J78 * 100</f>
        <v>#DIV/0!</v>
      </c>
      <c r="M78">
        <f>SUM(P74:U79)</f>
        <v>0</v>
      </c>
      <c r="O78" t="s">
        <v>32</v>
      </c>
      <c r="V78">
        <f>SUM(P78:U78)</f>
        <v>0</v>
      </c>
      <c r="W78" t="e">
        <f>T78/V78 * 100</f>
        <v>#DIV/0!</v>
      </c>
      <c r="Y78">
        <f>SUM(AB74:AG79)</f>
        <v>0</v>
      </c>
      <c r="AA78" t="s">
        <v>32</v>
      </c>
      <c r="AH78">
        <f>SUM(AB78:AG78)</f>
        <v>0</v>
      </c>
      <c r="AI78" t="e">
        <f>AF78/AH78 * 100</f>
        <v>#DIV/0!</v>
      </c>
    </row>
    <row r="79" spans="1:35">
      <c r="C79" t="s">
        <v>33</v>
      </c>
      <c r="J79">
        <f>SUM(D79:I79)</f>
        <v>0</v>
      </c>
      <c r="K79" t="e">
        <f>I79/J79 * 100</f>
        <v>#DIV/0!</v>
      </c>
      <c r="O79" t="s">
        <v>33</v>
      </c>
      <c r="V79">
        <f>SUM(P79:U79)</f>
        <v>0</v>
      </c>
      <c r="W79" t="e">
        <f>U79/V79 * 100</f>
        <v>#DIV/0!</v>
      </c>
      <c r="AA79" t="s">
        <v>33</v>
      </c>
      <c r="AH79">
        <f>SUM(AB79:AG79)</f>
        <v>0</v>
      </c>
      <c r="AI79" t="e">
        <f>AG79/AH79 * 100</f>
        <v>#DIV/0!</v>
      </c>
    </row>
    <row r="80" spans="1:35">
      <c r="D80">
        <f>SUM(D74:D79)</f>
        <v>0</v>
      </c>
      <c r="E80">
        <f>SUM(E74:E79)</f>
        <v>0</v>
      </c>
      <c r="F80">
        <f t="shared" ref="F80" si="81">SUM(F74:F79)</f>
        <v>0</v>
      </c>
      <c r="G80">
        <f t="shared" ref="G80" si="82">SUM(G74:G79)</f>
        <v>0</v>
      </c>
      <c r="H80">
        <f t="shared" ref="H80" si="83">SUM(H74:H79)</f>
        <v>0</v>
      </c>
      <c r="I80">
        <f t="shared" ref="I80" si="84">SUM(I74:I79)</f>
        <v>0</v>
      </c>
      <c r="K80" s="12" t="e">
        <f>AVERAGE(K75:K79)</f>
        <v>#DIV/0!</v>
      </c>
      <c r="P80">
        <f>SUM(P74:P79)</f>
        <v>0</v>
      </c>
      <c r="Q80">
        <f>SUM(Q74:Q79)</f>
        <v>0</v>
      </c>
      <c r="R80">
        <f t="shared" ref="R80" si="85">SUM(R74:R79)</f>
        <v>0</v>
      </c>
      <c r="S80">
        <f t="shared" ref="S80" si="86">SUM(S74:S79)</f>
        <v>0</v>
      </c>
      <c r="T80">
        <f t="shared" ref="T80" si="87">SUM(T74:T79)</f>
        <v>0</v>
      </c>
      <c r="U80">
        <f t="shared" ref="U80" si="88">SUM(U74:U79)</f>
        <v>0</v>
      </c>
      <c r="W80" s="12" t="e">
        <f>AVERAGE(W75:W79)</f>
        <v>#DIV/0!</v>
      </c>
      <c r="AB80">
        <f>SUM(AB74:AB79)</f>
        <v>0</v>
      </c>
      <c r="AC80">
        <f>SUM(AC74:AC79)</f>
        <v>0</v>
      </c>
      <c r="AD80">
        <f t="shared" ref="AD80" si="89">SUM(AD74:AD79)</f>
        <v>0</v>
      </c>
      <c r="AE80">
        <f t="shared" ref="AE80" si="90">SUM(AE74:AE79)</f>
        <v>0</v>
      </c>
      <c r="AF80">
        <f t="shared" ref="AF80" si="91">SUM(AF74:AF79)</f>
        <v>0</v>
      </c>
      <c r="AG80">
        <f t="shared" ref="AG80" si="92">SUM(AG74:AG79)</f>
        <v>0</v>
      </c>
      <c r="AI80" s="12" t="e">
        <f>AVERAGE(AI75:AI79)</f>
        <v>#DIV/0!</v>
      </c>
    </row>
    <row r="82" spans="1:35">
      <c r="D82" t="s">
        <v>35</v>
      </c>
      <c r="P82" t="s">
        <v>35</v>
      </c>
      <c r="AB82" t="s">
        <v>35</v>
      </c>
    </row>
    <row r="83" spans="1:35">
      <c r="A83" t="s">
        <v>20</v>
      </c>
      <c r="D83" t="s">
        <v>29</v>
      </c>
      <c r="E83" t="s">
        <v>30</v>
      </c>
      <c r="F83" t="s">
        <v>40</v>
      </c>
      <c r="G83" t="s">
        <v>31</v>
      </c>
      <c r="H83" t="s">
        <v>32</v>
      </c>
      <c r="I83" t="s">
        <v>33</v>
      </c>
      <c r="K83" t="s">
        <v>39</v>
      </c>
      <c r="M83" t="s">
        <v>20</v>
      </c>
      <c r="P83" t="s">
        <v>29</v>
      </c>
      <c r="Q83" t="s">
        <v>30</v>
      </c>
      <c r="R83" t="s">
        <v>40</v>
      </c>
      <c r="S83" t="s">
        <v>31</v>
      </c>
      <c r="T83" t="s">
        <v>32</v>
      </c>
      <c r="U83" t="s">
        <v>33</v>
      </c>
      <c r="W83" t="s">
        <v>39</v>
      </c>
      <c r="Y83" t="s">
        <v>20</v>
      </c>
      <c r="AB83" t="s">
        <v>29</v>
      </c>
      <c r="AC83" t="s">
        <v>30</v>
      </c>
      <c r="AD83" t="s">
        <v>40</v>
      </c>
      <c r="AE83" t="s">
        <v>31</v>
      </c>
      <c r="AF83" t="s">
        <v>32</v>
      </c>
      <c r="AG83" t="s">
        <v>33</v>
      </c>
      <c r="AI83" t="s">
        <v>39</v>
      </c>
    </row>
    <row r="84" spans="1:35">
      <c r="A84" t="s">
        <v>6</v>
      </c>
      <c r="B84" t="s">
        <v>34</v>
      </c>
      <c r="C84" t="s">
        <v>29</v>
      </c>
      <c r="J84">
        <f>SUM(D84:I84)</f>
        <v>0</v>
      </c>
      <c r="K84" t="e">
        <f>D84/J84 * 100</f>
        <v>#DIV/0!</v>
      </c>
      <c r="M84" t="s">
        <v>7</v>
      </c>
      <c r="N84" t="s">
        <v>34</v>
      </c>
      <c r="O84" t="s">
        <v>29</v>
      </c>
      <c r="V84">
        <f>SUM(P84:U84)</f>
        <v>0</v>
      </c>
      <c r="W84" t="e">
        <f>P84/V84 * 100</f>
        <v>#DIV/0!</v>
      </c>
      <c r="Y84" t="s">
        <v>8</v>
      </c>
      <c r="Z84" t="s">
        <v>34</v>
      </c>
      <c r="AA84" t="s">
        <v>29</v>
      </c>
      <c r="AH84">
        <f>SUM(AB84:AG84)</f>
        <v>0</v>
      </c>
      <c r="AI84" t="e">
        <f>AB84/AH84 * 100</f>
        <v>#DIV/0!</v>
      </c>
    </row>
    <row r="85" spans="1:35">
      <c r="C85" t="s">
        <v>30</v>
      </c>
      <c r="J85">
        <f>SUM(D85:I85)</f>
        <v>0</v>
      </c>
      <c r="K85" t="e">
        <f>E85/J85 * 100</f>
        <v>#DIV/0!</v>
      </c>
      <c r="O85" t="s">
        <v>30</v>
      </c>
      <c r="V85">
        <f>SUM(P85:U85)</f>
        <v>0</v>
      </c>
      <c r="W85" t="e">
        <f>Q85/V85 * 100</f>
        <v>#DIV/0!</v>
      </c>
      <c r="AA85" t="s">
        <v>30</v>
      </c>
      <c r="AH85">
        <f>SUM(AB85:AG85)</f>
        <v>0</v>
      </c>
      <c r="AI85" t="e">
        <f>AC85/AH85 * 100</f>
        <v>#DIV/0!</v>
      </c>
    </row>
    <row r="86" spans="1:35">
      <c r="C86" t="s">
        <v>40</v>
      </c>
      <c r="J86">
        <f>SUM(D86:I86)</f>
        <v>0</v>
      </c>
      <c r="K86" t="e">
        <f>F86/J86 * 100</f>
        <v>#DIV/0!</v>
      </c>
      <c r="O86" t="s">
        <v>40</v>
      </c>
      <c r="V86">
        <f>SUM(P86:U86)</f>
        <v>0</v>
      </c>
      <c r="W86" t="e">
        <f>R86/V86 * 100</f>
        <v>#DIV/0!</v>
      </c>
      <c r="AA86" t="s">
        <v>40</v>
      </c>
      <c r="AH86">
        <f>SUM(AB86:AG86)</f>
        <v>0</v>
      </c>
      <c r="AI86" t="e">
        <f>AD86/AH86 * 100</f>
        <v>#DIV/0!</v>
      </c>
    </row>
    <row r="87" spans="1:35">
      <c r="A87">
        <f>SUM(D84,E85,G87,H88,I89,  F86)</f>
        <v>0</v>
      </c>
      <c r="C87" t="s">
        <v>31</v>
      </c>
      <c r="J87">
        <f>SUM(D87:I87)</f>
        <v>0</v>
      </c>
      <c r="K87" t="e">
        <f>G87/J87 * 100</f>
        <v>#DIV/0!</v>
      </c>
      <c r="M87">
        <f>SUM(P84,Q85,S87,T88,U89,  R86)</f>
        <v>0</v>
      </c>
      <c r="O87" t="s">
        <v>31</v>
      </c>
      <c r="V87">
        <f>SUM(P87:U87)</f>
        <v>0</v>
      </c>
      <c r="W87" t="e">
        <f>S87/V87 * 100</f>
        <v>#DIV/0!</v>
      </c>
      <c r="Y87">
        <f>SUM(AB84,AC85,AE87,AF88,AG89,  AD86)</f>
        <v>0</v>
      </c>
      <c r="AA87" t="s">
        <v>31</v>
      </c>
      <c r="AH87">
        <f>SUM(AB87:AG87)</f>
        <v>0</v>
      </c>
      <c r="AI87" t="e">
        <f>AE87/AH87 * 100</f>
        <v>#DIV/0!</v>
      </c>
    </row>
    <row r="88" spans="1:35">
      <c r="A88">
        <f>SUM(D84:I89)</f>
        <v>0</v>
      </c>
      <c r="C88" t="s">
        <v>32</v>
      </c>
      <c r="J88">
        <f>SUM(D88:I88)</f>
        <v>0</v>
      </c>
      <c r="K88" t="e">
        <f>H88/J88 * 100</f>
        <v>#DIV/0!</v>
      </c>
      <c r="M88">
        <f>SUM(P84:U89)</f>
        <v>0</v>
      </c>
      <c r="O88" t="s">
        <v>32</v>
      </c>
      <c r="V88">
        <f>SUM(P88:U88)</f>
        <v>0</v>
      </c>
      <c r="W88" t="e">
        <f>T88/V88 * 100</f>
        <v>#DIV/0!</v>
      </c>
      <c r="Y88">
        <f>SUM(AB84:AG89)</f>
        <v>0</v>
      </c>
      <c r="AA88" t="s">
        <v>32</v>
      </c>
      <c r="AH88">
        <f>SUM(AB88:AG88)</f>
        <v>0</v>
      </c>
      <c r="AI88" t="e">
        <f>AF88/AH88 * 100</f>
        <v>#DIV/0!</v>
      </c>
    </row>
    <row r="89" spans="1:35">
      <c r="C89" t="s">
        <v>33</v>
      </c>
      <c r="J89">
        <f>SUM(D89:I89)</f>
        <v>0</v>
      </c>
      <c r="K89" t="e">
        <f>I89/J89 * 100</f>
        <v>#DIV/0!</v>
      </c>
      <c r="O89" t="s">
        <v>33</v>
      </c>
      <c r="V89">
        <f>SUM(P89:U89)</f>
        <v>0</v>
      </c>
      <c r="W89" t="e">
        <f>U89/V89 * 100</f>
        <v>#DIV/0!</v>
      </c>
      <c r="AA89" t="s">
        <v>33</v>
      </c>
      <c r="AH89">
        <f>SUM(AB89:AG89)</f>
        <v>0</v>
      </c>
      <c r="AI89" t="e">
        <f>AG89/AH89 * 100</f>
        <v>#DIV/0!</v>
      </c>
    </row>
    <row r="90" spans="1:35">
      <c r="D90">
        <f>SUM(D84:D89)</f>
        <v>0</v>
      </c>
      <c r="E90">
        <f>SUM(E84:E89)</f>
        <v>0</v>
      </c>
      <c r="F90">
        <f t="shared" ref="F90" si="93">SUM(F84:F89)</f>
        <v>0</v>
      </c>
      <c r="G90">
        <f t="shared" ref="G90" si="94">SUM(G84:G89)</f>
        <v>0</v>
      </c>
      <c r="H90">
        <f t="shared" ref="H90" si="95">SUM(H84:H89)</f>
        <v>0</v>
      </c>
      <c r="I90">
        <f t="shared" ref="I90" si="96">SUM(I84:I89)</f>
        <v>0</v>
      </c>
      <c r="K90" s="12" t="e">
        <f>AVERAGE(K85:K89)</f>
        <v>#DIV/0!</v>
      </c>
      <c r="P90">
        <f>SUM(P84:P89)</f>
        <v>0</v>
      </c>
      <c r="Q90">
        <f>SUM(Q84:Q89)</f>
        <v>0</v>
      </c>
      <c r="R90">
        <f t="shared" ref="R90" si="97">SUM(R84:R89)</f>
        <v>0</v>
      </c>
      <c r="S90">
        <f t="shared" ref="S90" si="98">SUM(S84:S89)</f>
        <v>0</v>
      </c>
      <c r="T90">
        <f t="shared" ref="T90" si="99">SUM(T84:T89)</f>
        <v>0</v>
      </c>
      <c r="U90">
        <f t="shared" ref="U90" si="100">SUM(U84:U89)</f>
        <v>0</v>
      </c>
      <c r="W90" s="12" t="e">
        <f>AVERAGE(W85:W89)</f>
        <v>#DIV/0!</v>
      </c>
      <c r="AB90">
        <f>SUM(AB84:AB89)</f>
        <v>0</v>
      </c>
      <c r="AC90">
        <f>SUM(AC84:AC89)</f>
        <v>0</v>
      </c>
      <c r="AD90">
        <f t="shared" ref="AD90" si="101">SUM(AD84:AD89)</f>
        <v>0</v>
      </c>
      <c r="AE90">
        <f t="shared" ref="AE90" si="102">SUM(AE84:AE89)</f>
        <v>0</v>
      </c>
      <c r="AF90">
        <f t="shared" ref="AF90" si="103">SUM(AF84:AF89)</f>
        <v>0</v>
      </c>
      <c r="AG90">
        <f t="shared" ref="AG90" si="104">SUM(AG84:AG89)</f>
        <v>0</v>
      </c>
      <c r="AI90" s="12" t="e">
        <f>AVERAGE(AI85:AI89)</f>
        <v>#DIV/0!</v>
      </c>
    </row>
    <row r="92" spans="1:35">
      <c r="A92" t="s">
        <v>25</v>
      </c>
      <c r="D92" t="s">
        <v>35</v>
      </c>
      <c r="P92" t="s">
        <v>35</v>
      </c>
      <c r="AB92" t="s">
        <v>35</v>
      </c>
    </row>
    <row r="93" spans="1:35">
      <c r="A93" t="s">
        <v>21</v>
      </c>
      <c r="D93" t="s">
        <v>29</v>
      </c>
      <c r="E93" t="s">
        <v>30</v>
      </c>
      <c r="F93" t="s">
        <v>40</v>
      </c>
      <c r="G93" t="s">
        <v>31</v>
      </c>
      <c r="H93" t="s">
        <v>32</v>
      </c>
      <c r="I93" t="s">
        <v>33</v>
      </c>
      <c r="K93" t="s">
        <v>39</v>
      </c>
      <c r="M93" t="s">
        <v>21</v>
      </c>
      <c r="P93" t="s">
        <v>29</v>
      </c>
      <c r="Q93" t="s">
        <v>30</v>
      </c>
      <c r="R93" t="s">
        <v>40</v>
      </c>
      <c r="S93" t="s">
        <v>31</v>
      </c>
      <c r="T93" t="s">
        <v>32</v>
      </c>
      <c r="U93" t="s">
        <v>33</v>
      </c>
      <c r="W93" t="s">
        <v>39</v>
      </c>
      <c r="Y93" t="s">
        <v>21</v>
      </c>
      <c r="AB93" t="s">
        <v>29</v>
      </c>
      <c r="AC93" t="s">
        <v>30</v>
      </c>
      <c r="AD93" t="s">
        <v>40</v>
      </c>
      <c r="AE93" t="s">
        <v>31</v>
      </c>
      <c r="AF93" t="s">
        <v>32</v>
      </c>
      <c r="AG93" t="s">
        <v>33</v>
      </c>
      <c r="AI93" t="s">
        <v>39</v>
      </c>
    </row>
    <row r="94" spans="1:35">
      <c r="A94" t="s">
        <v>6</v>
      </c>
      <c r="B94" t="s">
        <v>34</v>
      </c>
      <c r="C94" t="s">
        <v>29</v>
      </c>
      <c r="J94">
        <f>SUM(D94:I94)</f>
        <v>0</v>
      </c>
      <c r="K94" t="e">
        <f>D94/J94 * 100</f>
        <v>#DIV/0!</v>
      </c>
      <c r="M94" t="s">
        <v>7</v>
      </c>
      <c r="N94" t="s">
        <v>34</v>
      </c>
      <c r="O94" t="s">
        <v>29</v>
      </c>
      <c r="V94">
        <f>SUM(P94:U94)</f>
        <v>0</v>
      </c>
      <c r="W94" t="e">
        <f>P94/V94 * 100</f>
        <v>#DIV/0!</v>
      </c>
      <c r="Y94" t="s">
        <v>8</v>
      </c>
      <c r="Z94" t="s">
        <v>34</v>
      </c>
      <c r="AA94" t="s">
        <v>29</v>
      </c>
      <c r="AH94">
        <f>SUM(AB94:AG94)</f>
        <v>0</v>
      </c>
      <c r="AI94" t="e">
        <f>AB94/AH94 * 100</f>
        <v>#DIV/0!</v>
      </c>
    </row>
    <row r="95" spans="1:35">
      <c r="C95" t="s">
        <v>30</v>
      </c>
      <c r="J95">
        <f>SUM(D95:I95)</f>
        <v>0</v>
      </c>
      <c r="K95" t="e">
        <f>E95/J95 * 100</f>
        <v>#DIV/0!</v>
      </c>
      <c r="O95" t="s">
        <v>30</v>
      </c>
      <c r="V95">
        <f>SUM(P95:U95)</f>
        <v>0</v>
      </c>
      <c r="W95" t="e">
        <f>Q95/V95 * 100</f>
        <v>#DIV/0!</v>
      </c>
      <c r="AA95" t="s">
        <v>30</v>
      </c>
      <c r="AH95">
        <f>SUM(AB95:AG95)</f>
        <v>0</v>
      </c>
      <c r="AI95" t="e">
        <f>AC95/AH95 * 100</f>
        <v>#DIV/0!</v>
      </c>
    </row>
    <row r="96" spans="1:35">
      <c r="C96" t="s">
        <v>40</v>
      </c>
      <c r="J96">
        <f>SUM(D96:I96)</f>
        <v>0</v>
      </c>
      <c r="K96" t="e">
        <f>F96/J96 * 100</f>
        <v>#DIV/0!</v>
      </c>
      <c r="O96" t="s">
        <v>40</v>
      </c>
      <c r="V96">
        <f>SUM(P96:U96)</f>
        <v>0</v>
      </c>
      <c r="W96" t="e">
        <f>R96/V96 * 100</f>
        <v>#DIV/0!</v>
      </c>
      <c r="AA96" t="s">
        <v>40</v>
      </c>
      <c r="AH96">
        <f>SUM(AB96:AG96)</f>
        <v>0</v>
      </c>
      <c r="AI96" t="e">
        <f>AD96/AH96 * 100</f>
        <v>#DIV/0!</v>
      </c>
    </row>
    <row r="97" spans="1:35">
      <c r="A97">
        <f>SUM(D94,E95,G97,H98,I99,  F96)</f>
        <v>0</v>
      </c>
      <c r="C97" t="s">
        <v>31</v>
      </c>
      <c r="J97">
        <f>SUM(D97:I97)</f>
        <v>0</v>
      </c>
      <c r="K97" t="e">
        <f>G97/J97 * 100</f>
        <v>#DIV/0!</v>
      </c>
      <c r="M97">
        <f>SUM(P94,Q95,S97,T98,U99,  R96)</f>
        <v>0</v>
      </c>
      <c r="O97" t="s">
        <v>31</v>
      </c>
      <c r="V97">
        <f>SUM(P97:U97)</f>
        <v>0</v>
      </c>
      <c r="W97" t="e">
        <f>S97/V97 * 100</f>
        <v>#DIV/0!</v>
      </c>
      <c r="Y97">
        <f>SUM(AB94,AC95,AE97,AF98,AG99,  AD96)</f>
        <v>0</v>
      </c>
      <c r="AA97" t="s">
        <v>31</v>
      </c>
      <c r="AH97">
        <f>SUM(AB97:AG97)</f>
        <v>0</v>
      </c>
      <c r="AI97" t="e">
        <f>AE97/AH97 * 100</f>
        <v>#DIV/0!</v>
      </c>
    </row>
    <row r="98" spans="1:35">
      <c r="A98">
        <f>SUM(D94:I99)</f>
        <v>0</v>
      </c>
      <c r="C98" t="s">
        <v>32</v>
      </c>
      <c r="J98">
        <f>SUM(D98:I98)</f>
        <v>0</v>
      </c>
      <c r="K98" t="e">
        <f>H98/J98 * 100</f>
        <v>#DIV/0!</v>
      </c>
      <c r="M98">
        <f>SUM(P94:U99)</f>
        <v>0</v>
      </c>
      <c r="O98" t="s">
        <v>32</v>
      </c>
      <c r="V98">
        <f>SUM(P98:U98)</f>
        <v>0</v>
      </c>
      <c r="W98" t="e">
        <f>T98/V98 * 100</f>
        <v>#DIV/0!</v>
      </c>
      <c r="Y98">
        <f>SUM(AB94:AG99)</f>
        <v>0</v>
      </c>
      <c r="AA98" t="s">
        <v>32</v>
      </c>
      <c r="AH98">
        <f>SUM(AB98:AG98)</f>
        <v>0</v>
      </c>
      <c r="AI98" t="e">
        <f>AF98/AH98 * 100</f>
        <v>#DIV/0!</v>
      </c>
    </row>
    <row r="99" spans="1:35">
      <c r="C99" t="s">
        <v>33</v>
      </c>
      <c r="J99">
        <f>SUM(D99:I99)</f>
        <v>0</v>
      </c>
      <c r="K99" t="e">
        <f>I99/J99 * 100</f>
        <v>#DIV/0!</v>
      </c>
      <c r="O99" t="s">
        <v>33</v>
      </c>
      <c r="V99">
        <f>SUM(P99:U99)</f>
        <v>0</v>
      </c>
      <c r="W99" t="e">
        <f>U99/V99 * 100</f>
        <v>#DIV/0!</v>
      </c>
      <c r="AA99" t="s">
        <v>33</v>
      </c>
      <c r="AH99">
        <f>SUM(AB99:AG99)</f>
        <v>0</v>
      </c>
      <c r="AI99" t="e">
        <f>AG99/AH99 * 100</f>
        <v>#DIV/0!</v>
      </c>
    </row>
    <row r="100" spans="1:35">
      <c r="D100">
        <f>SUM(D94:D99)</f>
        <v>0</v>
      </c>
      <c r="E100">
        <f>SUM(E94:E99)</f>
        <v>0</v>
      </c>
      <c r="F100">
        <f t="shared" ref="F100" si="105">SUM(F94:F99)</f>
        <v>0</v>
      </c>
      <c r="G100">
        <f t="shared" ref="G100" si="106">SUM(G94:G99)</f>
        <v>0</v>
      </c>
      <c r="H100">
        <f t="shared" ref="H100" si="107">SUM(H94:H99)</f>
        <v>0</v>
      </c>
      <c r="I100">
        <f t="shared" ref="I100" si="108">SUM(I94:I99)</f>
        <v>0</v>
      </c>
      <c r="K100" s="12" t="e">
        <f>AVERAGE(K95:K99)</f>
        <v>#DIV/0!</v>
      </c>
      <c r="P100">
        <f>SUM(P94:P99)</f>
        <v>0</v>
      </c>
      <c r="Q100">
        <f>SUM(Q94:Q99)</f>
        <v>0</v>
      </c>
      <c r="R100">
        <f t="shared" ref="R100" si="109">SUM(R94:R99)</f>
        <v>0</v>
      </c>
      <c r="S100">
        <f t="shared" ref="S100" si="110">SUM(S94:S99)</f>
        <v>0</v>
      </c>
      <c r="T100">
        <f t="shared" ref="T100" si="111">SUM(T94:T99)</f>
        <v>0</v>
      </c>
      <c r="U100">
        <f t="shared" ref="U100" si="112">SUM(U94:U99)</f>
        <v>0</v>
      </c>
      <c r="W100" s="12" t="e">
        <f>AVERAGE(W95:W99)</f>
        <v>#DIV/0!</v>
      </c>
      <c r="AB100">
        <f>SUM(AB94:AB99)</f>
        <v>0</v>
      </c>
      <c r="AC100">
        <f>SUM(AC94:AC99)</f>
        <v>0</v>
      </c>
      <c r="AD100">
        <f t="shared" ref="AD100" si="113">SUM(AD94:AD99)</f>
        <v>0</v>
      </c>
      <c r="AE100">
        <f t="shared" ref="AE100" si="114">SUM(AE94:AE99)</f>
        <v>0</v>
      </c>
      <c r="AF100">
        <f t="shared" ref="AF100" si="115">SUM(AF94:AF99)</f>
        <v>0</v>
      </c>
      <c r="AG100">
        <f t="shared" ref="AG100" si="116">SUM(AG94:AG99)</f>
        <v>0</v>
      </c>
      <c r="AI100" s="12" t="e">
        <f>AVERAGE(AI95:AI99)</f>
        <v>#DIV/0!</v>
      </c>
    </row>
    <row r="102" spans="1:35">
      <c r="D102" t="s">
        <v>35</v>
      </c>
      <c r="P102" t="s">
        <v>35</v>
      </c>
      <c r="AB102" t="s">
        <v>35</v>
      </c>
    </row>
    <row r="103" spans="1:35">
      <c r="A103" t="s">
        <v>16</v>
      </c>
      <c r="D103" t="s">
        <v>29</v>
      </c>
      <c r="E103" t="s">
        <v>30</v>
      </c>
      <c r="F103" t="s">
        <v>40</v>
      </c>
      <c r="G103" t="s">
        <v>31</v>
      </c>
      <c r="H103" t="s">
        <v>32</v>
      </c>
      <c r="I103" t="s">
        <v>33</v>
      </c>
      <c r="K103" t="s">
        <v>39</v>
      </c>
      <c r="M103" t="s">
        <v>16</v>
      </c>
      <c r="P103" t="s">
        <v>29</v>
      </c>
      <c r="Q103" t="s">
        <v>30</v>
      </c>
      <c r="R103" t="s">
        <v>40</v>
      </c>
      <c r="S103" t="s">
        <v>31</v>
      </c>
      <c r="T103" t="s">
        <v>32</v>
      </c>
      <c r="U103" t="s">
        <v>33</v>
      </c>
      <c r="W103" t="s">
        <v>39</v>
      </c>
      <c r="Y103" t="s">
        <v>16</v>
      </c>
      <c r="AB103" t="s">
        <v>29</v>
      </c>
      <c r="AC103" t="s">
        <v>30</v>
      </c>
      <c r="AD103" t="s">
        <v>40</v>
      </c>
      <c r="AE103" t="s">
        <v>31</v>
      </c>
      <c r="AF103" t="s">
        <v>32</v>
      </c>
      <c r="AG103" t="s">
        <v>33</v>
      </c>
      <c r="AI103" t="s">
        <v>39</v>
      </c>
    </row>
    <row r="104" spans="1:35">
      <c r="A104" t="s">
        <v>6</v>
      </c>
      <c r="B104" t="s">
        <v>34</v>
      </c>
      <c r="C104" t="s">
        <v>29</v>
      </c>
      <c r="J104">
        <f>SUM(D104:I104)</f>
        <v>0</v>
      </c>
      <c r="K104" t="e">
        <f>D104/J104 * 100</f>
        <v>#DIV/0!</v>
      </c>
      <c r="M104" t="s">
        <v>7</v>
      </c>
      <c r="N104" t="s">
        <v>34</v>
      </c>
      <c r="O104" t="s">
        <v>29</v>
      </c>
      <c r="V104">
        <f>SUM(P104:U104)</f>
        <v>0</v>
      </c>
      <c r="W104" t="e">
        <f>P104/V104 * 100</f>
        <v>#DIV/0!</v>
      </c>
      <c r="Y104" t="s">
        <v>8</v>
      </c>
      <c r="Z104" t="s">
        <v>34</v>
      </c>
      <c r="AA104" t="s">
        <v>29</v>
      </c>
      <c r="AH104">
        <f>SUM(AB104:AG104)</f>
        <v>0</v>
      </c>
      <c r="AI104" t="e">
        <f>AB104/AH104 * 100</f>
        <v>#DIV/0!</v>
      </c>
    </row>
    <row r="105" spans="1:35">
      <c r="C105" t="s">
        <v>30</v>
      </c>
      <c r="J105">
        <f>SUM(D105:I105)</f>
        <v>0</v>
      </c>
      <c r="K105" t="e">
        <f>E105/J105 * 100</f>
        <v>#DIV/0!</v>
      </c>
      <c r="O105" t="s">
        <v>30</v>
      </c>
      <c r="V105">
        <f>SUM(P105:U105)</f>
        <v>0</v>
      </c>
      <c r="W105" t="e">
        <f>Q105/V105 * 100</f>
        <v>#DIV/0!</v>
      </c>
      <c r="AA105" t="s">
        <v>30</v>
      </c>
      <c r="AH105">
        <f>SUM(AB105:AG105)</f>
        <v>0</v>
      </c>
      <c r="AI105" t="e">
        <f>AC105/AH105 * 100</f>
        <v>#DIV/0!</v>
      </c>
    </row>
    <row r="106" spans="1:35">
      <c r="C106" t="s">
        <v>40</v>
      </c>
      <c r="J106">
        <f>SUM(D106:I106)</f>
        <v>0</v>
      </c>
      <c r="K106" t="e">
        <f>F106/J106 * 100</f>
        <v>#DIV/0!</v>
      </c>
      <c r="O106" t="s">
        <v>40</v>
      </c>
      <c r="V106">
        <f>SUM(P106:U106)</f>
        <v>0</v>
      </c>
      <c r="W106" t="e">
        <f>R106/V106 * 100</f>
        <v>#DIV/0!</v>
      </c>
      <c r="AA106" t="s">
        <v>40</v>
      </c>
      <c r="AH106">
        <f>SUM(AB106:AG106)</f>
        <v>0</v>
      </c>
      <c r="AI106" t="e">
        <f>AD106/AH106 * 100</f>
        <v>#DIV/0!</v>
      </c>
    </row>
    <row r="107" spans="1:35">
      <c r="A107">
        <f>SUM(D104,E105,G107,H108,I109,  F106)</f>
        <v>0</v>
      </c>
      <c r="C107" t="s">
        <v>31</v>
      </c>
      <c r="J107">
        <f>SUM(D107:I107)</f>
        <v>0</v>
      </c>
      <c r="K107" t="e">
        <f>G107/J107 * 100</f>
        <v>#DIV/0!</v>
      </c>
      <c r="M107">
        <f>SUM(P104,Q105,S107,T108,U109,  R106)</f>
        <v>0</v>
      </c>
      <c r="O107" t="s">
        <v>31</v>
      </c>
      <c r="V107">
        <f>SUM(P107:U107)</f>
        <v>0</v>
      </c>
      <c r="W107" t="e">
        <f>S107/V107 * 100</f>
        <v>#DIV/0!</v>
      </c>
      <c r="Y107">
        <f>SUM(AB104,AC105,AE107,AF108,AG109,  AD106)</f>
        <v>0</v>
      </c>
      <c r="AA107" t="s">
        <v>31</v>
      </c>
      <c r="AH107">
        <f>SUM(AB107:AG107)</f>
        <v>0</v>
      </c>
      <c r="AI107" t="e">
        <f>AE107/AH107 * 100</f>
        <v>#DIV/0!</v>
      </c>
    </row>
    <row r="108" spans="1:35">
      <c r="A108">
        <f>SUM(D104:I109)</f>
        <v>0</v>
      </c>
      <c r="C108" t="s">
        <v>32</v>
      </c>
      <c r="J108">
        <f>SUM(D108:I108)</f>
        <v>0</v>
      </c>
      <c r="K108" t="e">
        <f>H108/J108 * 100</f>
        <v>#DIV/0!</v>
      </c>
      <c r="M108">
        <f>SUM(P104:U109)</f>
        <v>0</v>
      </c>
      <c r="O108" t="s">
        <v>32</v>
      </c>
      <c r="V108">
        <f>SUM(P108:U108)</f>
        <v>0</v>
      </c>
      <c r="W108" t="e">
        <f>T108/V108 * 100</f>
        <v>#DIV/0!</v>
      </c>
      <c r="Y108">
        <f>SUM(AB104:AG109)</f>
        <v>0</v>
      </c>
      <c r="AA108" t="s">
        <v>32</v>
      </c>
      <c r="AH108">
        <f>SUM(AB108:AG108)</f>
        <v>0</v>
      </c>
      <c r="AI108" t="e">
        <f>AF108/AH108 * 100</f>
        <v>#DIV/0!</v>
      </c>
    </row>
    <row r="109" spans="1:35">
      <c r="C109" t="s">
        <v>33</v>
      </c>
      <c r="J109">
        <f>SUM(D109:I109)</f>
        <v>0</v>
      </c>
      <c r="K109" t="e">
        <f>I109/J109 * 100</f>
        <v>#DIV/0!</v>
      </c>
      <c r="O109" t="s">
        <v>33</v>
      </c>
      <c r="V109">
        <f>SUM(P109:U109)</f>
        <v>0</v>
      </c>
      <c r="W109" t="e">
        <f>U109/V109 * 100</f>
        <v>#DIV/0!</v>
      </c>
      <c r="AA109" t="s">
        <v>33</v>
      </c>
      <c r="AH109">
        <f>SUM(AB109:AG109)</f>
        <v>0</v>
      </c>
      <c r="AI109" t="e">
        <f>AG109/AH109 * 100</f>
        <v>#DIV/0!</v>
      </c>
    </row>
    <row r="110" spans="1:35">
      <c r="D110">
        <f>SUM(D104:D109)</f>
        <v>0</v>
      </c>
      <c r="E110">
        <f>SUM(E104:E109)</f>
        <v>0</v>
      </c>
      <c r="F110">
        <f t="shared" ref="F110" si="117">SUM(F104:F109)</f>
        <v>0</v>
      </c>
      <c r="G110">
        <f t="shared" ref="G110" si="118">SUM(G104:G109)</f>
        <v>0</v>
      </c>
      <c r="H110">
        <f t="shared" ref="H110" si="119">SUM(H104:H109)</f>
        <v>0</v>
      </c>
      <c r="I110">
        <f t="shared" ref="I110" si="120">SUM(I104:I109)</f>
        <v>0</v>
      </c>
      <c r="K110" s="12" t="e">
        <f>AVERAGE(K105:K109)</f>
        <v>#DIV/0!</v>
      </c>
      <c r="P110">
        <f>SUM(P104:P109)</f>
        <v>0</v>
      </c>
      <c r="Q110">
        <f>SUM(Q104:Q109)</f>
        <v>0</v>
      </c>
      <c r="R110">
        <f t="shared" ref="R110" si="121">SUM(R104:R109)</f>
        <v>0</v>
      </c>
      <c r="S110">
        <f t="shared" ref="S110" si="122">SUM(S104:S109)</f>
        <v>0</v>
      </c>
      <c r="T110">
        <f t="shared" ref="T110" si="123">SUM(T104:T109)</f>
        <v>0</v>
      </c>
      <c r="U110">
        <f t="shared" ref="U110" si="124">SUM(U104:U109)</f>
        <v>0</v>
      </c>
      <c r="W110" s="12" t="e">
        <f>AVERAGE(W105:W109)</f>
        <v>#DIV/0!</v>
      </c>
      <c r="AB110">
        <f>SUM(AB104:AB109)</f>
        <v>0</v>
      </c>
      <c r="AC110">
        <f>SUM(AC104:AC109)</f>
        <v>0</v>
      </c>
      <c r="AD110">
        <f t="shared" ref="AD110" si="125">SUM(AD104:AD109)</f>
        <v>0</v>
      </c>
      <c r="AE110">
        <f t="shared" ref="AE110" si="126">SUM(AE104:AE109)</f>
        <v>0</v>
      </c>
      <c r="AF110">
        <f t="shared" ref="AF110" si="127">SUM(AF104:AF109)</f>
        <v>0</v>
      </c>
      <c r="AG110">
        <f t="shared" ref="AG110" si="128">SUM(AG104:AG109)</f>
        <v>0</v>
      </c>
      <c r="AI110" s="12" t="e">
        <f>AVERAGE(AI105:AI109)</f>
        <v>#DIV/0!</v>
      </c>
    </row>
    <row r="112" spans="1:35">
      <c r="D112" t="s">
        <v>35</v>
      </c>
      <c r="P112" t="s">
        <v>35</v>
      </c>
      <c r="AB112" t="s">
        <v>35</v>
      </c>
    </row>
    <row r="113" spans="1:35">
      <c r="A113" t="s">
        <v>20</v>
      </c>
      <c r="D113" t="s">
        <v>29</v>
      </c>
      <c r="E113" t="s">
        <v>30</v>
      </c>
      <c r="F113" t="s">
        <v>40</v>
      </c>
      <c r="G113" t="s">
        <v>31</v>
      </c>
      <c r="H113" t="s">
        <v>32</v>
      </c>
      <c r="I113" t="s">
        <v>33</v>
      </c>
      <c r="K113" t="s">
        <v>39</v>
      </c>
      <c r="M113" t="s">
        <v>20</v>
      </c>
      <c r="P113" t="s">
        <v>29</v>
      </c>
      <c r="Q113" t="s">
        <v>30</v>
      </c>
      <c r="R113" t="s">
        <v>40</v>
      </c>
      <c r="S113" t="s">
        <v>31</v>
      </c>
      <c r="T113" t="s">
        <v>32</v>
      </c>
      <c r="U113" t="s">
        <v>33</v>
      </c>
      <c r="W113" t="s">
        <v>39</v>
      </c>
      <c r="Y113" t="s">
        <v>20</v>
      </c>
      <c r="AB113" t="s">
        <v>29</v>
      </c>
      <c r="AC113" t="s">
        <v>30</v>
      </c>
      <c r="AD113" t="s">
        <v>40</v>
      </c>
      <c r="AE113" t="s">
        <v>31</v>
      </c>
      <c r="AF113" t="s">
        <v>32</v>
      </c>
      <c r="AG113" t="s">
        <v>33</v>
      </c>
      <c r="AI113" t="s">
        <v>39</v>
      </c>
    </row>
    <row r="114" spans="1:35">
      <c r="A114" t="s">
        <v>6</v>
      </c>
      <c r="B114" t="s">
        <v>34</v>
      </c>
      <c r="C114" t="s">
        <v>29</v>
      </c>
      <c r="J114">
        <f>SUM(D114:I114)</f>
        <v>0</v>
      </c>
      <c r="K114" t="e">
        <f>D114/J114 * 100</f>
        <v>#DIV/0!</v>
      </c>
      <c r="M114" t="s">
        <v>7</v>
      </c>
      <c r="N114" t="s">
        <v>34</v>
      </c>
      <c r="O114" t="s">
        <v>29</v>
      </c>
      <c r="V114">
        <f>SUM(P114:U114)</f>
        <v>0</v>
      </c>
      <c r="W114" t="e">
        <f>P114/V114 * 100</f>
        <v>#DIV/0!</v>
      </c>
      <c r="Y114" t="s">
        <v>8</v>
      </c>
      <c r="Z114" t="s">
        <v>34</v>
      </c>
      <c r="AA114" t="s">
        <v>29</v>
      </c>
      <c r="AH114">
        <f>SUM(AB114:AG114)</f>
        <v>0</v>
      </c>
      <c r="AI114" t="e">
        <f>AB114/AH114 * 100</f>
        <v>#DIV/0!</v>
      </c>
    </row>
    <row r="115" spans="1:35">
      <c r="C115" t="s">
        <v>30</v>
      </c>
      <c r="J115">
        <f>SUM(D115:I115)</f>
        <v>0</v>
      </c>
      <c r="K115" t="e">
        <f>E115/J115 * 100</f>
        <v>#DIV/0!</v>
      </c>
      <c r="O115" t="s">
        <v>30</v>
      </c>
      <c r="V115">
        <f>SUM(P115:U115)</f>
        <v>0</v>
      </c>
      <c r="W115" t="e">
        <f>Q115/V115 * 100</f>
        <v>#DIV/0!</v>
      </c>
      <c r="AA115" t="s">
        <v>30</v>
      </c>
      <c r="AH115">
        <f>SUM(AB115:AG115)</f>
        <v>0</v>
      </c>
      <c r="AI115" t="e">
        <f>AC115/AH115 * 100</f>
        <v>#DIV/0!</v>
      </c>
    </row>
    <row r="116" spans="1:35">
      <c r="C116" t="s">
        <v>40</v>
      </c>
      <c r="J116">
        <f>SUM(D116:I116)</f>
        <v>0</v>
      </c>
      <c r="K116" t="e">
        <f>F116/J116 * 100</f>
        <v>#DIV/0!</v>
      </c>
      <c r="O116" t="s">
        <v>40</v>
      </c>
      <c r="V116">
        <f>SUM(P116:U116)</f>
        <v>0</v>
      </c>
      <c r="W116" t="e">
        <f>R116/V116 * 100</f>
        <v>#DIV/0!</v>
      </c>
      <c r="AA116" t="s">
        <v>40</v>
      </c>
      <c r="AH116">
        <f>SUM(AB116:AG116)</f>
        <v>0</v>
      </c>
      <c r="AI116" t="e">
        <f>AD116/AH116 * 100</f>
        <v>#DIV/0!</v>
      </c>
    </row>
    <row r="117" spans="1:35">
      <c r="A117">
        <f>SUM(D114,E115,G117,H118,I119,  F116)</f>
        <v>0</v>
      </c>
      <c r="C117" t="s">
        <v>31</v>
      </c>
      <c r="J117">
        <f>SUM(D117:I117)</f>
        <v>0</v>
      </c>
      <c r="K117" t="e">
        <f>G117/J117 * 100</f>
        <v>#DIV/0!</v>
      </c>
      <c r="M117">
        <f>SUM(P114,Q115,S117,T118,U119,  R116)</f>
        <v>0</v>
      </c>
      <c r="O117" t="s">
        <v>31</v>
      </c>
      <c r="V117">
        <f>SUM(P117:U117)</f>
        <v>0</v>
      </c>
      <c r="W117" t="e">
        <f>S117/V117 * 100</f>
        <v>#DIV/0!</v>
      </c>
      <c r="Y117">
        <f>SUM(AB114,AC115,AE117,AF118,AG119,  AD116)</f>
        <v>0</v>
      </c>
      <c r="AA117" t="s">
        <v>31</v>
      </c>
      <c r="AH117">
        <f>SUM(AB117:AG117)</f>
        <v>0</v>
      </c>
      <c r="AI117" t="e">
        <f>AE117/AH117 * 100</f>
        <v>#DIV/0!</v>
      </c>
    </row>
    <row r="118" spans="1:35">
      <c r="A118">
        <f>SUM(D114:I119)</f>
        <v>0</v>
      </c>
      <c r="C118" t="s">
        <v>32</v>
      </c>
      <c r="J118">
        <f>SUM(D118:I118)</f>
        <v>0</v>
      </c>
      <c r="K118" t="e">
        <f>H118/J118 * 100</f>
        <v>#DIV/0!</v>
      </c>
      <c r="M118">
        <f>SUM(P114:U119)</f>
        <v>0</v>
      </c>
      <c r="O118" t="s">
        <v>32</v>
      </c>
      <c r="V118">
        <f>SUM(P118:U118)</f>
        <v>0</v>
      </c>
      <c r="W118" t="e">
        <f>T118/V118 * 100</f>
        <v>#DIV/0!</v>
      </c>
      <c r="Y118">
        <f>SUM(AB114:AG119)</f>
        <v>0</v>
      </c>
      <c r="AA118" t="s">
        <v>32</v>
      </c>
      <c r="AH118">
        <f>SUM(AB118:AG118)</f>
        <v>0</v>
      </c>
      <c r="AI118" t="e">
        <f>AF118/AH118 * 100</f>
        <v>#DIV/0!</v>
      </c>
    </row>
    <row r="119" spans="1:35">
      <c r="C119" t="s">
        <v>33</v>
      </c>
      <c r="J119">
        <f>SUM(D119:I119)</f>
        <v>0</v>
      </c>
      <c r="K119" t="e">
        <f>I119/J119 * 100</f>
        <v>#DIV/0!</v>
      </c>
      <c r="O119" t="s">
        <v>33</v>
      </c>
      <c r="V119">
        <f>SUM(P119:U119)</f>
        <v>0</v>
      </c>
      <c r="W119" t="e">
        <f>U119/V119 * 100</f>
        <v>#DIV/0!</v>
      </c>
      <c r="AA119" t="s">
        <v>33</v>
      </c>
      <c r="AH119">
        <f>SUM(AB119:AG119)</f>
        <v>0</v>
      </c>
      <c r="AI119" t="e">
        <f>AG119/AH119 * 100</f>
        <v>#DIV/0!</v>
      </c>
    </row>
    <row r="120" spans="1:35">
      <c r="D120">
        <f>SUM(D114:D119)</f>
        <v>0</v>
      </c>
      <c r="E120">
        <f>SUM(E114:E119)</f>
        <v>0</v>
      </c>
      <c r="F120">
        <f t="shared" ref="F120" si="129">SUM(F114:F119)</f>
        <v>0</v>
      </c>
      <c r="G120">
        <f t="shared" ref="G120" si="130">SUM(G114:G119)</f>
        <v>0</v>
      </c>
      <c r="H120">
        <f t="shared" ref="H120" si="131">SUM(H114:H119)</f>
        <v>0</v>
      </c>
      <c r="I120">
        <f t="shared" ref="I120" si="132">SUM(I114:I119)</f>
        <v>0</v>
      </c>
      <c r="K120" s="12" t="e">
        <f>AVERAGE(K115:K119)</f>
        <v>#DIV/0!</v>
      </c>
      <c r="P120">
        <f>SUM(P114:P119)</f>
        <v>0</v>
      </c>
      <c r="Q120">
        <f>SUM(Q114:Q119)</f>
        <v>0</v>
      </c>
      <c r="R120">
        <f t="shared" ref="R120" si="133">SUM(R114:R119)</f>
        <v>0</v>
      </c>
      <c r="S120">
        <f t="shared" ref="S120" si="134">SUM(S114:S119)</f>
        <v>0</v>
      </c>
      <c r="T120">
        <f t="shared" ref="T120" si="135">SUM(T114:T119)</f>
        <v>0</v>
      </c>
      <c r="U120">
        <f t="shared" ref="U120" si="136">SUM(U114:U119)</f>
        <v>0</v>
      </c>
      <c r="W120" s="12" t="e">
        <f>AVERAGE(W115:W119)</f>
        <v>#DIV/0!</v>
      </c>
      <c r="AB120">
        <f>SUM(AB114:AB119)</f>
        <v>0</v>
      </c>
      <c r="AC120">
        <f>SUM(AC114:AC119)</f>
        <v>0</v>
      </c>
      <c r="AD120">
        <f t="shared" ref="AD120" si="137">SUM(AD114:AD119)</f>
        <v>0</v>
      </c>
      <c r="AE120">
        <f t="shared" ref="AE120" si="138">SUM(AE114:AE119)</f>
        <v>0</v>
      </c>
      <c r="AF120">
        <f t="shared" ref="AF120" si="139">SUM(AF114:AF119)</f>
        <v>0</v>
      </c>
      <c r="AG120">
        <f t="shared" ref="AG120" si="140">SUM(AG114:AG119)</f>
        <v>0</v>
      </c>
      <c r="AI120" s="12" t="e">
        <f>AVERAGE(AI115:AI119)</f>
        <v>#DIV/0!</v>
      </c>
    </row>
    <row r="122" spans="1:35">
      <c r="A122" t="s">
        <v>26</v>
      </c>
      <c r="D122" t="s">
        <v>35</v>
      </c>
      <c r="P122" t="s">
        <v>35</v>
      </c>
      <c r="AB122" t="s">
        <v>35</v>
      </c>
    </row>
    <row r="123" spans="1:35">
      <c r="A123" t="s">
        <v>21</v>
      </c>
      <c r="D123" t="s">
        <v>29</v>
      </c>
      <c r="E123" t="s">
        <v>30</v>
      </c>
      <c r="F123" t="s">
        <v>40</v>
      </c>
      <c r="G123" t="s">
        <v>31</v>
      </c>
      <c r="H123" t="s">
        <v>32</v>
      </c>
      <c r="I123" t="s">
        <v>33</v>
      </c>
      <c r="K123" t="s">
        <v>39</v>
      </c>
      <c r="M123" t="s">
        <v>21</v>
      </c>
      <c r="P123" t="s">
        <v>29</v>
      </c>
      <c r="Q123" t="s">
        <v>30</v>
      </c>
      <c r="R123" t="s">
        <v>40</v>
      </c>
      <c r="S123" t="s">
        <v>31</v>
      </c>
      <c r="T123" t="s">
        <v>32</v>
      </c>
      <c r="U123" t="s">
        <v>33</v>
      </c>
      <c r="W123" t="s">
        <v>39</v>
      </c>
      <c r="Y123" t="s">
        <v>21</v>
      </c>
      <c r="AB123" t="s">
        <v>29</v>
      </c>
      <c r="AC123" t="s">
        <v>30</v>
      </c>
      <c r="AD123" t="s">
        <v>40</v>
      </c>
      <c r="AE123" t="s">
        <v>31</v>
      </c>
      <c r="AF123" t="s">
        <v>32</v>
      </c>
      <c r="AG123" t="s">
        <v>33</v>
      </c>
      <c r="AI123" t="s">
        <v>39</v>
      </c>
    </row>
    <row r="124" spans="1:35">
      <c r="A124" t="s">
        <v>6</v>
      </c>
      <c r="B124" t="s">
        <v>34</v>
      </c>
      <c r="C124" t="s">
        <v>29</v>
      </c>
      <c r="J124">
        <f>SUM(D124:I124)</f>
        <v>0</v>
      </c>
      <c r="K124" t="e">
        <f>D124/J124 * 100</f>
        <v>#DIV/0!</v>
      </c>
      <c r="M124" t="s">
        <v>7</v>
      </c>
      <c r="N124" t="s">
        <v>34</v>
      </c>
      <c r="O124" t="s">
        <v>29</v>
      </c>
      <c r="V124">
        <f>SUM(P124:U124)</f>
        <v>0</v>
      </c>
      <c r="W124" t="e">
        <f>P124/V124 * 100</f>
        <v>#DIV/0!</v>
      </c>
      <c r="Y124" t="s">
        <v>8</v>
      </c>
      <c r="Z124" t="s">
        <v>34</v>
      </c>
      <c r="AA124" t="s">
        <v>29</v>
      </c>
      <c r="AH124">
        <f>SUM(AB124:AG124)</f>
        <v>0</v>
      </c>
      <c r="AI124" t="e">
        <f>AB124/AH124 * 100</f>
        <v>#DIV/0!</v>
      </c>
    </row>
    <row r="125" spans="1:35">
      <c r="C125" t="s">
        <v>30</v>
      </c>
      <c r="J125">
        <f>SUM(D125:I125)</f>
        <v>0</v>
      </c>
      <c r="K125" t="e">
        <f>E125/J125 * 100</f>
        <v>#DIV/0!</v>
      </c>
      <c r="O125" t="s">
        <v>30</v>
      </c>
      <c r="V125">
        <f>SUM(P125:U125)</f>
        <v>0</v>
      </c>
      <c r="W125" t="e">
        <f>Q125/V125 * 100</f>
        <v>#DIV/0!</v>
      </c>
      <c r="AA125" t="s">
        <v>30</v>
      </c>
      <c r="AH125">
        <f>SUM(AB125:AG125)</f>
        <v>0</v>
      </c>
      <c r="AI125" t="e">
        <f>AC125/AH125 * 100</f>
        <v>#DIV/0!</v>
      </c>
    </row>
    <row r="126" spans="1:35">
      <c r="C126" t="s">
        <v>40</v>
      </c>
      <c r="J126">
        <f>SUM(D126:I126)</f>
        <v>0</v>
      </c>
      <c r="K126" t="e">
        <f>F126/J126 * 100</f>
        <v>#DIV/0!</v>
      </c>
      <c r="O126" t="s">
        <v>40</v>
      </c>
      <c r="V126">
        <f>SUM(P126:U126)</f>
        <v>0</v>
      </c>
      <c r="W126" t="e">
        <f>R126/V126 * 100</f>
        <v>#DIV/0!</v>
      </c>
      <c r="AA126" t="s">
        <v>40</v>
      </c>
      <c r="AH126">
        <f>SUM(AB126:AG126)</f>
        <v>0</v>
      </c>
      <c r="AI126" t="e">
        <f>AD126/AH126 * 100</f>
        <v>#DIV/0!</v>
      </c>
    </row>
    <row r="127" spans="1:35">
      <c r="A127">
        <f>SUM(D124,E125,G127,H128,I129,  F126)</f>
        <v>0</v>
      </c>
      <c r="C127" t="s">
        <v>31</v>
      </c>
      <c r="J127">
        <f>SUM(D127:I127)</f>
        <v>0</v>
      </c>
      <c r="K127" t="e">
        <f>G127/J127 * 100</f>
        <v>#DIV/0!</v>
      </c>
      <c r="M127">
        <f>SUM(P124,Q125,S127,T128,U129,  R126)</f>
        <v>0</v>
      </c>
      <c r="O127" t="s">
        <v>31</v>
      </c>
      <c r="V127">
        <f>SUM(P127:U127)</f>
        <v>0</v>
      </c>
      <c r="W127" t="e">
        <f>S127/V127 * 100</f>
        <v>#DIV/0!</v>
      </c>
      <c r="Y127">
        <f>SUM(AB124,AC125,AE127,AF128,AG129,  AD126)</f>
        <v>0</v>
      </c>
      <c r="AA127" t="s">
        <v>31</v>
      </c>
      <c r="AH127">
        <f>SUM(AB127:AG127)</f>
        <v>0</v>
      </c>
      <c r="AI127" t="e">
        <f>AE127/AH127 * 100</f>
        <v>#DIV/0!</v>
      </c>
    </row>
    <row r="128" spans="1:35">
      <c r="A128">
        <f>SUM(D124:I129)</f>
        <v>0</v>
      </c>
      <c r="C128" t="s">
        <v>32</v>
      </c>
      <c r="J128">
        <f>SUM(D128:I128)</f>
        <v>0</v>
      </c>
      <c r="K128" t="e">
        <f>H128/J128 * 100</f>
        <v>#DIV/0!</v>
      </c>
      <c r="M128">
        <f>SUM(P124:U129)</f>
        <v>0</v>
      </c>
      <c r="O128" t="s">
        <v>32</v>
      </c>
      <c r="V128">
        <f>SUM(P128:U128)</f>
        <v>0</v>
      </c>
      <c r="W128" t="e">
        <f>T128/V128 * 100</f>
        <v>#DIV/0!</v>
      </c>
      <c r="Y128">
        <f>SUM(AB124:AG129)</f>
        <v>0</v>
      </c>
      <c r="AA128" t="s">
        <v>32</v>
      </c>
      <c r="AH128">
        <f>SUM(AB128:AG128)</f>
        <v>0</v>
      </c>
      <c r="AI128" t="e">
        <f>AF128/AH128 * 100</f>
        <v>#DIV/0!</v>
      </c>
    </row>
    <row r="129" spans="1:35">
      <c r="C129" t="s">
        <v>33</v>
      </c>
      <c r="J129">
        <f>SUM(D129:I129)</f>
        <v>0</v>
      </c>
      <c r="K129" t="e">
        <f>I129/J129 * 100</f>
        <v>#DIV/0!</v>
      </c>
      <c r="O129" t="s">
        <v>33</v>
      </c>
      <c r="V129">
        <f>SUM(P129:U129)</f>
        <v>0</v>
      </c>
      <c r="W129" t="e">
        <f>U129/V129 * 100</f>
        <v>#DIV/0!</v>
      </c>
      <c r="AA129" t="s">
        <v>33</v>
      </c>
      <c r="AH129">
        <f>SUM(AB129:AG129)</f>
        <v>0</v>
      </c>
      <c r="AI129" t="e">
        <f>AG129/AH129 * 100</f>
        <v>#DIV/0!</v>
      </c>
    </row>
    <row r="130" spans="1:35">
      <c r="D130">
        <f>SUM(D124:D129)</f>
        <v>0</v>
      </c>
      <c r="E130">
        <f>SUM(E124:E129)</f>
        <v>0</v>
      </c>
      <c r="F130">
        <f t="shared" ref="F130" si="141">SUM(F124:F129)</f>
        <v>0</v>
      </c>
      <c r="G130">
        <f t="shared" ref="G130" si="142">SUM(G124:G129)</f>
        <v>0</v>
      </c>
      <c r="H130">
        <f t="shared" ref="H130" si="143">SUM(H124:H129)</f>
        <v>0</v>
      </c>
      <c r="I130">
        <f t="shared" ref="I130" si="144">SUM(I124:I129)</f>
        <v>0</v>
      </c>
      <c r="K130" s="12" t="e">
        <f>AVERAGE(K125:K129)</f>
        <v>#DIV/0!</v>
      </c>
      <c r="P130">
        <f>SUM(P124:P129)</f>
        <v>0</v>
      </c>
      <c r="Q130">
        <f>SUM(Q124:Q129)</f>
        <v>0</v>
      </c>
      <c r="R130">
        <f t="shared" ref="R130" si="145">SUM(R124:R129)</f>
        <v>0</v>
      </c>
      <c r="S130">
        <f t="shared" ref="S130" si="146">SUM(S124:S129)</f>
        <v>0</v>
      </c>
      <c r="T130">
        <f t="shared" ref="T130" si="147">SUM(T124:T129)</f>
        <v>0</v>
      </c>
      <c r="U130">
        <f t="shared" ref="U130" si="148">SUM(U124:U129)</f>
        <v>0</v>
      </c>
      <c r="W130" s="12" t="e">
        <f>AVERAGE(W125:W129)</f>
        <v>#DIV/0!</v>
      </c>
      <c r="AB130">
        <f>SUM(AB124:AB129)</f>
        <v>0</v>
      </c>
      <c r="AC130">
        <f>SUM(AC124:AC129)</f>
        <v>0</v>
      </c>
      <c r="AD130">
        <f t="shared" ref="AD130" si="149">SUM(AD124:AD129)</f>
        <v>0</v>
      </c>
      <c r="AE130">
        <f t="shared" ref="AE130" si="150">SUM(AE124:AE129)</f>
        <v>0</v>
      </c>
      <c r="AF130">
        <f t="shared" ref="AF130" si="151">SUM(AF124:AF129)</f>
        <v>0</v>
      </c>
      <c r="AG130">
        <f t="shared" ref="AG130" si="152">SUM(AG124:AG129)</f>
        <v>0</v>
      </c>
      <c r="AI130" s="12" t="e">
        <f>AVERAGE(AI125:AI129)</f>
        <v>#DIV/0!</v>
      </c>
    </row>
    <row r="132" spans="1:35">
      <c r="D132" t="s">
        <v>35</v>
      </c>
      <c r="P132" t="s">
        <v>35</v>
      </c>
      <c r="AB132" t="s">
        <v>35</v>
      </c>
    </row>
    <row r="133" spans="1:35">
      <c r="A133" t="s">
        <v>16</v>
      </c>
      <c r="D133" t="s">
        <v>29</v>
      </c>
      <c r="E133" t="s">
        <v>30</v>
      </c>
      <c r="F133" t="s">
        <v>40</v>
      </c>
      <c r="G133" t="s">
        <v>31</v>
      </c>
      <c r="H133" t="s">
        <v>32</v>
      </c>
      <c r="I133" t="s">
        <v>33</v>
      </c>
      <c r="K133" t="s">
        <v>39</v>
      </c>
      <c r="M133" t="s">
        <v>16</v>
      </c>
      <c r="P133" t="s">
        <v>29</v>
      </c>
      <c r="Q133" t="s">
        <v>30</v>
      </c>
      <c r="R133" t="s">
        <v>40</v>
      </c>
      <c r="S133" t="s">
        <v>31</v>
      </c>
      <c r="T133" t="s">
        <v>32</v>
      </c>
      <c r="U133" t="s">
        <v>33</v>
      </c>
      <c r="W133" t="s">
        <v>39</v>
      </c>
      <c r="Y133" t="s">
        <v>16</v>
      </c>
      <c r="AB133" t="s">
        <v>29</v>
      </c>
      <c r="AC133" t="s">
        <v>30</v>
      </c>
      <c r="AD133" t="s">
        <v>40</v>
      </c>
      <c r="AE133" t="s">
        <v>31</v>
      </c>
      <c r="AF133" t="s">
        <v>32</v>
      </c>
      <c r="AG133" t="s">
        <v>33</v>
      </c>
      <c r="AI133" t="s">
        <v>39</v>
      </c>
    </row>
    <row r="134" spans="1:35">
      <c r="A134" t="s">
        <v>6</v>
      </c>
      <c r="B134" t="s">
        <v>34</v>
      </c>
      <c r="C134" t="s">
        <v>29</v>
      </c>
      <c r="J134">
        <f>SUM(D134:I134)</f>
        <v>0</v>
      </c>
      <c r="K134" t="e">
        <f>D134/J134 * 100</f>
        <v>#DIV/0!</v>
      </c>
      <c r="M134" t="s">
        <v>7</v>
      </c>
      <c r="N134" t="s">
        <v>34</v>
      </c>
      <c r="O134" t="s">
        <v>29</v>
      </c>
      <c r="V134">
        <f>SUM(P134:U134)</f>
        <v>0</v>
      </c>
      <c r="W134" t="e">
        <f>P134/V134 * 100</f>
        <v>#DIV/0!</v>
      </c>
      <c r="Y134" t="s">
        <v>8</v>
      </c>
      <c r="Z134" t="s">
        <v>34</v>
      </c>
      <c r="AA134" t="s">
        <v>29</v>
      </c>
      <c r="AH134">
        <f>SUM(AB134:AG134)</f>
        <v>0</v>
      </c>
      <c r="AI134" t="e">
        <f>AB134/AH134 * 100</f>
        <v>#DIV/0!</v>
      </c>
    </row>
    <row r="135" spans="1:35">
      <c r="C135" t="s">
        <v>30</v>
      </c>
      <c r="J135">
        <f>SUM(D135:I135)</f>
        <v>0</v>
      </c>
      <c r="K135" t="e">
        <f>E135/J135 * 100</f>
        <v>#DIV/0!</v>
      </c>
      <c r="O135" t="s">
        <v>30</v>
      </c>
      <c r="V135">
        <f>SUM(P135:U135)</f>
        <v>0</v>
      </c>
      <c r="W135" t="e">
        <f>Q135/V135 * 100</f>
        <v>#DIV/0!</v>
      </c>
      <c r="AA135" t="s">
        <v>30</v>
      </c>
      <c r="AH135">
        <f>SUM(AB135:AG135)</f>
        <v>0</v>
      </c>
      <c r="AI135" t="e">
        <f>AC135/AH135 * 100</f>
        <v>#DIV/0!</v>
      </c>
    </row>
    <row r="136" spans="1:35">
      <c r="C136" t="s">
        <v>40</v>
      </c>
      <c r="J136">
        <f>SUM(D136:I136)</f>
        <v>0</v>
      </c>
      <c r="K136" t="e">
        <f>F136/J136 * 100</f>
        <v>#DIV/0!</v>
      </c>
      <c r="O136" t="s">
        <v>40</v>
      </c>
      <c r="V136">
        <f>SUM(P136:U136)</f>
        <v>0</v>
      </c>
      <c r="W136" t="e">
        <f>R136/V136 * 100</f>
        <v>#DIV/0!</v>
      </c>
      <c r="AA136" t="s">
        <v>40</v>
      </c>
      <c r="AH136">
        <f>SUM(AB136:AG136)</f>
        <v>0</v>
      </c>
      <c r="AI136" t="e">
        <f>AD136/AH136 * 100</f>
        <v>#DIV/0!</v>
      </c>
    </row>
    <row r="137" spans="1:35">
      <c r="A137">
        <f>SUM(D134,E135,G137,H138,I139,  F136)</f>
        <v>0</v>
      </c>
      <c r="C137" t="s">
        <v>31</v>
      </c>
      <c r="J137">
        <f>SUM(D137:I137)</f>
        <v>0</v>
      </c>
      <c r="K137" t="e">
        <f>G137/J137 * 100</f>
        <v>#DIV/0!</v>
      </c>
      <c r="M137">
        <f>SUM(P134,Q135,S137,T138,U139,  R136)</f>
        <v>0</v>
      </c>
      <c r="O137" t="s">
        <v>31</v>
      </c>
      <c r="V137">
        <f>SUM(P137:U137)</f>
        <v>0</v>
      </c>
      <c r="W137" t="e">
        <f>S137/V137 * 100</f>
        <v>#DIV/0!</v>
      </c>
      <c r="Y137">
        <f>SUM(AB134,AC135,AE137,AF138,AG139,  AD136)</f>
        <v>0</v>
      </c>
      <c r="AA137" t="s">
        <v>31</v>
      </c>
      <c r="AH137">
        <f>SUM(AB137:AG137)</f>
        <v>0</v>
      </c>
      <c r="AI137" t="e">
        <f>AE137/AH137 * 100</f>
        <v>#DIV/0!</v>
      </c>
    </row>
    <row r="138" spans="1:35">
      <c r="A138">
        <f>SUM(D134:I139)</f>
        <v>0</v>
      </c>
      <c r="C138" t="s">
        <v>32</v>
      </c>
      <c r="J138">
        <f>SUM(D138:I138)</f>
        <v>0</v>
      </c>
      <c r="K138" t="e">
        <f>H138/J138 * 100</f>
        <v>#DIV/0!</v>
      </c>
      <c r="M138">
        <f>SUM(P134:U139)</f>
        <v>0</v>
      </c>
      <c r="O138" t="s">
        <v>32</v>
      </c>
      <c r="V138">
        <f>SUM(P138:U138)</f>
        <v>0</v>
      </c>
      <c r="W138" t="e">
        <f>T138/V138 * 100</f>
        <v>#DIV/0!</v>
      </c>
      <c r="Y138">
        <f>SUM(AB134:AG139)</f>
        <v>0</v>
      </c>
      <c r="AA138" t="s">
        <v>32</v>
      </c>
      <c r="AH138">
        <f>SUM(AB138:AG138)</f>
        <v>0</v>
      </c>
      <c r="AI138" t="e">
        <f>AF138/AH138 * 100</f>
        <v>#DIV/0!</v>
      </c>
    </row>
    <row r="139" spans="1:35">
      <c r="C139" t="s">
        <v>33</v>
      </c>
      <c r="J139">
        <f>SUM(D139:I139)</f>
        <v>0</v>
      </c>
      <c r="K139" t="e">
        <f>I139/J139 * 100</f>
        <v>#DIV/0!</v>
      </c>
      <c r="O139" t="s">
        <v>33</v>
      </c>
      <c r="V139">
        <f>SUM(P139:U139)</f>
        <v>0</v>
      </c>
      <c r="W139" t="e">
        <f>U139/V139 * 100</f>
        <v>#DIV/0!</v>
      </c>
      <c r="AA139" t="s">
        <v>33</v>
      </c>
      <c r="AH139">
        <f>SUM(AB139:AG139)</f>
        <v>0</v>
      </c>
      <c r="AI139" t="e">
        <f>AG139/AH139 * 100</f>
        <v>#DIV/0!</v>
      </c>
    </row>
    <row r="140" spans="1:35">
      <c r="D140">
        <f>SUM(D134:D139)</f>
        <v>0</v>
      </c>
      <c r="E140">
        <f>SUM(E134:E139)</f>
        <v>0</v>
      </c>
      <c r="F140">
        <f t="shared" ref="F140" si="153">SUM(F134:F139)</f>
        <v>0</v>
      </c>
      <c r="G140">
        <f t="shared" ref="G140" si="154">SUM(G134:G139)</f>
        <v>0</v>
      </c>
      <c r="H140">
        <f t="shared" ref="H140" si="155">SUM(H134:H139)</f>
        <v>0</v>
      </c>
      <c r="I140">
        <f t="shared" ref="I140" si="156">SUM(I134:I139)</f>
        <v>0</v>
      </c>
      <c r="K140" s="12" t="e">
        <f>AVERAGE(K135:K139)</f>
        <v>#DIV/0!</v>
      </c>
      <c r="P140">
        <f>SUM(P134:P139)</f>
        <v>0</v>
      </c>
      <c r="Q140">
        <f>SUM(Q134:Q139)</f>
        <v>0</v>
      </c>
      <c r="R140">
        <f t="shared" ref="R140" si="157">SUM(R134:R139)</f>
        <v>0</v>
      </c>
      <c r="S140">
        <f t="shared" ref="S140" si="158">SUM(S134:S139)</f>
        <v>0</v>
      </c>
      <c r="T140">
        <f t="shared" ref="T140" si="159">SUM(T134:T139)</f>
        <v>0</v>
      </c>
      <c r="U140">
        <f t="shared" ref="U140" si="160">SUM(U134:U139)</f>
        <v>0</v>
      </c>
      <c r="W140" s="12" t="e">
        <f>AVERAGE(W135:W139)</f>
        <v>#DIV/0!</v>
      </c>
      <c r="AB140">
        <f>SUM(AB134:AB139)</f>
        <v>0</v>
      </c>
      <c r="AC140">
        <f>SUM(AC134:AC139)</f>
        <v>0</v>
      </c>
      <c r="AD140">
        <f t="shared" ref="AD140" si="161">SUM(AD134:AD139)</f>
        <v>0</v>
      </c>
      <c r="AE140">
        <f t="shared" ref="AE140" si="162">SUM(AE134:AE139)</f>
        <v>0</v>
      </c>
      <c r="AF140">
        <f t="shared" ref="AF140" si="163">SUM(AF134:AF139)</f>
        <v>0</v>
      </c>
      <c r="AG140">
        <f t="shared" ref="AG140" si="164">SUM(AG134:AG139)</f>
        <v>0</v>
      </c>
      <c r="AI140" s="12" t="e">
        <f>AVERAGE(AI135:AI139)</f>
        <v>#DIV/0!</v>
      </c>
    </row>
    <row r="142" spans="1:35">
      <c r="D142" t="s">
        <v>35</v>
      </c>
      <c r="P142" t="s">
        <v>35</v>
      </c>
      <c r="AB142" t="s">
        <v>35</v>
      </c>
    </row>
    <row r="143" spans="1:35">
      <c r="A143" t="s">
        <v>20</v>
      </c>
      <c r="D143" t="s">
        <v>29</v>
      </c>
      <c r="E143" t="s">
        <v>30</v>
      </c>
      <c r="F143" t="s">
        <v>40</v>
      </c>
      <c r="G143" t="s">
        <v>31</v>
      </c>
      <c r="H143" t="s">
        <v>32</v>
      </c>
      <c r="I143" t="s">
        <v>33</v>
      </c>
      <c r="K143" t="s">
        <v>39</v>
      </c>
      <c r="M143" t="s">
        <v>20</v>
      </c>
      <c r="P143" t="s">
        <v>29</v>
      </c>
      <c r="Q143" t="s">
        <v>30</v>
      </c>
      <c r="R143" t="s">
        <v>40</v>
      </c>
      <c r="S143" t="s">
        <v>31</v>
      </c>
      <c r="T143" t="s">
        <v>32</v>
      </c>
      <c r="U143" t="s">
        <v>33</v>
      </c>
      <c r="W143" t="s">
        <v>39</v>
      </c>
      <c r="Y143" t="s">
        <v>20</v>
      </c>
      <c r="AB143" t="s">
        <v>29</v>
      </c>
      <c r="AC143" t="s">
        <v>30</v>
      </c>
      <c r="AD143" t="s">
        <v>40</v>
      </c>
      <c r="AE143" t="s">
        <v>31</v>
      </c>
      <c r="AF143" t="s">
        <v>32</v>
      </c>
      <c r="AG143" t="s">
        <v>33</v>
      </c>
      <c r="AI143" t="s">
        <v>39</v>
      </c>
    </row>
    <row r="144" spans="1:35">
      <c r="A144" t="s">
        <v>6</v>
      </c>
      <c r="B144" t="s">
        <v>34</v>
      </c>
      <c r="C144" t="s">
        <v>29</v>
      </c>
      <c r="J144">
        <f>SUM(D144:I144)</f>
        <v>0</v>
      </c>
      <c r="K144" t="e">
        <f>D144/J144 * 100</f>
        <v>#DIV/0!</v>
      </c>
      <c r="M144" t="s">
        <v>7</v>
      </c>
      <c r="N144" t="s">
        <v>34</v>
      </c>
      <c r="O144" t="s">
        <v>29</v>
      </c>
      <c r="V144">
        <f>SUM(P144:U144)</f>
        <v>0</v>
      </c>
      <c r="W144" t="e">
        <f>P144/V144 * 100</f>
        <v>#DIV/0!</v>
      </c>
      <c r="Y144" t="s">
        <v>8</v>
      </c>
      <c r="Z144" t="s">
        <v>34</v>
      </c>
      <c r="AA144" t="s">
        <v>29</v>
      </c>
      <c r="AH144">
        <f>SUM(AB144:AG144)</f>
        <v>0</v>
      </c>
      <c r="AI144" t="e">
        <f>AB144/AH144 * 100</f>
        <v>#DIV/0!</v>
      </c>
    </row>
    <row r="145" spans="1:35">
      <c r="C145" t="s">
        <v>30</v>
      </c>
      <c r="J145">
        <f>SUM(D145:I145)</f>
        <v>0</v>
      </c>
      <c r="K145" t="e">
        <f>E145/J145 * 100</f>
        <v>#DIV/0!</v>
      </c>
      <c r="O145" t="s">
        <v>30</v>
      </c>
      <c r="V145">
        <f>SUM(P145:U145)</f>
        <v>0</v>
      </c>
      <c r="W145" t="e">
        <f>Q145/V145 * 100</f>
        <v>#DIV/0!</v>
      </c>
      <c r="AA145" t="s">
        <v>30</v>
      </c>
      <c r="AH145">
        <f>SUM(AB145:AG145)</f>
        <v>0</v>
      </c>
      <c r="AI145" t="e">
        <f>AC145/AH145 * 100</f>
        <v>#DIV/0!</v>
      </c>
    </row>
    <row r="146" spans="1:35">
      <c r="C146" t="s">
        <v>40</v>
      </c>
      <c r="J146">
        <f>SUM(D146:I146)</f>
        <v>0</v>
      </c>
      <c r="K146" t="e">
        <f>F146/J146 * 100</f>
        <v>#DIV/0!</v>
      </c>
      <c r="O146" t="s">
        <v>40</v>
      </c>
      <c r="V146">
        <f>SUM(P146:U146)</f>
        <v>0</v>
      </c>
      <c r="W146" t="e">
        <f>R146/V146 * 100</f>
        <v>#DIV/0!</v>
      </c>
      <c r="AA146" t="s">
        <v>40</v>
      </c>
      <c r="AH146">
        <f>SUM(AB146:AG146)</f>
        <v>0</v>
      </c>
      <c r="AI146" t="e">
        <f>AD146/AH146 * 100</f>
        <v>#DIV/0!</v>
      </c>
    </row>
    <row r="147" spans="1:35">
      <c r="A147">
        <f>SUM(D144,E145,G147,H148,I149,  F146)</f>
        <v>0</v>
      </c>
      <c r="C147" t="s">
        <v>31</v>
      </c>
      <c r="J147">
        <f>SUM(D147:I147)</f>
        <v>0</v>
      </c>
      <c r="K147" t="e">
        <f>G147/J147 * 100</f>
        <v>#DIV/0!</v>
      </c>
      <c r="M147">
        <f>SUM(P144,Q145,S147,T148,U149,  R146)</f>
        <v>0</v>
      </c>
      <c r="O147" t="s">
        <v>31</v>
      </c>
      <c r="V147">
        <f>SUM(P147:U147)</f>
        <v>0</v>
      </c>
      <c r="W147" t="e">
        <f>S147/V147 * 100</f>
        <v>#DIV/0!</v>
      </c>
      <c r="Y147">
        <f>SUM(AB144,AC145,AE147,AF148,AG149,  AD146)</f>
        <v>0</v>
      </c>
      <c r="AA147" t="s">
        <v>31</v>
      </c>
      <c r="AH147">
        <f>SUM(AB147:AG147)</f>
        <v>0</v>
      </c>
      <c r="AI147" t="e">
        <f>AE147/AH147 * 100</f>
        <v>#DIV/0!</v>
      </c>
    </row>
    <row r="148" spans="1:35">
      <c r="A148">
        <f>SUM(D144:I149)</f>
        <v>0</v>
      </c>
      <c r="C148" t="s">
        <v>32</v>
      </c>
      <c r="J148">
        <f>SUM(D148:I148)</f>
        <v>0</v>
      </c>
      <c r="K148" t="e">
        <f>H148/J148 * 100</f>
        <v>#DIV/0!</v>
      </c>
      <c r="M148">
        <f>SUM(P144:U149)</f>
        <v>0</v>
      </c>
      <c r="O148" t="s">
        <v>32</v>
      </c>
      <c r="V148">
        <f>SUM(P148:U148)</f>
        <v>0</v>
      </c>
      <c r="W148" t="e">
        <f>T148/V148 * 100</f>
        <v>#DIV/0!</v>
      </c>
      <c r="Y148">
        <f>SUM(AB144:AG149)</f>
        <v>0</v>
      </c>
      <c r="AA148" t="s">
        <v>32</v>
      </c>
      <c r="AH148">
        <f>SUM(AB148:AG148)</f>
        <v>0</v>
      </c>
      <c r="AI148" t="e">
        <f>AF148/AH148 * 100</f>
        <v>#DIV/0!</v>
      </c>
    </row>
    <row r="149" spans="1:35">
      <c r="C149" t="s">
        <v>33</v>
      </c>
      <c r="J149">
        <f>SUM(D149:I149)</f>
        <v>0</v>
      </c>
      <c r="K149" t="e">
        <f>I149/J149 * 100</f>
        <v>#DIV/0!</v>
      </c>
      <c r="O149" t="s">
        <v>33</v>
      </c>
      <c r="V149">
        <f>SUM(P149:U149)</f>
        <v>0</v>
      </c>
      <c r="W149" t="e">
        <f>U149/V149 * 100</f>
        <v>#DIV/0!</v>
      </c>
      <c r="AA149" t="s">
        <v>33</v>
      </c>
      <c r="AH149">
        <f>SUM(AB149:AG149)</f>
        <v>0</v>
      </c>
      <c r="AI149" t="e">
        <f>AG149/AH149 * 100</f>
        <v>#DIV/0!</v>
      </c>
    </row>
    <row r="150" spans="1:35">
      <c r="D150">
        <f>SUM(D144:D149)</f>
        <v>0</v>
      </c>
      <c r="E150">
        <f>SUM(E144:E149)</f>
        <v>0</v>
      </c>
      <c r="F150">
        <f t="shared" ref="F150" si="165">SUM(F144:F149)</f>
        <v>0</v>
      </c>
      <c r="G150">
        <f t="shared" ref="G150" si="166">SUM(G144:G149)</f>
        <v>0</v>
      </c>
      <c r="H150">
        <f t="shared" ref="H150" si="167">SUM(H144:H149)</f>
        <v>0</v>
      </c>
      <c r="I150">
        <f t="shared" ref="I150" si="168">SUM(I144:I149)</f>
        <v>0</v>
      </c>
      <c r="K150" s="12" t="e">
        <f>AVERAGE(K145:K149)</f>
        <v>#DIV/0!</v>
      </c>
      <c r="P150">
        <f>SUM(P144:P149)</f>
        <v>0</v>
      </c>
      <c r="Q150">
        <f>SUM(Q144:Q149)</f>
        <v>0</v>
      </c>
      <c r="R150">
        <f t="shared" ref="R150" si="169">SUM(R144:R149)</f>
        <v>0</v>
      </c>
      <c r="S150">
        <f t="shared" ref="S150" si="170">SUM(S144:S149)</f>
        <v>0</v>
      </c>
      <c r="T150">
        <f t="shared" ref="T150" si="171">SUM(T144:T149)</f>
        <v>0</v>
      </c>
      <c r="U150">
        <f t="shared" ref="U150" si="172">SUM(U144:U149)</f>
        <v>0</v>
      </c>
      <c r="W150" s="12" t="e">
        <f>AVERAGE(W145:W149)</f>
        <v>#DIV/0!</v>
      </c>
      <c r="AB150">
        <f>SUM(AB144:AB149)</f>
        <v>0</v>
      </c>
      <c r="AC150">
        <f>SUM(AC144:AC149)</f>
        <v>0</v>
      </c>
      <c r="AD150">
        <f t="shared" ref="AD150" si="173">SUM(AD144:AD149)</f>
        <v>0</v>
      </c>
      <c r="AE150">
        <f t="shared" ref="AE150" si="174">SUM(AE144:AE149)</f>
        <v>0</v>
      </c>
      <c r="AF150">
        <f t="shared" ref="AF150" si="175">SUM(AF144:AF149)</f>
        <v>0</v>
      </c>
      <c r="AG150">
        <f t="shared" ref="AG150" si="176">SUM(AG144:AG149)</f>
        <v>0</v>
      </c>
      <c r="AI150" s="12" t="e">
        <f>AVERAGE(AI145:AI149)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</vt:lpstr>
      <vt:lpstr>Sheet3</vt:lpstr>
      <vt:lpstr>MMI - Confusion matrix</vt:lpstr>
      <vt:lpstr>KDEF - Confusion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Kim</dc:creator>
  <cp:lastModifiedBy>Kevin Kim</cp:lastModifiedBy>
  <dcterms:created xsi:type="dcterms:W3CDTF">2020-07-06T12:23:15Z</dcterms:created>
  <dcterms:modified xsi:type="dcterms:W3CDTF">2020-09-29T08:44:27Z</dcterms:modified>
</cp:coreProperties>
</file>