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tonk\Downloads\"/>
    </mc:Choice>
  </mc:AlternateContent>
  <xr:revisionPtr revIDLastSave="0" documentId="13_ncr:1_{480E4167-3464-4F06-8F32-AD921DDDFBE9}" xr6:coauthVersionLast="47" xr6:coauthVersionMax="47" xr10:uidLastSave="{00000000-0000-0000-0000-000000000000}"/>
  <bookViews>
    <workbookView xWindow="33315" yWindow="1320" windowWidth="28770" windowHeight="19590" xr2:uid="{5D5F2560-3BF5-42AA-92D1-A765766D9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7" i="1" l="1"/>
  <c r="J47" i="1"/>
  <c r="I47" i="1"/>
  <c r="K46" i="1"/>
  <c r="J46" i="1"/>
  <c r="I46" i="1"/>
  <c r="K45" i="1"/>
  <c r="J45" i="1"/>
  <c r="I45" i="1"/>
  <c r="K42" i="1"/>
  <c r="J42" i="1"/>
  <c r="I42" i="1"/>
  <c r="K41" i="1"/>
  <c r="J41" i="1"/>
  <c r="I41" i="1"/>
  <c r="K40" i="1"/>
  <c r="J40" i="1"/>
  <c r="I40" i="1"/>
  <c r="K35" i="1"/>
  <c r="J35" i="1"/>
  <c r="I35" i="1"/>
  <c r="K34" i="1"/>
  <c r="J34" i="1"/>
  <c r="I34" i="1"/>
  <c r="K33" i="1"/>
  <c r="J33" i="1"/>
  <c r="I33" i="1"/>
  <c r="K30" i="1"/>
  <c r="J30" i="1"/>
  <c r="I30" i="1"/>
  <c r="K29" i="1"/>
  <c r="J29" i="1"/>
  <c r="I29" i="1"/>
  <c r="K28" i="1"/>
  <c r="J28" i="1"/>
  <c r="I28" i="1"/>
  <c r="E47" i="1"/>
  <c r="D47" i="1"/>
  <c r="C47" i="1"/>
  <c r="E46" i="1"/>
  <c r="D46" i="1"/>
  <c r="C46" i="1"/>
  <c r="E45" i="1"/>
  <c r="D45" i="1"/>
  <c r="C45" i="1"/>
  <c r="E42" i="1"/>
  <c r="D42" i="1"/>
  <c r="C42" i="1"/>
  <c r="E41" i="1"/>
  <c r="D41" i="1"/>
  <c r="C41" i="1"/>
  <c r="E40" i="1"/>
  <c r="D40" i="1"/>
  <c r="C40" i="1"/>
  <c r="E35" i="1"/>
  <c r="D35" i="1"/>
  <c r="C35" i="1"/>
  <c r="E34" i="1"/>
  <c r="D34" i="1"/>
  <c r="C34" i="1"/>
  <c r="E33" i="1"/>
  <c r="D33" i="1"/>
  <c r="C33" i="1"/>
  <c r="E30" i="1"/>
  <c r="D30" i="1"/>
  <c r="C30" i="1"/>
  <c r="E29" i="1"/>
  <c r="D29" i="1"/>
  <c r="C29" i="1"/>
  <c r="E28" i="1"/>
  <c r="D28" i="1"/>
  <c r="C28" i="1"/>
  <c r="G37" i="1" s="1"/>
  <c r="G49" i="1" l="1"/>
  <c r="F35" i="1"/>
  <c r="F47" i="1"/>
  <c r="M30" i="1"/>
  <c r="M42" i="1"/>
  <c r="L30" i="1"/>
  <c r="L35" i="1"/>
  <c r="O35" i="1" s="1"/>
  <c r="L42" i="1"/>
  <c r="L47" i="1"/>
  <c r="O47" i="1" s="1"/>
  <c r="G47" i="1"/>
  <c r="F42" i="1"/>
  <c r="O42" i="1" s="1"/>
  <c r="M49" i="1"/>
  <c r="M37" i="1"/>
  <c r="M35" i="1"/>
  <c r="M47" i="1"/>
  <c r="G30" i="1"/>
  <c r="G35" i="1"/>
  <c r="F30" i="1"/>
  <c r="O30" i="1" s="1"/>
  <c r="G42" i="1"/>
  <c r="P42" i="1" l="1"/>
  <c r="P47" i="1"/>
</calcChain>
</file>

<file path=xl/sharedStrings.xml><?xml version="1.0" encoding="utf-8"?>
<sst xmlns="http://schemas.openxmlformats.org/spreadsheetml/2006/main" count="61" uniqueCount="14">
  <si>
    <t>Right</t>
  </si>
  <si>
    <t>Left</t>
  </si>
  <si>
    <t>0.5m</t>
  </si>
  <si>
    <t>1m</t>
  </si>
  <si>
    <t>2m</t>
  </si>
  <si>
    <t>Full power straight ahead no stopping</t>
  </si>
  <si>
    <t xml:space="preserve"> - and in reverse</t>
  </si>
  <si>
    <t>Full power straight ahead, stopping at each line</t>
  </si>
  <si>
    <t>Deviation in cm</t>
  </si>
  <si>
    <t>Raw Ticks</t>
  </si>
  <si>
    <t>Normalised to per M</t>
  </si>
  <si>
    <t>Average</t>
  </si>
  <si>
    <t>Avrage Fwd &amp; Rev</t>
  </si>
  <si>
    <t>Average no stopping and stopping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</si>
</sst>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48E-F134-48A8-B6B5-7E529C924F7E}">
  <dimension ref="A1:P49"/>
  <sheetViews>
    <sheetView tabSelected="1" topLeftCell="A16" workbookViewId="0">
      <selection activeCell="G22" sqref="G22"/>
    </sheetView>
  </sheetViews>
  <sheetFormatPr defaultRowHeight="15" x14ac:dyDescent="0.25"/>
  <cols>
    <col min="1" max="2" width="9.140625" style="1"/>
    <col min="3" max="5" width="10.5703125" style="1" bestFit="1" customWidth="1"/>
    <col min="6" max="6" width="12.5703125" style="1" customWidth="1"/>
    <col min="7" max="7" width="15.28515625" style="1" customWidth="1"/>
    <col min="8" max="8" width="9.140625" style="2"/>
    <col min="9" max="11" width="10.5703125" style="1" bestFit="1" customWidth="1"/>
    <col min="12" max="12" width="14" style="1" customWidth="1"/>
    <col min="13" max="13" width="16.140625" style="1" customWidth="1"/>
    <col min="14" max="16384" width="9.140625" style="1"/>
  </cols>
  <sheetData>
    <row r="1" spans="1:13" x14ac:dyDescent="0.25">
      <c r="A1" s="3" t="s">
        <v>9</v>
      </c>
    </row>
    <row r="2" spans="1:13" x14ac:dyDescent="0.25">
      <c r="B2" s="1" t="s">
        <v>5</v>
      </c>
      <c r="I2" s="1" t="s">
        <v>6</v>
      </c>
    </row>
    <row r="3" spans="1:13" x14ac:dyDescent="0.25">
      <c r="B3" s="1" t="s">
        <v>1</v>
      </c>
      <c r="C3" s="1">
        <v>1</v>
      </c>
      <c r="D3" s="1">
        <v>2</v>
      </c>
      <c r="E3" s="1">
        <v>3</v>
      </c>
      <c r="I3" s="1">
        <v>1</v>
      </c>
      <c r="J3" s="1">
        <v>2</v>
      </c>
      <c r="K3" s="1">
        <v>3</v>
      </c>
    </row>
    <row r="4" spans="1:13" x14ac:dyDescent="0.25">
      <c r="B4" s="1" t="s">
        <v>2</v>
      </c>
      <c r="C4" s="1">
        <v>5712</v>
      </c>
      <c r="D4" s="1">
        <v>5665</v>
      </c>
      <c r="E4" s="1">
        <v>5571</v>
      </c>
      <c r="I4" s="1">
        <v>-5785</v>
      </c>
      <c r="J4" s="1">
        <v>-5565</v>
      </c>
      <c r="K4" s="1">
        <v>-5604</v>
      </c>
    </row>
    <row r="5" spans="1:13" x14ac:dyDescent="0.25">
      <c r="B5" s="1" t="s">
        <v>3</v>
      </c>
      <c r="C5" s="1">
        <v>11158</v>
      </c>
      <c r="D5" s="1">
        <v>10998</v>
      </c>
      <c r="E5" s="1">
        <v>11214</v>
      </c>
      <c r="I5" s="1">
        <v>-11283</v>
      </c>
      <c r="J5" s="1">
        <v>-11177</v>
      </c>
      <c r="K5" s="1">
        <v>-11268</v>
      </c>
    </row>
    <row r="6" spans="1:13" x14ac:dyDescent="0.25">
      <c r="B6" s="1" t="s">
        <v>4</v>
      </c>
      <c r="C6" s="1">
        <v>22088</v>
      </c>
      <c r="D6" s="1">
        <v>21831</v>
      </c>
      <c r="E6" s="1">
        <v>21881</v>
      </c>
      <c r="I6" s="1">
        <v>-22113</v>
      </c>
      <c r="J6" s="1">
        <v>-22172</v>
      </c>
      <c r="K6" s="1">
        <v>-22176</v>
      </c>
    </row>
    <row r="8" spans="1:13" x14ac:dyDescent="0.25">
      <c r="B8" s="1" t="s">
        <v>0</v>
      </c>
    </row>
    <row r="9" spans="1:13" x14ac:dyDescent="0.25">
      <c r="B9" s="1" t="s">
        <v>2</v>
      </c>
      <c r="C9" s="1">
        <v>5722</v>
      </c>
      <c r="D9" s="1">
        <v>5727</v>
      </c>
      <c r="E9" s="1">
        <v>5728</v>
      </c>
      <c r="I9" s="1">
        <v>-5807</v>
      </c>
      <c r="J9" s="1">
        <v>-5582</v>
      </c>
      <c r="K9" s="1">
        <v>-5613</v>
      </c>
    </row>
    <row r="10" spans="1:13" x14ac:dyDescent="0.25">
      <c r="B10" s="1" t="s">
        <v>3</v>
      </c>
      <c r="C10" s="1">
        <v>11183</v>
      </c>
      <c r="D10" s="1">
        <v>11016</v>
      </c>
      <c r="E10" s="1">
        <v>11236</v>
      </c>
      <c r="I10" s="1">
        <v>-11320</v>
      </c>
      <c r="J10" s="1">
        <v>-11210</v>
      </c>
      <c r="K10" s="1">
        <v>-11304</v>
      </c>
    </row>
    <row r="11" spans="1:13" x14ac:dyDescent="0.25">
      <c r="B11" s="1" t="s">
        <v>4</v>
      </c>
      <c r="C11" s="1">
        <v>22143</v>
      </c>
      <c r="D11" s="1">
        <v>21877</v>
      </c>
      <c r="E11" s="1">
        <v>21929</v>
      </c>
      <c r="I11" s="1">
        <v>-22180</v>
      </c>
      <c r="J11" s="1">
        <v>-22128</v>
      </c>
      <c r="K11" s="1">
        <v>-22123</v>
      </c>
    </row>
    <row r="12" spans="1:13" x14ac:dyDescent="0.25">
      <c r="F12" s="3"/>
      <c r="G12" s="3"/>
      <c r="L12" s="3"/>
      <c r="M12" s="3"/>
    </row>
    <row r="14" spans="1:13" x14ac:dyDescent="0.25">
      <c r="B14" s="1" t="s">
        <v>7</v>
      </c>
      <c r="I14" s="1" t="s">
        <v>6</v>
      </c>
    </row>
    <row r="15" spans="1:13" x14ac:dyDescent="0.25">
      <c r="B15" s="1" t="s">
        <v>1</v>
      </c>
      <c r="C15" s="1">
        <v>1</v>
      </c>
      <c r="D15" s="1">
        <v>2</v>
      </c>
      <c r="E15" s="1">
        <v>3</v>
      </c>
      <c r="I15" s="1">
        <v>1</v>
      </c>
      <c r="J15" s="1">
        <v>2</v>
      </c>
      <c r="K15" s="1">
        <v>3</v>
      </c>
    </row>
    <row r="16" spans="1:13" x14ac:dyDescent="0.25">
      <c r="B16" s="1" t="s">
        <v>2</v>
      </c>
      <c r="C16" s="1">
        <v>5608</v>
      </c>
      <c r="D16" s="1">
        <v>5573</v>
      </c>
      <c r="E16" s="1">
        <v>5690</v>
      </c>
      <c r="I16" s="1">
        <v>-5669</v>
      </c>
      <c r="J16" s="1">
        <v>-5557</v>
      </c>
      <c r="K16" s="1">
        <v>-5624</v>
      </c>
    </row>
    <row r="17" spans="1:15" x14ac:dyDescent="0.25">
      <c r="B17" s="1" t="s">
        <v>3</v>
      </c>
      <c r="C17" s="1">
        <v>11044</v>
      </c>
      <c r="D17" s="1">
        <v>11062</v>
      </c>
      <c r="E17" s="1">
        <v>11039</v>
      </c>
      <c r="I17" s="1">
        <v>-11157</v>
      </c>
      <c r="J17" s="1">
        <v>-11099</v>
      </c>
      <c r="K17" s="1">
        <v>-11130</v>
      </c>
    </row>
    <row r="18" spans="1:15" x14ac:dyDescent="0.25">
      <c r="B18" s="1" t="s">
        <v>4</v>
      </c>
      <c r="C18" s="1">
        <v>21857</v>
      </c>
      <c r="D18" s="1">
        <v>21847</v>
      </c>
      <c r="E18" s="1">
        <v>21987</v>
      </c>
      <c r="I18" s="1">
        <v>-21979</v>
      </c>
      <c r="J18" s="1">
        <v>-22062</v>
      </c>
      <c r="K18" s="1">
        <v>-22094</v>
      </c>
    </row>
    <row r="20" spans="1:15" x14ac:dyDescent="0.25">
      <c r="B20" s="1" t="s">
        <v>0</v>
      </c>
    </row>
    <row r="21" spans="1:15" x14ac:dyDescent="0.25">
      <c r="B21" s="1" t="s">
        <v>2</v>
      </c>
      <c r="C21" s="1">
        <v>5764</v>
      </c>
      <c r="D21" s="1">
        <v>5584</v>
      </c>
      <c r="E21" s="1">
        <v>5695</v>
      </c>
      <c r="I21" s="1">
        <v>-5687</v>
      </c>
      <c r="J21" s="1">
        <v>-5582</v>
      </c>
      <c r="K21" s="1">
        <v>-5644</v>
      </c>
    </row>
    <row r="22" spans="1:15" x14ac:dyDescent="0.25">
      <c r="B22" s="1" t="s">
        <v>3</v>
      </c>
      <c r="C22" s="1">
        <v>11205</v>
      </c>
      <c r="D22" s="1">
        <v>11087</v>
      </c>
      <c r="E22" s="1">
        <v>11206</v>
      </c>
      <c r="I22" s="1">
        <v>-11191</v>
      </c>
      <c r="J22" s="1">
        <v>-11091</v>
      </c>
      <c r="K22" s="1">
        <v>-11096</v>
      </c>
    </row>
    <row r="23" spans="1:15" x14ac:dyDescent="0.25">
      <c r="B23" s="1" t="s">
        <v>4</v>
      </c>
      <c r="C23" s="1">
        <v>22060</v>
      </c>
      <c r="D23" s="1">
        <v>21967</v>
      </c>
      <c r="E23" s="1">
        <v>22252</v>
      </c>
      <c r="I23" s="1">
        <v>-22052</v>
      </c>
      <c r="J23" s="1">
        <v>-22000</v>
      </c>
      <c r="K23" s="1">
        <v>-22120</v>
      </c>
    </row>
    <row r="24" spans="1:15" x14ac:dyDescent="0.25">
      <c r="F24" s="3"/>
      <c r="G24" s="3"/>
      <c r="L24" s="3"/>
      <c r="M24" s="3"/>
    </row>
    <row r="25" spans="1:15" x14ac:dyDescent="0.25">
      <c r="A25" s="3" t="s">
        <v>10</v>
      </c>
    </row>
    <row r="26" spans="1:15" x14ac:dyDescent="0.25">
      <c r="B26" s="1" t="s">
        <v>5</v>
      </c>
      <c r="I26" s="1" t="s">
        <v>6</v>
      </c>
    </row>
    <row r="27" spans="1:15" x14ac:dyDescent="0.25">
      <c r="B27" s="1" t="s">
        <v>1</v>
      </c>
      <c r="C27" s="1">
        <v>1</v>
      </c>
      <c r="D27" s="1">
        <v>2</v>
      </c>
      <c r="E27" s="1">
        <v>3</v>
      </c>
      <c r="F27" s="1" t="s">
        <v>11</v>
      </c>
      <c r="G27" s="1" t="s">
        <v>8</v>
      </c>
      <c r="I27" s="1">
        <v>1</v>
      </c>
      <c r="J27" s="1">
        <v>2</v>
      </c>
      <c r="K27" s="1">
        <v>3</v>
      </c>
      <c r="L27" s="1" t="s">
        <v>11</v>
      </c>
      <c r="M27" s="1" t="s">
        <v>8</v>
      </c>
      <c r="O27" s="1" t="s">
        <v>12</v>
      </c>
    </row>
    <row r="28" spans="1:15" x14ac:dyDescent="0.25">
      <c r="B28" s="1" t="s">
        <v>2</v>
      </c>
      <c r="C28" s="1">
        <f>C4*2</f>
        <v>11424</v>
      </c>
      <c r="D28" s="1">
        <f t="shared" ref="D28:E28" si="0">D4*2</f>
        <v>11330</v>
      </c>
      <c r="E28" s="1">
        <f t="shared" si="0"/>
        <v>11142</v>
      </c>
      <c r="I28" s="1">
        <f>I4*2</f>
        <v>-11570</v>
      </c>
      <c r="J28" s="1">
        <f t="shared" ref="J28:K28" si="1">J4*2</f>
        <v>-11130</v>
      </c>
      <c r="K28" s="1">
        <f t="shared" si="1"/>
        <v>-11208</v>
      </c>
    </row>
    <row r="29" spans="1:15" x14ac:dyDescent="0.25">
      <c r="B29" s="1" t="s">
        <v>3</v>
      </c>
      <c r="C29" s="1">
        <f>(C5-C4)*2</f>
        <v>10892</v>
      </c>
      <c r="D29" s="1">
        <f t="shared" ref="D29:E29" si="2">(D5-D4)*2</f>
        <v>10666</v>
      </c>
      <c r="E29" s="1">
        <f t="shared" si="2"/>
        <v>11286</v>
      </c>
      <c r="I29" s="1">
        <f>(I5-I4)*2</f>
        <v>-10996</v>
      </c>
      <c r="J29" s="1">
        <f t="shared" ref="J29:K29" si="3">(J5-J4)*2</f>
        <v>-11224</v>
      </c>
      <c r="K29" s="1">
        <f t="shared" si="3"/>
        <v>-11328</v>
      </c>
    </row>
    <row r="30" spans="1:15" x14ac:dyDescent="0.25">
      <c r="B30" s="1" t="s">
        <v>4</v>
      </c>
      <c r="C30" s="1">
        <f>C6-C5</f>
        <v>10930</v>
      </c>
      <c r="D30" s="1">
        <f t="shared" ref="D30:E30" si="4">D6-D5</f>
        <v>10833</v>
      </c>
      <c r="E30" s="1">
        <f t="shared" si="4"/>
        <v>10667</v>
      </c>
      <c r="F30" s="1">
        <f>AVERAGE(C28:E30)</f>
        <v>11018.888888888889</v>
      </c>
      <c r="G30" s="3">
        <f>(MAX(C28:E30)-MIN(C28:E30))/AVERAGE(C28:E30)*100</f>
        <v>6.8790965009579512</v>
      </c>
      <c r="I30" s="1">
        <f>I6-I5</f>
        <v>-10830</v>
      </c>
      <c r="J30" s="1">
        <f t="shared" ref="J30:K30" si="5">J6-J5</f>
        <v>-10995</v>
      </c>
      <c r="K30" s="1">
        <f t="shared" si="5"/>
        <v>-10908</v>
      </c>
      <c r="L30" s="1">
        <f>AVERAGE(I28:K30)</f>
        <v>-11132.111111111111</v>
      </c>
      <c r="M30" s="3">
        <f>(MAX(I28:K30)-MIN(I28:K30))/AVERAGE(I28:K30)*100</f>
        <v>-6.6474363453073684</v>
      </c>
      <c r="O30" s="1">
        <f>AVERAGE(F30,-L30)</f>
        <v>11075.5</v>
      </c>
    </row>
    <row r="32" spans="1:15" x14ac:dyDescent="0.25">
      <c r="B32" s="1" t="s">
        <v>0</v>
      </c>
      <c r="F32" s="1" t="s">
        <v>11</v>
      </c>
      <c r="G32" s="1" t="s">
        <v>8</v>
      </c>
    </row>
    <row r="33" spans="2:16" x14ac:dyDescent="0.25">
      <c r="B33" s="1" t="s">
        <v>2</v>
      </c>
      <c r="C33" s="1">
        <f>C9*2</f>
        <v>11444</v>
      </c>
      <c r="D33" s="1">
        <f t="shared" ref="D33:E33" si="6">D9*2</f>
        <v>11454</v>
      </c>
      <c r="E33" s="1">
        <f t="shared" si="6"/>
        <v>11456</v>
      </c>
      <c r="I33" s="1">
        <f>I9*2</f>
        <v>-11614</v>
      </c>
      <c r="J33" s="1">
        <f t="shared" ref="J33:K33" si="7">J9*2</f>
        <v>-11164</v>
      </c>
      <c r="K33" s="1">
        <f t="shared" si="7"/>
        <v>-11226</v>
      </c>
      <c r="L33" s="1" t="s">
        <v>11</v>
      </c>
      <c r="M33" s="1" t="s">
        <v>8</v>
      </c>
    </row>
    <row r="34" spans="2:16" x14ac:dyDescent="0.25">
      <c r="B34" s="1" t="s">
        <v>3</v>
      </c>
      <c r="C34" s="1">
        <f>(C10-C9)*2</f>
        <v>10922</v>
      </c>
      <c r="D34" s="1">
        <f t="shared" ref="D34:E34" si="8">(D10-D9)*2</f>
        <v>10578</v>
      </c>
      <c r="E34" s="1">
        <f t="shared" si="8"/>
        <v>11016</v>
      </c>
      <c r="I34" s="1">
        <f>(I10-I9)*2</f>
        <v>-11026</v>
      </c>
      <c r="J34" s="1">
        <f t="shared" ref="J34:K34" si="9">(J10-J9)*2</f>
        <v>-11256</v>
      </c>
      <c r="K34" s="1">
        <f t="shared" si="9"/>
        <v>-11382</v>
      </c>
    </row>
    <row r="35" spans="2:16" x14ac:dyDescent="0.25">
      <c r="B35" s="1" t="s">
        <v>4</v>
      </c>
      <c r="C35" s="1">
        <f>C11-C10</f>
        <v>10960</v>
      </c>
      <c r="D35" s="1">
        <f t="shared" ref="D35:E35" si="10">D11-D10</f>
        <v>10861</v>
      </c>
      <c r="E35" s="1">
        <f t="shared" si="10"/>
        <v>10693</v>
      </c>
      <c r="F35" s="1">
        <f>AVERAGE(C33:E35)</f>
        <v>11042.666666666666</v>
      </c>
      <c r="G35" s="3">
        <f>(MAX(C33:E35)-MIN(C33:E35))/AVERAGE(C33:E35)*100</f>
        <v>7.9509780246317314</v>
      </c>
      <c r="I35" s="1">
        <f>I11-I10</f>
        <v>-10860</v>
      </c>
      <c r="J35" s="1">
        <f t="shared" ref="J35:K35" si="11">J11-J10</f>
        <v>-10918</v>
      </c>
      <c r="K35" s="1">
        <f t="shared" si="11"/>
        <v>-10819</v>
      </c>
      <c r="L35" s="1">
        <f>AVERAGE(I33:K35)</f>
        <v>-11140.555555555555</v>
      </c>
      <c r="M35" s="3">
        <f>(MAX(I33:K35)-MIN(I33:K35))/AVERAGE(I33:K35)*100</f>
        <v>-7.136089363187553</v>
      </c>
      <c r="O35" s="1">
        <f>AVERAGE(F35,-L35)</f>
        <v>11091.611111111109</v>
      </c>
    </row>
    <row r="37" spans="2:16" x14ac:dyDescent="0.25">
      <c r="G37" s="3">
        <f>(MAX(C28:E35)-MIN(C28:E35))/AVERAGE(C28:E35)*100</f>
        <v>7.959547528632009</v>
      </c>
      <c r="M37" s="3">
        <f>(MAX(I28:K35)-MIN(I28:K35))/AVERAGE(I28:K35)*100</f>
        <v>-7.1387949354964233</v>
      </c>
    </row>
    <row r="38" spans="2:16" x14ac:dyDescent="0.25">
      <c r="B38" s="1" t="s">
        <v>7</v>
      </c>
      <c r="I38" s="1" t="s">
        <v>6</v>
      </c>
    </row>
    <row r="39" spans="2:16" x14ac:dyDescent="0.25">
      <c r="B39" s="1" t="s">
        <v>1</v>
      </c>
      <c r="C39" s="1">
        <v>1</v>
      </c>
      <c r="D39" s="1">
        <v>2</v>
      </c>
      <c r="E39" s="1">
        <v>3</v>
      </c>
      <c r="F39" s="1" t="s">
        <v>11</v>
      </c>
      <c r="G39" s="1" t="s">
        <v>8</v>
      </c>
      <c r="I39" s="1">
        <v>1</v>
      </c>
      <c r="J39" s="1">
        <v>2</v>
      </c>
      <c r="K39" s="1">
        <v>3</v>
      </c>
      <c r="L39" s="1" t="s">
        <v>11</v>
      </c>
      <c r="M39" s="1" t="s">
        <v>8</v>
      </c>
      <c r="P39" s="1" t="s">
        <v>13</v>
      </c>
    </row>
    <row r="40" spans="2:16" x14ac:dyDescent="0.25">
      <c r="B40" s="1" t="s">
        <v>2</v>
      </c>
      <c r="C40" s="1">
        <f>C16*2</f>
        <v>11216</v>
      </c>
      <c r="D40" s="1">
        <f t="shared" ref="D40:E40" si="12">D16*2</f>
        <v>11146</v>
      </c>
      <c r="E40" s="1">
        <f t="shared" si="12"/>
        <v>11380</v>
      </c>
      <c r="I40" s="1">
        <f>I16*2</f>
        <v>-11338</v>
      </c>
      <c r="J40" s="1">
        <f t="shared" ref="J40:K40" si="13">J16*2</f>
        <v>-11114</v>
      </c>
      <c r="K40" s="1">
        <f t="shared" si="13"/>
        <v>-11248</v>
      </c>
    </row>
    <row r="41" spans="2:16" x14ac:dyDescent="0.25">
      <c r="B41" s="1" t="s">
        <v>3</v>
      </c>
      <c r="C41" s="1">
        <f>(C17-C16)*2</f>
        <v>10872</v>
      </c>
      <c r="D41" s="1">
        <f t="shared" ref="D41:E41" si="14">(D17-D16)*2</f>
        <v>10978</v>
      </c>
      <c r="E41" s="1">
        <f t="shared" si="14"/>
        <v>10698</v>
      </c>
      <c r="I41" s="1">
        <f>(I17-I16)*2</f>
        <v>-10976</v>
      </c>
      <c r="J41" s="1">
        <f t="shared" ref="J41:K41" si="15">(J17-J16)*2</f>
        <v>-11084</v>
      </c>
      <c r="K41" s="1">
        <f t="shared" si="15"/>
        <v>-11012</v>
      </c>
    </row>
    <row r="42" spans="2:16" x14ac:dyDescent="0.25">
      <c r="B42" s="1" t="s">
        <v>4</v>
      </c>
      <c r="C42" s="1">
        <f>C18-C17</f>
        <v>10813</v>
      </c>
      <c r="D42" s="1">
        <f t="shared" ref="D42:E42" si="16">D18-D17</f>
        <v>10785</v>
      </c>
      <c r="E42" s="1">
        <f t="shared" si="16"/>
        <v>10948</v>
      </c>
      <c r="F42" s="1">
        <f>AVERAGE(C40:E42)</f>
        <v>10981.777777777777</v>
      </c>
      <c r="G42" s="3">
        <f>(MAX(C40:E42)-MIN(C40:E42))/AVERAGE(C40:E42)*100</f>
        <v>6.2102877494030517</v>
      </c>
      <c r="I42" s="1">
        <f>I18-I17</f>
        <v>-10822</v>
      </c>
      <c r="J42" s="1">
        <f t="shared" ref="J42:K42" si="17">J18-J17</f>
        <v>-10963</v>
      </c>
      <c r="K42" s="1">
        <f t="shared" si="17"/>
        <v>-10964</v>
      </c>
      <c r="L42" s="1">
        <f>AVERAGE(I40:K42)</f>
        <v>-11057.888888888889</v>
      </c>
      <c r="M42" s="3">
        <f>(MAX(I40:K42)-MIN(I40:K42))/AVERAGE(I40:K42)*100</f>
        <v>-4.6663518252429137</v>
      </c>
      <c r="O42" s="1">
        <f>AVERAGE(F42,-L42)</f>
        <v>11019.833333333332</v>
      </c>
      <c r="P42" s="1">
        <f>AVERAGE(O30,O42)</f>
        <v>11047.666666666666</v>
      </c>
    </row>
    <row r="44" spans="2:16" x14ac:dyDescent="0.25">
      <c r="B44" s="1" t="s">
        <v>0</v>
      </c>
      <c r="F44" s="1" t="s">
        <v>11</v>
      </c>
      <c r="G44" s="1" t="s">
        <v>8</v>
      </c>
      <c r="L44" s="1" t="s">
        <v>11</v>
      </c>
      <c r="M44" s="1" t="s">
        <v>8</v>
      </c>
    </row>
    <row r="45" spans="2:16" x14ac:dyDescent="0.25">
      <c r="B45" s="1" t="s">
        <v>2</v>
      </c>
      <c r="C45" s="1">
        <f>C21*2</f>
        <v>11528</v>
      </c>
      <c r="D45" s="1">
        <f t="shared" ref="D45:E45" si="18">D21*2</f>
        <v>11168</v>
      </c>
      <c r="E45" s="1">
        <f t="shared" si="18"/>
        <v>11390</v>
      </c>
      <c r="I45" s="1">
        <f>I21*2</f>
        <v>-11374</v>
      </c>
      <c r="J45" s="1">
        <f t="shared" ref="J45:K45" si="19">J21*2</f>
        <v>-11164</v>
      </c>
      <c r="K45" s="1">
        <f t="shared" si="19"/>
        <v>-11288</v>
      </c>
    </row>
    <row r="46" spans="2:16" x14ac:dyDescent="0.25">
      <c r="B46" s="1" t="s">
        <v>3</v>
      </c>
      <c r="C46" s="1">
        <f>(C22-C21)*2</f>
        <v>10882</v>
      </c>
      <c r="D46" s="1">
        <f t="shared" ref="D46:E46" si="20">(D22-D21)*2</f>
        <v>11006</v>
      </c>
      <c r="E46" s="1">
        <f t="shared" si="20"/>
        <v>11022</v>
      </c>
      <c r="I46" s="1">
        <f>(I22-I21)*2</f>
        <v>-11008</v>
      </c>
      <c r="J46" s="1">
        <f t="shared" ref="J46:K46" si="21">(J22-J21)*2</f>
        <v>-11018</v>
      </c>
      <c r="K46" s="1">
        <f t="shared" si="21"/>
        <v>-10904</v>
      </c>
    </row>
    <row r="47" spans="2:16" x14ac:dyDescent="0.25">
      <c r="B47" s="1" t="s">
        <v>4</v>
      </c>
      <c r="C47" s="1">
        <f>C23-C22</f>
        <v>10855</v>
      </c>
      <c r="D47" s="1">
        <f t="shared" ref="D47:E47" si="22">D23-D22</f>
        <v>10880</v>
      </c>
      <c r="E47" s="1">
        <f t="shared" si="22"/>
        <v>11046</v>
      </c>
      <c r="F47" s="1">
        <f>AVERAGE(C45:E47)</f>
        <v>11086.333333333334</v>
      </c>
      <c r="G47" s="3">
        <f>(MAX(C45:E47)-MIN(C45:E47))/AVERAGE(C45:E47)*100</f>
        <v>6.0705372981749299</v>
      </c>
      <c r="I47" s="1">
        <f>I23-I22</f>
        <v>-10861</v>
      </c>
      <c r="J47" s="1">
        <f t="shared" ref="J47:K47" si="23">J23-J22</f>
        <v>-10909</v>
      </c>
      <c r="K47" s="1">
        <f t="shared" si="23"/>
        <v>-11024</v>
      </c>
      <c r="L47" s="1">
        <f>AVERAGE(I45:K47)</f>
        <v>-11061.111111111111</v>
      </c>
      <c r="M47" s="3">
        <f>(MAX(I45:K47)-MIN(I45:K47))/AVERAGE(I45:K47)*100</f>
        <v>-4.6378704168759413</v>
      </c>
      <c r="O47" s="1">
        <f>AVERAGE(F47,-L47)</f>
        <v>11073.722222222223</v>
      </c>
      <c r="P47" s="1">
        <f>AVERAGE(O35,O47)</f>
        <v>11082.666666666666</v>
      </c>
    </row>
    <row r="48" spans="2:16" x14ac:dyDescent="0.25">
      <c r="B48" s="1" t="s">
        <v>4</v>
      </c>
    </row>
    <row r="49" spans="7:13" x14ac:dyDescent="0.25">
      <c r="G49" s="3">
        <f>(MAX(C40:E47)-MIN(C40:E47))/AVERAGE(C40:E47)*100</f>
        <v>7.5221662227548043</v>
      </c>
      <c r="M49" s="3">
        <f>(MAX(I40:K47)-MIN(I40:K47))/AVERAGE(I40:K47)*100</f>
        <v>-4.9911840499118405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Walton, Kevin</dc:creator>
  <cp:lastModifiedBy>Walton, Kevin</cp:lastModifiedBy>
  <dcterms:created xsi:type="dcterms:W3CDTF">2023-07-28T13:39:33Z</dcterms:created>
  <dcterms:modified xsi:type="dcterms:W3CDTF">2023-07-28T14:29:53Z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2023-07-28T14:10:08Z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ed07ff48-eef6-46e5-ba27-e9b8e607f93f</vt:lpwstr>
  </property>
  <property fmtid="{D5CDD505-2E9C-101B-9397-08002B2CF9AE}" pid="8" name="MSIP_Label_a7295cc1-d279-42ac-ab4d-3b0f4fece050_ContentBits">
    <vt:lpwstr>0</vt:lpwstr>
  </property>
</Properties>
</file>