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yect-CFE-2.0\Archivos\"/>
    </mc:Choice>
  </mc:AlternateContent>
  <xr:revisionPtr revIDLastSave="0" documentId="13_ncr:1_{27321C39-FA23-49B3-860D-53A102842B41}" xr6:coauthVersionLast="47" xr6:coauthVersionMax="47" xr10:uidLastSave="{00000000-0000-0000-0000-000000000000}"/>
  <bookViews>
    <workbookView xWindow="-107" yWindow="-107" windowWidth="20847" windowHeight="11111" xr2:uid="{F57099C2-AB33-6146-AEB1-4812723612B3}"/>
  </bookViews>
  <sheets>
    <sheet name="ACTUAL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285" i="3" l="1"/>
  <c r="BL285" i="3"/>
  <c r="BK285" i="3"/>
  <c r="BJ285" i="3"/>
  <c r="BI285" i="3"/>
  <c r="BH285" i="3"/>
  <c r="BG285" i="3"/>
  <c r="BF285" i="3"/>
  <c r="BE285" i="3"/>
  <c r="BD285" i="3"/>
  <c r="BC285" i="3"/>
  <c r="BB285" i="3"/>
  <c r="BA285" i="3"/>
  <c r="AZ285" i="3"/>
  <c r="AY285" i="3"/>
  <c r="AX285" i="3"/>
  <c r="AW285" i="3"/>
  <c r="AV285" i="3"/>
  <c r="AU285" i="3"/>
  <c r="BM284" i="3"/>
  <c r="BL284" i="3"/>
  <c r="BK284" i="3"/>
  <c r="BJ284" i="3"/>
  <c r="BI284" i="3"/>
  <c r="BH284" i="3"/>
  <c r="BG284" i="3"/>
  <c r="BF284" i="3"/>
  <c r="BE284" i="3"/>
  <c r="BD284" i="3"/>
  <c r="BC284" i="3"/>
  <c r="BB284" i="3"/>
  <c r="BA284" i="3"/>
  <c r="AZ284" i="3"/>
  <c r="AY284" i="3"/>
  <c r="AX284" i="3"/>
  <c r="AW284" i="3"/>
  <c r="AV284" i="3"/>
  <c r="AU284" i="3"/>
  <c r="BM283" i="3"/>
  <c r="BL283" i="3"/>
  <c r="BK283" i="3"/>
  <c r="BJ283" i="3"/>
  <c r="BI283" i="3"/>
  <c r="BH283" i="3"/>
  <c r="BG283" i="3"/>
  <c r="BF283" i="3"/>
  <c r="BE283" i="3"/>
  <c r="BD283" i="3"/>
  <c r="BC283" i="3"/>
  <c r="BB283" i="3"/>
  <c r="BA283" i="3"/>
  <c r="AZ283" i="3"/>
  <c r="AY283" i="3"/>
  <c r="AX283" i="3"/>
  <c r="AW283" i="3"/>
  <c r="AV283" i="3"/>
  <c r="AU283" i="3"/>
  <c r="BM282" i="3"/>
  <c r="BL282" i="3"/>
  <c r="BK282" i="3"/>
  <c r="BJ282" i="3"/>
  <c r="BI282" i="3"/>
  <c r="BH282" i="3"/>
  <c r="BG282" i="3"/>
  <c r="BF282" i="3"/>
  <c r="BE282" i="3"/>
  <c r="BD282" i="3"/>
  <c r="BC282" i="3"/>
  <c r="BB282" i="3"/>
  <c r="BA282" i="3"/>
  <c r="AZ282" i="3"/>
  <c r="AY282" i="3"/>
  <c r="AX282" i="3"/>
  <c r="AW282" i="3"/>
  <c r="AV282" i="3"/>
  <c r="AU282" i="3"/>
  <c r="BM281" i="3"/>
  <c r="BL281" i="3"/>
  <c r="BK281" i="3"/>
  <c r="BJ281" i="3"/>
  <c r="BI281" i="3"/>
  <c r="BH281" i="3"/>
  <c r="BG281" i="3"/>
  <c r="BF281" i="3"/>
  <c r="BE281" i="3"/>
  <c r="BD281" i="3"/>
  <c r="BC281" i="3"/>
  <c r="BB281" i="3"/>
  <c r="BA281" i="3"/>
  <c r="AZ281" i="3"/>
  <c r="AY281" i="3"/>
  <c r="AX281" i="3"/>
  <c r="AW281" i="3"/>
  <c r="AV281" i="3"/>
  <c r="AU281" i="3"/>
  <c r="BM280" i="3"/>
  <c r="BL280" i="3"/>
  <c r="BK280" i="3"/>
  <c r="BJ280" i="3"/>
  <c r="BI280" i="3"/>
  <c r="BH280" i="3"/>
  <c r="BG280" i="3"/>
  <c r="BF280" i="3"/>
  <c r="BE280" i="3"/>
  <c r="BD280" i="3"/>
  <c r="BC280" i="3"/>
  <c r="BB280" i="3"/>
  <c r="BA280" i="3"/>
  <c r="AZ280" i="3"/>
  <c r="AY280" i="3"/>
  <c r="AX280" i="3"/>
  <c r="AW280" i="3"/>
  <c r="AV280" i="3"/>
  <c r="AU280" i="3"/>
  <c r="BM279" i="3"/>
  <c r="BL279" i="3"/>
  <c r="BK279" i="3"/>
  <c r="BJ279" i="3"/>
  <c r="BI279" i="3"/>
  <c r="BH279" i="3"/>
  <c r="BG279" i="3"/>
  <c r="BF279" i="3"/>
  <c r="BE279" i="3"/>
  <c r="BD279" i="3"/>
  <c r="BC279" i="3"/>
  <c r="BB279" i="3"/>
  <c r="BA279" i="3"/>
  <c r="AZ279" i="3"/>
  <c r="AY279" i="3"/>
  <c r="AX279" i="3"/>
  <c r="AW279" i="3"/>
  <c r="AV279" i="3"/>
  <c r="AU279" i="3"/>
  <c r="BM278" i="3"/>
  <c r="BL278" i="3"/>
  <c r="BK278" i="3"/>
  <c r="BJ278" i="3"/>
  <c r="BI278" i="3"/>
  <c r="BH278" i="3"/>
  <c r="BG278" i="3"/>
  <c r="BF278" i="3"/>
  <c r="BE278" i="3"/>
  <c r="BD278" i="3"/>
  <c r="BC278" i="3"/>
  <c r="BB278" i="3"/>
  <c r="BA278" i="3"/>
  <c r="AZ278" i="3"/>
  <c r="AY278" i="3"/>
  <c r="AX278" i="3"/>
  <c r="AW278" i="3"/>
  <c r="AV278" i="3"/>
  <c r="AU278" i="3"/>
  <c r="BM277" i="3"/>
  <c r="BL277" i="3"/>
  <c r="BK277" i="3"/>
  <c r="BJ277" i="3"/>
  <c r="BI277" i="3"/>
  <c r="BH277" i="3"/>
  <c r="BG277" i="3"/>
  <c r="BF277" i="3"/>
  <c r="BE277" i="3"/>
  <c r="BD277" i="3"/>
  <c r="BC277" i="3"/>
  <c r="BB277" i="3"/>
  <c r="BA277" i="3"/>
  <c r="AZ277" i="3"/>
  <c r="AY277" i="3"/>
  <c r="AX277" i="3"/>
  <c r="AW277" i="3"/>
  <c r="AV277" i="3"/>
  <c r="AU277" i="3"/>
  <c r="BM276" i="3"/>
  <c r="BL276" i="3"/>
  <c r="BK276" i="3"/>
  <c r="BJ276" i="3"/>
  <c r="BI276" i="3"/>
  <c r="BH276" i="3"/>
  <c r="BG276" i="3"/>
  <c r="BF276" i="3"/>
  <c r="BE276" i="3"/>
  <c r="BD276" i="3"/>
  <c r="BC276" i="3"/>
  <c r="BB276" i="3"/>
  <c r="BA276" i="3"/>
  <c r="AZ276" i="3"/>
  <c r="AY276" i="3"/>
  <c r="AX276" i="3"/>
  <c r="AW276" i="3"/>
  <c r="AV276" i="3"/>
  <c r="AU276" i="3"/>
  <c r="BM275" i="3"/>
  <c r="BL275" i="3"/>
  <c r="BK275" i="3"/>
  <c r="BJ275" i="3"/>
  <c r="BI275" i="3"/>
  <c r="BH275" i="3"/>
  <c r="BG275" i="3"/>
  <c r="BF275" i="3"/>
  <c r="BE275" i="3"/>
  <c r="BD275" i="3"/>
  <c r="BC275" i="3"/>
  <c r="BB275" i="3"/>
  <c r="BA275" i="3"/>
  <c r="AZ275" i="3"/>
  <c r="AY275" i="3"/>
  <c r="AX275" i="3"/>
  <c r="AW275" i="3"/>
  <c r="AV275" i="3"/>
  <c r="AU275" i="3"/>
  <c r="BM274" i="3"/>
  <c r="BL274" i="3"/>
  <c r="BK274" i="3"/>
  <c r="BJ274" i="3"/>
  <c r="BI274" i="3"/>
  <c r="BH274" i="3"/>
  <c r="BG274" i="3"/>
  <c r="BF274" i="3"/>
  <c r="BE274" i="3"/>
  <c r="BD274" i="3"/>
  <c r="BC274" i="3"/>
  <c r="BB274" i="3"/>
  <c r="BA274" i="3"/>
  <c r="AZ274" i="3"/>
  <c r="AY274" i="3"/>
  <c r="AX274" i="3"/>
  <c r="AW274" i="3"/>
  <c r="AV274" i="3"/>
  <c r="AU274" i="3"/>
  <c r="BM273" i="3"/>
  <c r="BL273" i="3"/>
  <c r="BK273" i="3"/>
  <c r="BJ273" i="3"/>
  <c r="BI273" i="3"/>
  <c r="BH273" i="3"/>
  <c r="BG273" i="3"/>
  <c r="BF273" i="3"/>
  <c r="BE273" i="3"/>
  <c r="BD273" i="3"/>
  <c r="BC273" i="3"/>
  <c r="BB273" i="3"/>
  <c r="BA273" i="3"/>
  <c r="AZ273" i="3"/>
  <c r="AY273" i="3"/>
  <c r="AX273" i="3"/>
  <c r="AW273" i="3"/>
  <c r="AV273" i="3"/>
  <c r="AU273" i="3"/>
  <c r="BM272" i="3"/>
  <c r="BL272" i="3"/>
  <c r="BK272" i="3"/>
  <c r="BJ272" i="3"/>
  <c r="BI272" i="3"/>
  <c r="BH272" i="3"/>
  <c r="BG272" i="3"/>
  <c r="BF272" i="3"/>
  <c r="BE272" i="3"/>
  <c r="BD272" i="3"/>
  <c r="BC272" i="3"/>
  <c r="BB272" i="3"/>
  <c r="BA272" i="3"/>
  <c r="AZ272" i="3"/>
  <c r="AY272" i="3"/>
  <c r="AX272" i="3"/>
  <c r="AW272" i="3"/>
  <c r="AV272" i="3"/>
  <c r="AU272" i="3"/>
  <c r="BM271" i="3"/>
  <c r="BL271" i="3"/>
  <c r="BK271" i="3"/>
  <c r="BJ271" i="3"/>
  <c r="BI271" i="3"/>
  <c r="BH271" i="3"/>
  <c r="BG271" i="3"/>
  <c r="BF271" i="3"/>
  <c r="BE271" i="3"/>
  <c r="BD271" i="3"/>
  <c r="BC271" i="3"/>
  <c r="BB271" i="3"/>
  <c r="BA271" i="3"/>
  <c r="AZ271" i="3"/>
  <c r="AY271" i="3"/>
  <c r="AX271" i="3"/>
  <c r="AW271" i="3"/>
  <c r="AV271" i="3"/>
  <c r="AU271" i="3"/>
  <c r="BM270" i="3"/>
  <c r="BL270" i="3"/>
  <c r="BK270" i="3"/>
  <c r="BJ270" i="3"/>
  <c r="BI270" i="3"/>
  <c r="BH270" i="3"/>
  <c r="BG270" i="3"/>
  <c r="BF270" i="3"/>
  <c r="BE270" i="3"/>
  <c r="BD270" i="3"/>
  <c r="BC270" i="3"/>
  <c r="BB270" i="3"/>
  <c r="BA270" i="3"/>
  <c r="AZ270" i="3"/>
  <c r="AY270" i="3"/>
  <c r="AX270" i="3"/>
  <c r="AW270" i="3"/>
  <c r="AV270" i="3"/>
  <c r="AU270" i="3"/>
  <c r="BM269" i="3"/>
  <c r="BL269" i="3"/>
  <c r="BK269" i="3"/>
  <c r="BJ269" i="3"/>
  <c r="BI269" i="3"/>
  <c r="BH269" i="3"/>
  <c r="BG269" i="3"/>
  <c r="BF269" i="3"/>
  <c r="BE269" i="3"/>
  <c r="BD269" i="3"/>
  <c r="BC269" i="3"/>
  <c r="BB269" i="3"/>
  <c r="BA269" i="3"/>
  <c r="AZ269" i="3"/>
  <c r="AY269" i="3"/>
  <c r="AX269" i="3"/>
  <c r="AW269" i="3"/>
  <c r="AV269" i="3"/>
  <c r="AU269" i="3"/>
  <c r="BM268" i="3"/>
  <c r="BL268" i="3"/>
  <c r="BK268" i="3"/>
  <c r="BJ268" i="3"/>
  <c r="BI268" i="3"/>
  <c r="BH268" i="3"/>
  <c r="BG268" i="3"/>
  <c r="BF268" i="3"/>
  <c r="BE268" i="3"/>
  <c r="BD268" i="3"/>
  <c r="BC268" i="3"/>
  <c r="BB268" i="3"/>
  <c r="BA268" i="3"/>
  <c r="AZ268" i="3"/>
  <c r="AY268" i="3"/>
  <c r="AX268" i="3"/>
  <c r="AW268" i="3"/>
  <c r="AV268" i="3"/>
  <c r="AU268" i="3"/>
  <c r="BM267" i="3"/>
  <c r="BL267" i="3"/>
  <c r="BK267" i="3"/>
  <c r="BJ267" i="3"/>
  <c r="BI267" i="3"/>
  <c r="BH267" i="3"/>
  <c r="BG267" i="3"/>
  <c r="BF267" i="3"/>
  <c r="BE267" i="3"/>
  <c r="BD267" i="3"/>
  <c r="BC267" i="3"/>
  <c r="BB267" i="3"/>
  <c r="BA267" i="3"/>
  <c r="AZ267" i="3"/>
  <c r="AY267" i="3"/>
  <c r="AX267" i="3"/>
  <c r="AW267" i="3"/>
  <c r="AV267" i="3"/>
  <c r="AU267" i="3"/>
  <c r="BM266" i="3"/>
  <c r="BL266" i="3"/>
  <c r="BK266" i="3"/>
  <c r="BJ266" i="3"/>
  <c r="BI266" i="3"/>
  <c r="BH266" i="3"/>
  <c r="BG266" i="3"/>
  <c r="BF266" i="3"/>
  <c r="BE266" i="3"/>
  <c r="BD266" i="3"/>
  <c r="BC266" i="3"/>
  <c r="BB266" i="3"/>
  <c r="BA266" i="3"/>
  <c r="AZ266" i="3"/>
  <c r="AY266" i="3"/>
  <c r="AX266" i="3"/>
  <c r="AW266" i="3"/>
  <c r="AV266" i="3"/>
  <c r="AU266" i="3"/>
  <c r="BM265" i="3"/>
  <c r="BL265" i="3"/>
  <c r="BK265" i="3"/>
  <c r="BJ265" i="3"/>
  <c r="BI265" i="3"/>
  <c r="BH265" i="3"/>
  <c r="BG265" i="3"/>
  <c r="BF265" i="3"/>
  <c r="BE265" i="3"/>
  <c r="BD265" i="3"/>
  <c r="BC265" i="3"/>
  <c r="BB265" i="3"/>
  <c r="BA265" i="3"/>
  <c r="AZ265" i="3"/>
  <c r="AY265" i="3"/>
  <c r="AX265" i="3"/>
  <c r="AW265" i="3"/>
  <c r="AV265" i="3"/>
  <c r="AU265" i="3"/>
  <c r="BM264" i="3"/>
  <c r="BL264" i="3"/>
  <c r="BK264" i="3"/>
  <c r="BJ264" i="3"/>
  <c r="BI264" i="3"/>
  <c r="BH264" i="3"/>
  <c r="BG264" i="3"/>
  <c r="BF264" i="3"/>
  <c r="BE264" i="3"/>
  <c r="BD264" i="3"/>
  <c r="BC264" i="3"/>
  <c r="BB264" i="3"/>
  <c r="BA264" i="3"/>
  <c r="AZ264" i="3"/>
  <c r="AY264" i="3"/>
  <c r="AX264" i="3"/>
  <c r="AW264" i="3"/>
  <c r="AV264" i="3"/>
  <c r="AU264" i="3"/>
  <c r="BM263" i="3"/>
  <c r="BL263" i="3"/>
  <c r="BK263" i="3"/>
  <c r="BJ263" i="3"/>
  <c r="BI263" i="3"/>
  <c r="BH263" i="3"/>
  <c r="BG263" i="3"/>
  <c r="BF263" i="3"/>
  <c r="BE263" i="3"/>
  <c r="BD263" i="3"/>
  <c r="BC263" i="3"/>
  <c r="BB263" i="3"/>
  <c r="BA263" i="3"/>
  <c r="AZ263" i="3"/>
  <c r="AY263" i="3"/>
  <c r="AX263" i="3"/>
  <c r="AW263" i="3"/>
  <c r="AV263" i="3"/>
  <c r="AU263" i="3"/>
  <c r="BM262" i="3"/>
  <c r="BL262" i="3"/>
  <c r="BK262" i="3"/>
  <c r="BJ262" i="3"/>
  <c r="BI262" i="3"/>
  <c r="BH262" i="3"/>
  <c r="BG262" i="3"/>
  <c r="BF262" i="3"/>
  <c r="BE262" i="3"/>
  <c r="BD262" i="3"/>
  <c r="BC262" i="3"/>
  <c r="BB262" i="3"/>
  <c r="BA262" i="3"/>
  <c r="AZ262" i="3"/>
  <c r="AY262" i="3"/>
  <c r="AX262" i="3"/>
  <c r="AW262" i="3"/>
  <c r="AV262" i="3"/>
  <c r="AU262" i="3"/>
  <c r="BM261" i="3"/>
  <c r="BL261" i="3"/>
  <c r="BK261" i="3"/>
  <c r="BJ261" i="3"/>
  <c r="BI261" i="3"/>
  <c r="BH261" i="3"/>
  <c r="BG261" i="3"/>
  <c r="BF261" i="3"/>
  <c r="BE261" i="3"/>
  <c r="BD261" i="3"/>
  <c r="BC261" i="3"/>
  <c r="BB261" i="3"/>
  <c r="BA261" i="3"/>
  <c r="AZ261" i="3"/>
  <c r="AY261" i="3"/>
  <c r="AX261" i="3"/>
  <c r="AW261" i="3"/>
  <c r="AV261" i="3"/>
  <c r="AU261" i="3"/>
  <c r="BM260" i="3"/>
  <c r="BL260" i="3"/>
  <c r="BK260" i="3"/>
  <c r="BJ260" i="3"/>
  <c r="BI260" i="3"/>
  <c r="BH260" i="3"/>
  <c r="BG260" i="3"/>
  <c r="BF260" i="3"/>
  <c r="BE260" i="3"/>
  <c r="BD260" i="3"/>
  <c r="BC260" i="3"/>
  <c r="BB260" i="3"/>
  <c r="BA260" i="3"/>
  <c r="AZ260" i="3"/>
  <c r="AY260" i="3"/>
  <c r="AX260" i="3"/>
  <c r="AW260" i="3"/>
  <c r="AV260" i="3"/>
  <c r="AU260" i="3"/>
  <c r="BM259" i="3"/>
  <c r="BL259" i="3"/>
  <c r="BK259" i="3"/>
  <c r="BJ259" i="3"/>
  <c r="BI259" i="3"/>
  <c r="BH259" i="3"/>
  <c r="BG259" i="3"/>
  <c r="BF259" i="3"/>
  <c r="BE259" i="3"/>
  <c r="BD259" i="3"/>
  <c r="BC259" i="3"/>
  <c r="BB259" i="3"/>
  <c r="BA259" i="3"/>
  <c r="AZ259" i="3"/>
  <c r="AY259" i="3"/>
  <c r="AX259" i="3"/>
  <c r="AW259" i="3"/>
  <c r="AV259" i="3"/>
  <c r="AU259" i="3"/>
  <c r="BM258" i="3"/>
  <c r="BL258" i="3"/>
  <c r="BK258" i="3"/>
  <c r="BJ258" i="3"/>
  <c r="BI258" i="3"/>
  <c r="BH258" i="3"/>
  <c r="BG258" i="3"/>
  <c r="BF258" i="3"/>
  <c r="BE258" i="3"/>
  <c r="BD258" i="3"/>
  <c r="BC258" i="3"/>
  <c r="BB258" i="3"/>
  <c r="BA258" i="3"/>
  <c r="AZ258" i="3"/>
  <c r="AY258" i="3"/>
  <c r="AX258" i="3"/>
  <c r="AW258" i="3"/>
  <c r="AV258" i="3"/>
  <c r="AU258" i="3"/>
  <c r="BM257" i="3"/>
  <c r="BL257" i="3"/>
  <c r="BK257" i="3"/>
  <c r="BJ257" i="3"/>
  <c r="BI257" i="3"/>
  <c r="BH257" i="3"/>
  <c r="BG257" i="3"/>
  <c r="BF257" i="3"/>
  <c r="BE257" i="3"/>
  <c r="BD257" i="3"/>
  <c r="BC257" i="3"/>
  <c r="BB257" i="3"/>
  <c r="BA257" i="3"/>
  <c r="AZ257" i="3"/>
  <c r="AY257" i="3"/>
  <c r="AX257" i="3"/>
  <c r="AW257" i="3"/>
  <c r="AV257" i="3"/>
  <c r="AU257" i="3"/>
  <c r="BM256" i="3"/>
  <c r="BL256" i="3"/>
  <c r="BK256" i="3"/>
  <c r="BJ256" i="3"/>
  <c r="BI256" i="3"/>
  <c r="BH256" i="3"/>
  <c r="BG256" i="3"/>
  <c r="BF256" i="3"/>
  <c r="BE256" i="3"/>
  <c r="BD256" i="3"/>
  <c r="BC256" i="3"/>
  <c r="BB256" i="3"/>
  <c r="BA256" i="3"/>
  <c r="AZ256" i="3"/>
  <c r="AY256" i="3"/>
  <c r="AX256" i="3"/>
  <c r="AW256" i="3"/>
  <c r="AV256" i="3"/>
  <c r="AU256" i="3"/>
  <c r="BM255" i="3"/>
  <c r="BL255" i="3"/>
  <c r="BK255" i="3"/>
  <c r="BJ255" i="3"/>
  <c r="BI255" i="3"/>
  <c r="BH255" i="3"/>
  <c r="BG255" i="3"/>
  <c r="BF255" i="3"/>
  <c r="BE255" i="3"/>
  <c r="BD255" i="3"/>
  <c r="BC255" i="3"/>
  <c r="BB255" i="3"/>
  <c r="BA255" i="3"/>
  <c r="AZ255" i="3"/>
  <c r="AY255" i="3"/>
  <c r="AX255" i="3"/>
  <c r="AW255" i="3"/>
  <c r="AV255" i="3"/>
  <c r="AU255" i="3"/>
  <c r="BM254" i="3"/>
  <c r="BL254" i="3"/>
  <c r="BK254" i="3"/>
  <c r="BJ254" i="3"/>
  <c r="BI254" i="3"/>
  <c r="BH254" i="3"/>
  <c r="BG254" i="3"/>
  <c r="BF254" i="3"/>
  <c r="BE254" i="3"/>
  <c r="BD254" i="3"/>
  <c r="BC254" i="3"/>
  <c r="BB254" i="3"/>
  <c r="BA254" i="3"/>
  <c r="AZ254" i="3"/>
  <c r="AY254" i="3"/>
  <c r="AX254" i="3"/>
  <c r="AW254" i="3"/>
  <c r="AV254" i="3"/>
  <c r="AU254" i="3"/>
  <c r="BM253" i="3"/>
  <c r="BL253" i="3"/>
  <c r="BK253" i="3"/>
  <c r="BJ253" i="3"/>
  <c r="BI253" i="3"/>
  <c r="BH253" i="3"/>
  <c r="BG253" i="3"/>
  <c r="BF253" i="3"/>
  <c r="BE253" i="3"/>
  <c r="BD253" i="3"/>
  <c r="BC253" i="3"/>
  <c r="BB253" i="3"/>
  <c r="BA253" i="3"/>
  <c r="AZ253" i="3"/>
  <c r="AY253" i="3"/>
  <c r="AX253" i="3"/>
  <c r="AW253" i="3"/>
  <c r="AV253" i="3"/>
  <c r="AU253" i="3"/>
  <c r="BM252" i="3"/>
  <c r="BL252" i="3"/>
  <c r="BK252" i="3"/>
  <c r="BJ252" i="3"/>
  <c r="BI252" i="3"/>
  <c r="BH252" i="3"/>
  <c r="BG252" i="3"/>
  <c r="BF252" i="3"/>
  <c r="BE252" i="3"/>
  <c r="BD252" i="3"/>
  <c r="BC252" i="3"/>
  <c r="BB252" i="3"/>
  <c r="BA252" i="3"/>
  <c r="AZ252" i="3"/>
  <c r="AY252" i="3"/>
  <c r="AX252" i="3"/>
  <c r="AW252" i="3"/>
  <c r="AV252" i="3"/>
  <c r="AU252" i="3"/>
  <c r="BM251" i="3"/>
  <c r="BL251" i="3"/>
  <c r="BK251" i="3"/>
  <c r="BJ251" i="3"/>
  <c r="BI251" i="3"/>
  <c r="BH251" i="3"/>
  <c r="BG251" i="3"/>
  <c r="BF251" i="3"/>
  <c r="BE251" i="3"/>
  <c r="BD251" i="3"/>
  <c r="BC251" i="3"/>
  <c r="BB251" i="3"/>
  <c r="BA251" i="3"/>
  <c r="AZ251" i="3"/>
  <c r="AY251" i="3"/>
  <c r="AX251" i="3"/>
  <c r="AW251" i="3"/>
  <c r="AV251" i="3"/>
  <c r="AU251" i="3"/>
  <c r="BM250" i="3"/>
  <c r="BL250" i="3"/>
  <c r="BK250" i="3"/>
  <c r="BJ250" i="3"/>
  <c r="BI250" i="3"/>
  <c r="BH250" i="3"/>
  <c r="BG250" i="3"/>
  <c r="BF250" i="3"/>
  <c r="BE250" i="3"/>
  <c r="BD250" i="3"/>
  <c r="BC250" i="3"/>
  <c r="BB250" i="3"/>
  <c r="BA250" i="3"/>
  <c r="AZ250" i="3"/>
  <c r="AY250" i="3"/>
  <c r="AX250" i="3"/>
  <c r="AW250" i="3"/>
  <c r="AV250" i="3"/>
  <c r="AU250" i="3"/>
  <c r="BM249" i="3"/>
  <c r="BL249" i="3"/>
  <c r="BK249" i="3"/>
  <c r="BJ249" i="3"/>
  <c r="BI249" i="3"/>
  <c r="BH249" i="3"/>
  <c r="BG249" i="3"/>
  <c r="BF249" i="3"/>
  <c r="BE249" i="3"/>
  <c r="BD249" i="3"/>
  <c r="BC249" i="3"/>
  <c r="BB249" i="3"/>
  <c r="BA249" i="3"/>
  <c r="AZ249" i="3"/>
  <c r="AY249" i="3"/>
  <c r="AX249" i="3"/>
  <c r="AW249" i="3"/>
  <c r="AV249" i="3"/>
  <c r="AU249" i="3"/>
  <c r="BM248" i="3"/>
  <c r="BL248" i="3"/>
  <c r="BK248" i="3"/>
  <c r="BJ248" i="3"/>
  <c r="BI248" i="3"/>
  <c r="BH248" i="3"/>
  <c r="BG248" i="3"/>
  <c r="BF248" i="3"/>
  <c r="BE248" i="3"/>
  <c r="BD248" i="3"/>
  <c r="BC248" i="3"/>
  <c r="BB248" i="3"/>
  <c r="BA248" i="3"/>
  <c r="AZ248" i="3"/>
  <c r="AY248" i="3"/>
  <c r="AX248" i="3"/>
  <c r="AW248" i="3"/>
  <c r="AV248" i="3"/>
  <c r="AU248" i="3"/>
  <c r="BM247" i="3"/>
  <c r="BL247" i="3"/>
  <c r="BK247" i="3"/>
  <c r="BJ247" i="3"/>
  <c r="BI247" i="3"/>
  <c r="BH247" i="3"/>
  <c r="BG247" i="3"/>
  <c r="BF247" i="3"/>
  <c r="BE247" i="3"/>
  <c r="BD247" i="3"/>
  <c r="BC247" i="3"/>
  <c r="BB247" i="3"/>
  <c r="BA247" i="3"/>
  <c r="AZ247" i="3"/>
  <c r="AY247" i="3"/>
  <c r="AX247" i="3"/>
  <c r="AW247" i="3"/>
  <c r="AV247" i="3"/>
  <c r="AU247" i="3"/>
  <c r="BM246" i="3"/>
  <c r="BL246" i="3"/>
  <c r="BK246" i="3"/>
  <c r="BJ246" i="3"/>
  <c r="BI246" i="3"/>
  <c r="BH246" i="3"/>
  <c r="BG246" i="3"/>
  <c r="BF246" i="3"/>
  <c r="BE246" i="3"/>
  <c r="BD246" i="3"/>
  <c r="BC246" i="3"/>
  <c r="BB246" i="3"/>
  <c r="BA246" i="3"/>
  <c r="AZ246" i="3"/>
  <c r="AY246" i="3"/>
  <c r="AX246" i="3"/>
  <c r="AW246" i="3"/>
  <c r="AV246" i="3"/>
  <c r="AU246" i="3"/>
  <c r="BM245" i="3"/>
  <c r="BL245" i="3"/>
  <c r="BK245" i="3"/>
  <c r="BJ245" i="3"/>
  <c r="BI245" i="3"/>
  <c r="BH245" i="3"/>
  <c r="BG245" i="3"/>
  <c r="BF245" i="3"/>
  <c r="BE245" i="3"/>
  <c r="BD245" i="3"/>
  <c r="BC245" i="3"/>
  <c r="BB245" i="3"/>
  <c r="BA245" i="3"/>
  <c r="AZ245" i="3"/>
  <c r="AY245" i="3"/>
  <c r="AX245" i="3"/>
  <c r="AW245" i="3"/>
  <c r="AV245" i="3"/>
  <c r="AU245" i="3"/>
  <c r="BM244" i="3"/>
  <c r="BL244" i="3"/>
  <c r="BK244" i="3"/>
  <c r="BJ244" i="3"/>
  <c r="BI244" i="3"/>
  <c r="BH244" i="3"/>
  <c r="BG244" i="3"/>
  <c r="BF244" i="3"/>
  <c r="BE244" i="3"/>
  <c r="BD244" i="3"/>
  <c r="BC244" i="3"/>
  <c r="BB244" i="3"/>
  <c r="BA244" i="3"/>
  <c r="AZ244" i="3"/>
  <c r="AY244" i="3"/>
  <c r="AX244" i="3"/>
  <c r="AW244" i="3"/>
  <c r="AV244" i="3"/>
  <c r="AU244" i="3"/>
  <c r="BM243" i="3"/>
  <c r="BL243" i="3"/>
  <c r="BK243" i="3"/>
  <c r="BJ243" i="3"/>
  <c r="BI243" i="3"/>
  <c r="BH243" i="3"/>
  <c r="BG243" i="3"/>
  <c r="BF243" i="3"/>
  <c r="BE243" i="3"/>
  <c r="BD243" i="3"/>
  <c r="BC243" i="3"/>
  <c r="BB243" i="3"/>
  <c r="BA243" i="3"/>
  <c r="AZ243" i="3"/>
  <c r="AY243" i="3"/>
  <c r="AX243" i="3"/>
  <c r="AW243" i="3"/>
  <c r="AV243" i="3"/>
  <c r="AU243" i="3"/>
  <c r="BM242" i="3"/>
  <c r="BL242" i="3"/>
  <c r="BK242" i="3"/>
  <c r="BJ242" i="3"/>
  <c r="BI242" i="3"/>
  <c r="BH242" i="3"/>
  <c r="BG242" i="3"/>
  <c r="BF242" i="3"/>
  <c r="BE242" i="3"/>
  <c r="BD242" i="3"/>
  <c r="BC242" i="3"/>
  <c r="BB242" i="3"/>
  <c r="BA242" i="3"/>
  <c r="AZ242" i="3"/>
  <c r="AY242" i="3"/>
  <c r="AX242" i="3"/>
  <c r="AW242" i="3"/>
  <c r="AV242" i="3"/>
  <c r="AU242" i="3"/>
  <c r="BM241" i="3"/>
  <c r="BL241" i="3"/>
  <c r="BK241" i="3"/>
  <c r="BJ241" i="3"/>
  <c r="BI241" i="3"/>
  <c r="BH241" i="3"/>
  <c r="BG241" i="3"/>
  <c r="BF241" i="3"/>
  <c r="BE241" i="3"/>
  <c r="BD241" i="3"/>
  <c r="BC241" i="3"/>
  <c r="BB241" i="3"/>
  <c r="BA241" i="3"/>
  <c r="AZ241" i="3"/>
  <c r="AY241" i="3"/>
  <c r="AX241" i="3"/>
  <c r="AW241" i="3"/>
  <c r="AV241" i="3"/>
  <c r="AU241" i="3"/>
  <c r="BM240" i="3"/>
  <c r="BL240" i="3"/>
  <c r="BK240" i="3"/>
  <c r="BJ240" i="3"/>
  <c r="BI240" i="3"/>
  <c r="BH240" i="3"/>
  <c r="BG240" i="3"/>
  <c r="BF240" i="3"/>
  <c r="BE240" i="3"/>
  <c r="BD240" i="3"/>
  <c r="BC240" i="3"/>
  <c r="BB240" i="3"/>
  <c r="BA240" i="3"/>
  <c r="AZ240" i="3"/>
  <c r="AY240" i="3"/>
  <c r="AX240" i="3"/>
  <c r="AW240" i="3"/>
  <c r="AV240" i="3"/>
  <c r="AU240" i="3"/>
  <c r="BM239" i="3"/>
  <c r="BL239" i="3"/>
  <c r="BK239" i="3"/>
  <c r="BJ239" i="3"/>
  <c r="BI239" i="3"/>
  <c r="BH239" i="3"/>
  <c r="BG239" i="3"/>
  <c r="BF239" i="3"/>
  <c r="BE239" i="3"/>
  <c r="BD239" i="3"/>
  <c r="BC239" i="3"/>
  <c r="BB239" i="3"/>
  <c r="BA239" i="3"/>
  <c r="AZ239" i="3"/>
  <c r="AY239" i="3"/>
  <c r="AX239" i="3"/>
  <c r="AW239" i="3"/>
  <c r="AV239" i="3"/>
  <c r="AU239" i="3"/>
  <c r="BM238" i="3"/>
  <c r="BL238" i="3"/>
  <c r="BK238" i="3"/>
  <c r="BJ238" i="3"/>
  <c r="BI238" i="3"/>
  <c r="BH238" i="3"/>
  <c r="BG238" i="3"/>
  <c r="BF238" i="3"/>
  <c r="BE238" i="3"/>
  <c r="BD238" i="3"/>
  <c r="BC238" i="3"/>
  <c r="BB238" i="3"/>
  <c r="BA238" i="3"/>
  <c r="AZ238" i="3"/>
  <c r="AY238" i="3"/>
  <c r="AX238" i="3"/>
  <c r="AW238" i="3"/>
  <c r="AV238" i="3"/>
  <c r="AU238" i="3"/>
  <c r="BM237" i="3"/>
  <c r="BL237" i="3"/>
  <c r="BK237" i="3"/>
  <c r="BJ237" i="3"/>
  <c r="BI237" i="3"/>
  <c r="BH237" i="3"/>
  <c r="BG237" i="3"/>
  <c r="BF237" i="3"/>
  <c r="BE237" i="3"/>
  <c r="BD237" i="3"/>
  <c r="BC237" i="3"/>
  <c r="BB237" i="3"/>
  <c r="BA237" i="3"/>
  <c r="AZ237" i="3"/>
  <c r="AY237" i="3"/>
  <c r="AX237" i="3"/>
  <c r="AW237" i="3"/>
  <c r="AV237" i="3"/>
  <c r="AU237" i="3"/>
  <c r="BM236" i="3"/>
  <c r="BL236" i="3"/>
  <c r="BK236" i="3"/>
  <c r="BJ236" i="3"/>
  <c r="BI236" i="3"/>
  <c r="BH236" i="3"/>
  <c r="BG236" i="3"/>
  <c r="BF236" i="3"/>
  <c r="BE236" i="3"/>
  <c r="BD236" i="3"/>
  <c r="BC236" i="3"/>
  <c r="BB236" i="3"/>
  <c r="BA236" i="3"/>
  <c r="AZ236" i="3"/>
  <c r="AY236" i="3"/>
  <c r="AX236" i="3"/>
  <c r="AW236" i="3"/>
  <c r="AV236" i="3"/>
  <c r="AU236" i="3"/>
  <c r="BM235" i="3"/>
  <c r="BL235" i="3"/>
  <c r="BK235" i="3"/>
  <c r="BJ235" i="3"/>
  <c r="BI235" i="3"/>
  <c r="BH235" i="3"/>
  <c r="BG235" i="3"/>
  <c r="BF235" i="3"/>
  <c r="BE235" i="3"/>
  <c r="BD235" i="3"/>
  <c r="BC235" i="3"/>
  <c r="BB235" i="3"/>
  <c r="BA235" i="3"/>
  <c r="AZ235" i="3"/>
  <c r="AY235" i="3"/>
  <c r="AX235" i="3"/>
  <c r="AW235" i="3"/>
  <c r="AV235" i="3"/>
  <c r="AU235" i="3"/>
  <c r="BM234" i="3"/>
  <c r="BL234" i="3"/>
  <c r="BK234" i="3"/>
  <c r="BJ234" i="3"/>
  <c r="BI234" i="3"/>
  <c r="BH234" i="3"/>
  <c r="BG234" i="3"/>
  <c r="BF234" i="3"/>
  <c r="BE234" i="3"/>
  <c r="BD234" i="3"/>
  <c r="BC234" i="3"/>
  <c r="BB234" i="3"/>
  <c r="BA234" i="3"/>
  <c r="AZ234" i="3"/>
  <c r="AY234" i="3"/>
  <c r="AX234" i="3"/>
  <c r="AW234" i="3"/>
  <c r="AV234" i="3"/>
  <c r="AU234" i="3"/>
  <c r="BM233" i="3"/>
  <c r="BL233" i="3"/>
  <c r="BK233" i="3"/>
  <c r="BJ233" i="3"/>
  <c r="BI233" i="3"/>
  <c r="BH233" i="3"/>
  <c r="BG233" i="3"/>
  <c r="BF233" i="3"/>
  <c r="BE233" i="3"/>
  <c r="BD233" i="3"/>
  <c r="BC233" i="3"/>
  <c r="BB233" i="3"/>
  <c r="BA233" i="3"/>
  <c r="AZ233" i="3"/>
  <c r="AY233" i="3"/>
  <c r="AX233" i="3"/>
  <c r="AW233" i="3"/>
  <c r="AV233" i="3"/>
  <c r="AU233" i="3"/>
  <c r="BM232" i="3"/>
  <c r="BL232" i="3"/>
  <c r="BK232" i="3"/>
  <c r="BJ232" i="3"/>
  <c r="BI232" i="3"/>
  <c r="BH232" i="3"/>
  <c r="BG232" i="3"/>
  <c r="BF232" i="3"/>
  <c r="BE232" i="3"/>
  <c r="BD232" i="3"/>
  <c r="BC232" i="3"/>
  <c r="BB232" i="3"/>
  <c r="BA232" i="3"/>
  <c r="AZ232" i="3"/>
  <c r="AY232" i="3"/>
  <c r="AX232" i="3"/>
  <c r="AW232" i="3"/>
  <c r="AV232" i="3"/>
  <c r="AU232" i="3"/>
  <c r="BM231" i="3"/>
  <c r="BL231" i="3"/>
  <c r="BK231" i="3"/>
  <c r="BJ231" i="3"/>
  <c r="BI231" i="3"/>
  <c r="BH231" i="3"/>
  <c r="BG231" i="3"/>
  <c r="BF231" i="3"/>
  <c r="BE231" i="3"/>
  <c r="BD231" i="3"/>
  <c r="BC231" i="3"/>
  <c r="BB231" i="3"/>
  <c r="BA231" i="3"/>
  <c r="AZ231" i="3"/>
  <c r="AY231" i="3"/>
  <c r="AX231" i="3"/>
  <c r="AW231" i="3"/>
  <c r="AV231" i="3"/>
  <c r="AU231" i="3"/>
  <c r="BM230" i="3"/>
  <c r="BL230" i="3"/>
  <c r="BK230" i="3"/>
  <c r="BJ230" i="3"/>
  <c r="BI230" i="3"/>
  <c r="BH230" i="3"/>
  <c r="BG230" i="3"/>
  <c r="BF230" i="3"/>
  <c r="BE230" i="3"/>
  <c r="BD230" i="3"/>
  <c r="BC230" i="3"/>
  <c r="BB230" i="3"/>
  <c r="BA230" i="3"/>
  <c r="AZ230" i="3"/>
  <c r="AY230" i="3"/>
  <c r="AX230" i="3"/>
  <c r="AW230" i="3"/>
  <c r="AV230" i="3"/>
  <c r="AU230" i="3"/>
  <c r="BM229" i="3"/>
  <c r="BL229" i="3"/>
  <c r="BK229" i="3"/>
  <c r="BJ229" i="3"/>
  <c r="BI229" i="3"/>
  <c r="BH229" i="3"/>
  <c r="BG229" i="3"/>
  <c r="BF229" i="3"/>
  <c r="BE229" i="3"/>
  <c r="BD229" i="3"/>
  <c r="BC229" i="3"/>
  <c r="BB229" i="3"/>
  <c r="BA229" i="3"/>
  <c r="AZ229" i="3"/>
  <c r="AY229" i="3"/>
  <c r="AX229" i="3"/>
  <c r="AW229" i="3"/>
  <c r="AV229" i="3"/>
  <c r="AU229" i="3"/>
  <c r="BM228" i="3"/>
  <c r="BL228" i="3"/>
  <c r="BK228" i="3"/>
  <c r="BJ228" i="3"/>
  <c r="BI228" i="3"/>
  <c r="BH228" i="3"/>
  <c r="BG228" i="3"/>
  <c r="BF228" i="3"/>
  <c r="BE228" i="3"/>
  <c r="BD228" i="3"/>
  <c r="BC228" i="3"/>
  <c r="BB228" i="3"/>
  <c r="BA228" i="3"/>
  <c r="AZ228" i="3"/>
  <c r="AY228" i="3"/>
  <c r="AX228" i="3"/>
  <c r="AW228" i="3"/>
  <c r="AV228" i="3"/>
  <c r="AU228" i="3"/>
  <c r="BM227" i="3"/>
  <c r="BL227" i="3"/>
  <c r="BK227" i="3"/>
  <c r="BJ227" i="3"/>
  <c r="BI227" i="3"/>
  <c r="BH227" i="3"/>
  <c r="BG227" i="3"/>
  <c r="BF227" i="3"/>
  <c r="BE227" i="3"/>
  <c r="BD227" i="3"/>
  <c r="BC227" i="3"/>
  <c r="BB227" i="3"/>
  <c r="BA227" i="3"/>
  <c r="AZ227" i="3"/>
  <c r="AY227" i="3"/>
  <c r="AX227" i="3"/>
  <c r="AW227" i="3"/>
  <c r="AV227" i="3"/>
  <c r="AU227" i="3"/>
  <c r="BM226" i="3"/>
  <c r="BL226" i="3"/>
  <c r="BK226" i="3"/>
  <c r="BJ226" i="3"/>
  <c r="BI226" i="3"/>
  <c r="BH226" i="3"/>
  <c r="BG226" i="3"/>
  <c r="BF226" i="3"/>
  <c r="BE226" i="3"/>
  <c r="BD226" i="3"/>
  <c r="BC226" i="3"/>
  <c r="BB226" i="3"/>
  <c r="BA226" i="3"/>
  <c r="AZ226" i="3"/>
  <c r="AY226" i="3"/>
  <c r="AX226" i="3"/>
  <c r="AW226" i="3"/>
  <c r="AV226" i="3"/>
  <c r="AU226" i="3"/>
  <c r="BM225" i="3"/>
  <c r="BL225" i="3"/>
  <c r="BK225" i="3"/>
  <c r="BJ225" i="3"/>
  <c r="BI225" i="3"/>
  <c r="BH225" i="3"/>
  <c r="BG225" i="3"/>
  <c r="BF225" i="3"/>
  <c r="BE225" i="3"/>
  <c r="BD225" i="3"/>
  <c r="BC225" i="3"/>
  <c r="BB225" i="3"/>
  <c r="BA225" i="3"/>
  <c r="AZ225" i="3"/>
  <c r="AY225" i="3"/>
  <c r="AX225" i="3"/>
  <c r="AW225" i="3"/>
  <c r="AV225" i="3"/>
  <c r="AU225" i="3"/>
  <c r="BM224" i="3"/>
  <c r="BL224" i="3"/>
  <c r="BK224" i="3"/>
  <c r="BJ224" i="3"/>
  <c r="BI224" i="3"/>
  <c r="BH224" i="3"/>
  <c r="BG224" i="3"/>
  <c r="BF224" i="3"/>
  <c r="BE224" i="3"/>
  <c r="BD224" i="3"/>
  <c r="BC224" i="3"/>
  <c r="BB224" i="3"/>
  <c r="BA224" i="3"/>
  <c r="AZ224" i="3"/>
  <c r="AY224" i="3"/>
  <c r="AX224" i="3"/>
  <c r="AW224" i="3"/>
  <c r="AV224" i="3"/>
  <c r="AU224" i="3"/>
  <c r="BM223" i="3"/>
  <c r="BL223" i="3"/>
  <c r="BK223" i="3"/>
  <c r="BJ223" i="3"/>
  <c r="BI223" i="3"/>
  <c r="BH223" i="3"/>
  <c r="BG223" i="3"/>
  <c r="BF223" i="3"/>
  <c r="BE223" i="3"/>
  <c r="BD223" i="3"/>
  <c r="BC223" i="3"/>
  <c r="BB223" i="3"/>
  <c r="BA223" i="3"/>
  <c r="AZ223" i="3"/>
  <c r="AY223" i="3"/>
  <c r="AX223" i="3"/>
  <c r="AW223" i="3"/>
  <c r="AV223" i="3"/>
  <c r="AU223" i="3"/>
  <c r="BM222" i="3"/>
  <c r="BL222" i="3"/>
  <c r="BK222" i="3"/>
  <c r="BJ222" i="3"/>
  <c r="BI222" i="3"/>
  <c r="BH222" i="3"/>
  <c r="BG222" i="3"/>
  <c r="BF222" i="3"/>
  <c r="BE222" i="3"/>
  <c r="BD222" i="3"/>
  <c r="BC222" i="3"/>
  <c r="BB222" i="3"/>
  <c r="BA222" i="3"/>
  <c r="AZ222" i="3"/>
  <c r="AY222" i="3"/>
  <c r="AX222" i="3"/>
  <c r="AW222" i="3"/>
  <c r="AV222" i="3"/>
  <c r="AU222" i="3"/>
  <c r="BM221" i="3"/>
  <c r="BL221" i="3"/>
  <c r="BK221" i="3"/>
  <c r="BJ221" i="3"/>
  <c r="BI221" i="3"/>
  <c r="BH221" i="3"/>
  <c r="BG221" i="3"/>
  <c r="BF221" i="3"/>
  <c r="BE221" i="3"/>
  <c r="BD221" i="3"/>
  <c r="BC221" i="3"/>
  <c r="BB221" i="3"/>
  <c r="BA221" i="3"/>
  <c r="AZ221" i="3"/>
  <c r="AY221" i="3"/>
  <c r="AX221" i="3"/>
  <c r="AW221" i="3"/>
  <c r="AV221" i="3"/>
  <c r="AU221" i="3"/>
  <c r="BM220" i="3"/>
  <c r="BL220" i="3"/>
  <c r="BK220" i="3"/>
  <c r="BJ220" i="3"/>
  <c r="BI220" i="3"/>
  <c r="BH220" i="3"/>
  <c r="BG220" i="3"/>
  <c r="BF220" i="3"/>
  <c r="BE220" i="3"/>
  <c r="BD220" i="3"/>
  <c r="BC220" i="3"/>
  <c r="BB220" i="3"/>
  <c r="BA220" i="3"/>
  <c r="AZ220" i="3"/>
  <c r="AY220" i="3"/>
  <c r="AX220" i="3"/>
  <c r="AW220" i="3"/>
  <c r="AV220" i="3"/>
  <c r="AU220" i="3"/>
  <c r="BM219" i="3"/>
  <c r="BL219" i="3"/>
  <c r="BK219" i="3"/>
  <c r="BJ219" i="3"/>
  <c r="BI219" i="3"/>
  <c r="BH219" i="3"/>
  <c r="BG219" i="3"/>
  <c r="BF219" i="3"/>
  <c r="BE219" i="3"/>
  <c r="BD219" i="3"/>
  <c r="BC219" i="3"/>
  <c r="BB219" i="3"/>
  <c r="BA219" i="3"/>
  <c r="AZ219" i="3"/>
  <c r="AY219" i="3"/>
  <c r="AX219" i="3"/>
  <c r="AW219" i="3"/>
  <c r="AV219" i="3"/>
  <c r="AU219" i="3"/>
  <c r="BM218" i="3"/>
  <c r="BL218" i="3"/>
  <c r="BK218" i="3"/>
  <c r="BJ218" i="3"/>
  <c r="BI218" i="3"/>
  <c r="BH218" i="3"/>
  <c r="BG218" i="3"/>
  <c r="BF218" i="3"/>
  <c r="BE218" i="3"/>
  <c r="BD218" i="3"/>
  <c r="BC218" i="3"/>
  <c r="BB218" i="3"/>
  <c r="BA218" i="3"/>
  <c r="AZ218" i="3"/>
  <c r="AY218" i="3"/>
  <c r="AX218" i="3"/>
  <c r="AW218" i="3"/>
  <c r="AV218" i="3"/>
  <c r="AU218" i="3"/>
  <c r="BM217" i="3"/>
  <c r="BL217" i="3"/>
  <c r="BK217" i="3"/>
  <c r="BJ217" i="3"/>
  <c r="BI217" i="3"/>
  <c r="BH217" i="3"/>
  <c r="BG217" i="3"/>
  <c r="BF217" i="3"/>
  <c r="BE217" i="3"/>
  <c r="BD217" i="3"/>
  <c r="BC217" i="3"/>
  <c r="BB217" i="3"/>
  <c r="BA217" i="3"/>
  <c r="AZ217" i="3"/>
  <c r="AY217" i="3"/>
  <c r="AX217" i="3"/>
  <c r="AW217" i="3"/>
  <c r="AV217" i="3"/>
  <c r="AU217" i="3"/>
  <c r="BM216" i="3"/>
  <c r="BL216" i="3"/>
  <c r="BK216" i="3"/>
  <c r="BJ216" i="3"/>
  <c r="BI216" i="3"/>
  <c r="BH216" i="3"/>
  <c r="BG216" i="3"/>
  <c r="BF216" i="3"/>
  <c r="BE216" i="3"/>
  <c r="BD216" i="3"/>
  <c r="BC216" i="3"/>
  <c r="BB216" i="3"/>
  <c r="BA216" i="3"/>
  <c r="AZ216" i="3"/>
  <c r="AY216" i="3"/>
  <c r="AX216" i="3"/>
  <c r="AW216" i="3"/>
  <c r="AV216" i="3"/>
  <c r="AU216" i="3"/>
  <c r="BM215" i="3"/>
  <c r="BL215" i="3"/>
  <c r="BK215" i="3"/>
  <c r="BJ215" i="3"/>
  <c r="BI215" i="3"/>
  <c r="BH215" i="3"/>
  <c r="BG215" i="3"/>
  <c r="BF215" i="3"/>
  <c r="BE215" i="3"/>
  <c r="BD215" i="3"/>
  <c r="BC215" i="3"/>
  <c r="BB215" i="3"/>
  <c r="BA215" i="3"/>
  <c r="AZ215" i="3"/>
  <c r="AY215" i="3"/>
  <c r="AX215" i="3"/>
  <c r="AW215" i="3"/>
  <c r="AV215" i="3"/>
  <c r="AU215" i="3"/>
  <c r="BM214" i="3"/>
  <c r="BL214" i="3"/>
  <c r="BK214" i="3"/>
  <c r="BJ214" i="3"/>
  <c r="BI214" i="3"/>
  <c r="BH214" i="3"/>
  <c r="BG214" i="3"/>
  <c r="BF214" i="3"/>
  <c r="BE214" i="3"/>
  <c r="BD214" i="3"/>
  <c r="BC214" i="3"/>
  <c r="BB214" i="3"/>
  <c r="BA214" i="3"/>
  <c r="AZ214" i="3"/>
  <c r="AY214" i="3"/>
  <c r="AX214" i="3"/>
  <c r="AW214" i="3"/>
  <c r="AV214" i="3"/>
  <c r="AU214" i="3"/>
  <c r="BM213" i="3"/>
  <c r="BL213" i="3"/>
  <c r="BK213" i="3"/>
  <c r="BJ213" i="3"/>
  <c r="BI213" i="3"/>
  <c r="BH213" i="3"/>
  <c r="BG213" i="3"/>
  <c r="BF213" i="3"/>
  <c r="BE213" i="3"/>
  <c r="BD213" i="3"/>
  <c r="BC213" i="3"/>
  <c r="BB213" i="3"/>
  <c r="BA213" i="3"/>
  <c r="AZ213" i="3"/>
  <c r="AY213" i="3"/>
  <c r="AX213" i="3"/>
  <c r="AW213" i="3"/>
  <c r="AV213" i="3"/>
  <c r="AU213" i="3"/>
  <c r="BM212" i="3"/>
  <c r="BL212" i="3"/>
  <c r="BK212" i="3"/>
  <c r="BJ212" i="3"/>
  <c r="BI212" i="3"/>
  <c r="BH212" i="3"/>
  <c r="BG212" i="3"/>
  <c r="BF212" i="3"/>
  <c r="BE212" i="3"/>
  <c r="BD212" i="3"/>
  <c r="BC212" i="3"/>
  <c r="BB212" i="3"/>
  <c r="BA212" i="3"/>
  <c r="AZ212" i="3"/>
  <c r="AY212" i="3"/>
  <c r="AX212" i="3"/>
  <c r="AW212" i="3"/>
  <c r="AV212" i="3"/>
  <c r="AU212" i="3"/>
  <c r="BM211" i="3"/>
  <c r="BL211" i="3"/>
  <c r="BK211" i="3"/>
  <c r="BJ211" i="3"/>
  <c r="BI211" i="3"/>
  <c r="BH211" i="3"/>
  <c r="BG211" i="3"/>
  <c r="BF211" i="3"/>
  <c r="BE211" i="3"/>
  <c r="BD211" i="3"/>
  <c r="BC211" i="3"/>
  <c r="BB211" i="3"/>
  <c r="BA211" i="3"/>
  <c r="AZ211" i="3"/>
  <c r="AY211" i="3"/>
  <c r="AX211" i="3"/>
  <c r="AW211" i="3"/>
  <c r="AV211" i="3"/>
  <c r="AU211" i="3"/>
  <c r="BM210" i="3"/>
  <c r="BL210" i="3"/>
  <c r="BK210" i="3"/>
  <c r="BJ210" i="3"/>
  <c r="BI210" i="3"/>
  <c r="BH210" i="3"/>
  <c r="BG210" i="3"/>
  <c r="BF210" i="3"/>
  <c r="BE210" i="3"/>
  <c r="BD210" i="3"/>
  <c r="BC210" i="3"/>
  <c r="BB210" i="3"/>
  <c r="BA210" i="3"/>
  <c r="AZ210" i="3"/>
  <c r="AY210" i="3"/>
  <c r="AX210" i="3"/>
  <c r="AW210" i="3"/>
  <c r="AV210" i="3"/>
  <c r="AU210" i="3"/>
  <c r="BM209" i="3"/>
  <c r="BL209" i="3"/>
  <c r="BK209" i="3"/>
  <c r="BJ209" i="3"/>
  <c r="BI209" i="3"/>
  <c r="BH209" i="3"/>
  <c r="BG209" i="3"/>
  <c r="BF209" i="3"/>
  <c r="BE209" i="3"/>
  <c r="BD209" i="3"/>
  <c r="BC209" i="3"/>
  <c r="BB209" i="3"/>
  <c r="BA209" i="3"/>
  <c r="AZ209" i="3"/>
  <c r="AY209" i="3"/>
  <c r="AX209" i="3"/>
  <c r="AW209" i="3"/>
  <c r="AV209" i="3"/>
  <c r="AU209" i="3"/>
  <c r="BM208" i="3"/>
  <c r="BL208" i="3"/>
  <c r="BK208" i="3"/>
  <c r="BJ208" i="3"/>
  <c r="BI208" i="3"/>
  <c r="BH208" i="3"/>
  <c r="BG208" i="3"/>
  <c r="BF208" i="3"/>
  <c r="BE208" i="3"/>
  <c r="BD208" i="3"/>
  <c r="BC208" i="3"/>
  <c r="BB208" i="3"/>
  <c r="BA208" i="3"/>
  <c r="AZ208" i="3"/>
  <c r="AY208" i="3"/>
  <c r="AX208" i="3"/>
  <c r="AW208" i="3"/>
  <c r="AV208" i="3"/>
  <c r="AU208" i="3"/>
  <c r="BM207" i="3"/>
  <c r="BL207" i="3"/>
  <c r="BK207" i="3"/>
  <c r="BJ207" i="3"/>
  <c r="BI207" i="3"/>
  <c r="BH207" i="3"/>
  <c r="BG207" i="3"/>
  <c r="BF207" i="3"/>
  <c r="BE207" i="3"/>
  <c r="BD207" i="3"/>
  <c r="BC207" i="3"/>
  <c r="BB207" i="3"/>
  <c r="BA207" i="3"/>
  <c r="AZ207" i="3"/>
  <c r="AY207" i="3"/>
  <c r="AX207" i="3"/>
  <c r="AW207" i="3"/>
  <c r="AV207" i="3"/>
  <c r="AU207" i="3"/>
  <c r="BM206" i="3"/>
  <c r="BL206" i="3"/>
  <c r="BK206" i="3"/>
  <c r="BJ206" i="3"/>
  <c r="BI206" i="3"/>
  <c r="BH206" i="3"/>
  <c r="BG206" i="3"/>
  <c r="BF206" i="3"/>
  <c r="BE206" i="3"/>
  <c r="BD206" i="3"/>
  <c r="BC206" i="3"/>
  <c r="BB206" i="3"/>
  <c r="BA206" i="3"/>
  <c r="AZ206" i="3"/>
  <c r="AY206" i="3"/>
  <c r="AX206" i="3"/>
  <c r="AW206" i="3"/>
  <c r="AV206" i="3"/>
  <c r="AU206" i="3"/>
  <c r="BM205" i="3"/>
  <c r="BL205" i="3"/>
  <c r="BK205" i="3"/>
  <c r="BJ205" i="3"/>
  <c r="BI205" i="3"/>
  <c r="BH205" i="3"/>
  <c r="BG205" i="3"/>
  <c r="BF205" i="3"/>
  <c r="BE205" i="3"/>
  <c r="BD205" i="3"/>
  <c r="BC205" i="3"/>
  <c r="BB205" i="3"/>
  <c r="BA205" i="3"/>
  <c r="AZ205" i="3"/>
  <c r="AY205" i="3"/>
  <c r="AX205" i="3"/>
  <c r="AW205" i="3"/>
  <c r="AV205" i="3"/>
  <c r="AU205" i="3"/>
  <c r="BM204" i="3"/>
  <c r="BL204" i="3"/>
  <c r="BK204" i="3"/>
  <c r="BJ204" i="3"/>
  <c r="BI204" i="3"/>
  <c r="BH204" i="3"/>
  <c r="BG204" i="3"/>
  <c r="BF204" i="3"/>
  <c r="BE204" i="3"/>
  <c r="BD204" i="3"/>
  <c r="BC204" i="3"/>
  <c r="BB204" i="3"/>
  <c r="BA204" i="3"/>
  <c r="AZ204" i="3"/>
  <c r="AY204" i="3"/>
  <c r="AX204" i="3"/>
  <c r="AW204" i="3"/>
  <c r="AV204" i="3"/>
  <c r="AU204" i="3"/>
  <c r="BM203" i="3"/>
  <c r="BL203" i="3"/>
  <c r="BK203" i="3"/>
  <c r="BJ203" i="3"/>
  <c r="BI203" i="3"/>
  <c r="BH203" i="3"/>
  <c r="BG203" i="3"/>
  <c r="BF203" i="3"/>
  <c r="BE203" i="3"/>
  <c r="BD203" i="3"/>
  <c r="BC203" i="3"/>
  <c r="BB203" i="3"/>
  <c r="BA203" i="3"/>
  <c r="AZ203" i="3"/>
  <c r="AY203" i="3"/>
  <c r="AX203" i="3"/>
  <c r="AW203" i="3"/>
  <c r="AV203" i="3"/>
  <c r="AU203" i="3"/>
  <c r="BM202" i="3"/>
  <c r="BL202" i="3"/>
  <c r="BK202" i="3"/>
  <c r="BJ202" i="3"/>
  <c r="BI202" i="3"/>
  <c r="BH202" i="3"/>
  <c r="BG202" i="3"/>
  <c r="BF202" i="3"/>
  <c r="BE202" i="3"/>
  <c r="BD202" i="3"/>
  <c r="BC202" i="3"/>
  <c r="BB202" i="3"/>
  <c r="BA202" i="3"/>
  <c r="AZ202" i="3"/>
  <c r="AY202" i="3"/>
  <c r="AX202" i="3"/>
  <c r="AW202" i="3"/>
  <c r="AV202" i="3"/>
  <c r="AU202" i="3"/>
  <c r="BM201" i="3"/>
  <c r="BL201" i="3"/>
  <c r="BK201" i="3"/>
  <c r="BJ201" i="3"/>
  <c r="BI201" i="3"/>
  <c r="BH201" i="3"/>
  <c r="BG201" i="3"/>
  <c r="BF201" i="3"/>
  <c r="BE201" i="3"/>
  <c r="BD201" i="3"/>
  <c r="BC201" i="3"/>
  <c r="BB201" i="3"/>
  <c r="BA201" i="3"/>
  <c r="AZ201" i="3"/>
  <c r="AY201" i="3"/>
  <c r="AX201" i="3"/>
  <c r="AW201" i="3"/>
  <c r="AV201" i="3"/>
  <c r="AU201" i="3"/>
  <c r="BM200" i="3"/>
  <c r="BL200" i="3"/>
  <c r="BK200" i="3"/>
  <c r="BJ200" i="3"/>
  <c r="BI200" i="3"/>
  <c r="BH200" i="3"/>
  <c r="BG200" i="3"/>
  <c r="BF200" i="3"/>
  <c r="BE200" i="3"/>
  <c r="BD200" i="3"/>
  <c r="BC200" i="3"/>
  <c r="BB200" i="3"/>
  <c r="BA200" i="3"/>
  <c r="AZ200" i="3"/>
  <c r="AY200" i="3"/>
  <c r="AX200" i="3"/>
  <c r="AW200" i="3"/>
  <c r="AV200" i="3"/>
  <c r="AU200" i="3"/>
  <c r="BM199" i="3"/>
  <c r="BL199" i="3"/>
  <c r="BK199" i="3"/>
  <c r="BJ199" i="3"/>
  <c r="BI199" i="3"/>
  <c r="BH199" i="3"/>
  <c r="BG199" i="3"/>
  <c r="BF199" i="3"/>
  <c r="BE199" i="3"/>
  <c r="BD199" i="3"/>
  <c r="BC199" i="3"/>
  <c r="BB199" i="3"/>
  <c r="BA199" i="3"/>
  <c r="AZ199" i="3"/>
  <c r="AY199" i="3"/>
  <c r="AX199" i="3"/>
  <c r="AW199" i="3"/>
  <c r="AV199" i="3"/>
  <c r="AU199" i="3"/>
  <c r="BM198" i="3"/>
  <c r="BL198" i="3"/>
  <c r="BK198" i="3"/>
  <c r="BJ198" i="3"/>
  <c r="BI198" i="3"/>
  <c r="BH198" i="3"/>
  <c r="BG198" i="3"/>
  <c r="BF198" i="3"/>
  <c r="BE198" i="3"/>
  <c r="BD198" i="3"/>
  <c r="BC198" i="3"/>
  <c r="BB198" i="3"/>
  <c r="BA198" i="3"/>
  <c r="AZ198" i="3"/>
  <c r="AY198" i="3"/>
  <c r="AX198" i="3"/>
  <c r="AW198" i="3"/>
  <c r="AV198" i="3"/>
  <c r="AU198" i="3"/>
  <c r="BM197" i="3"/>
  <c r="BL197" i="3"/>
  <c r="BK197" i="3"/>
  <c r="BJ197" i="3"/>
  <c r="BI197" i="3"/>
  <c r="BH197" i="3"/>
  <c r="BG197" i="3"/>
  <c r="BF197" i="3"/>
  <c r="BE197" i="3"/>
  <c r="BD197" i="3"/>
  <c r="BC197" i="3"/>
  <c r="BB197" i="3"/>
  <c r="BA197" i="3"/>
  <c r="AZ197" i="3"/>
  <c r="AY197" i="3"/>
  <c r="AX197" i="3"/>
  <c r="AW197" i="3"/>
  <c r="AV197" i="3"/>
  <c r="AU197" i="3"/>
  <c r="BM196" i="3"/>
  <c r="BL196" i="3"/>
  <c r="BK196" i="3"/>
  <c r="BJ196" i="3"/>
  <c r="BI196" i="3"/>
  <c r="BH196" i="3"/>
  <c r="BG196" i="3"/>
  <c r="BF196" i="3"/>
  <c r="BE196" i="3"/>
  <c r="BD196" i="3"/>
  <c r="BC196" i="3"/>
  <c r="BB196" i="3"/>
  <c r="BA196" i="3"/>
  <c r="AZ196" i="3"/>
  <c r="AY196" i="3"/>
  <c r="AX196" i="3"/>
  <c r="AW196" i="3"/>
  <c r="AV196" i="3"/>
  <c r="AU196" i="3"/>
  <c r="BM195" i="3"/>
  <c r="BL195" i="3"/>
  <c r="BK195" i="3"/>
  <c r="BJ195" i="3"/>
  <c r="BI195" i="3"/>
  <c r="BH195" i="3"/>
  <c r="BG195" i="3"/>
  <c r="BF195" i="3"/>
  <c r="BE195" i="3"/>
  <c r="BD195" i="3"/>
  <c r="BC195" i="3"/>
  <c r="BB195" i="3"/>
  <c r="BA195" i="3"/>
  <c r="AZ195" i="3"/>
  <c r="AY195" i="3"/>
  <c r="AX195" i="3"/>
  <c r="AW195" i="3"/>
  <c r="AV195" i="3"/>
  <c r="AU195" i="3"/>
  <c r="BM194" i="3"/>
  <c r="BL194" i="3"/>
  <c r="BK194" i="3"/>
  <c r="BJ194" i="3"/>
  <c r="BI194" i="3"/>
  <c r="BH194" i="3"/>
  <c r="BG194" i="3"/>
  <c r="BF194" i="3"/>
  <c r="BE194" i="3"/>
  <c r="BD194" i="3"/>
  <c r="BC194" i="3"/>
  <c r="BB194" i="3"/>
  <c r="BA194" i="3"/>
  <c r="AZ194" i="3"/>
  <c r="AY194" i="3"/>
  <c r="AX194" i="3"/>
  <c r="AW194" i="3"/>
  <c r="AV194" i="3"/>
  <c r="AU194" i="3"/>
  <c r="BM193" i="3"/>
  <c r="BL193" i="3"/>
  <c r="BK193" i="3"/>
  <c r="BJ193" i="3"/>
  <c r="BI193" i="3"/>
  <c r="BH193" i="3"/>
  <c r="BG193" i="3"/>
  <c r="BF193" i="3"/>
  <c r="BE193" i="3"/>
  <c r="BD193" i="3"/>
  <c r="BC193" i="3"/>
  <c r="BB193" i="3"/>
  <c r="BA193" i="3"/>
  <c r="AZ193" i="3"/>
  <c r="AY193" i="3"/>
  <c r="AX193" i="3"/>
  <c r="AW193" i="3"/>
  <c r="AV193" i="3"/>
  <c r="AU193" i="3"/>
  <c r="BM192" i="3"/>
  <c r="BL192" i="3"/>
  <c r="BK192" i="3"/>
  <c r="BJ192" i="3"/>
  <c r="BI192" i="3"/>
  <c r="BH192" i="3"/>
  <c r="BG192" i="3"/>
  <c r="BF192" i="3"/>
  <c r="BE192" i="3"/>
  <c r="BD192" i="3"/>
  <c r="BC192" i="3"/>
  <c r="BB192" i="3"/>
  <c r="BA192" i="3"/>
  <c r="AZ192" i="3"/>
  <c r="AY192" i="3"/>
  <c r="AX192" i="3"/>
  <c r="AW192" i="3"/>
  <c r="AV192" i="3"/>
  <c r="AU192" i="3"/>
  <c r="BM191" i="3"/>
  <c r="BL191" i="3"/>
  <c r="BK191" i="3"/>
  <c r="BJ191" i="3"/>
  <c r="BI191" i="3"/>
  <c r="BH191" i="3"/>
  <c r="BG191" i="3"/>
  <c r="BF191" i="3"/>
  <c r="BE191" i="3"/>
  <c r="BD191" i="3"/>
  <c r="BC191" i="3"/>
  <c r="BB191" i="3"/>
  <c r="BA191" i="3"/>
  <c r="AZ191" i="3"/>
  <c r="AY191" i="3"/>
  <c r="AX191" i="3"/>
  <c r="AW191" i="3"/>
  <c r="AV191" i="3"/>
  <c r="AU191" i="3"/>
  <c r="BM190" i="3"/>
  <c r="BL190" i="3"/>
  <c r="BK190" i="3"/>
  <c r="BJ190" i="3"/>
  <c r="BI190" i="3"/>
  <c r="BH190" i="3"/>
  <c r="BG190" i="3"/>
  <c r="BF190" i="3"/>
  <c r="BE190" i="3"/>
  <c r="BD190" i="3"/>
  <c r="BC190" i="3"/>
  <c r="BB190" i="3"/>
  <c r="BA190" i="3"/>
  <c r="AZ190" i="3"/>
  <c r="AY190" i="3"/>
  <c r="AX190" i="3"/>
  <c r="AW190" i="3"/>
  <c r="AV190" i="3"/>
  <c r="AU190" i="3"/>
  <c r="BM189" i="3"/>
  <c r="BL189" i="3"/>
  <c r="BK189" i="3"/>
  <c r="BJ189" i="3"/>
  <c r="BI189" i="3"/>
  <c r="BH189" i="3"/>
  <c r="BG189" i="3"/>
  <c r="BF189" i="3"/>
  <c r="BE189" i="3"/>
  <c r="BD189" i="3"/>
  <c r="BC189" i="3"/>
  <c r="BB189" i="3"/>
  <c r="BA189" i="3"/>
  <c r="AZ189" i="3"/>
  <c r="AY189" i="3"/>
  <c r="AX189" i="3"/>
  <c r="AW189" i="3"/>
  <c r="AV189" i="3"/>
  <c r="AU189" i="3"/>
  <c r="BM188" i="3"/>
  <c r="BL188" i="3"/>
  <c r="BK188" i="3"/>
  <c r="BJ188" i="3"/>
  <c r="BI188" i="3"/>
  <c r="BH188" i="3"/>
  <c r="BG188" i="3"/>
  <c r="BF188" i="3"/>
  <c r="BE188" i="3"/>
  <c r="BD188" i="3"/>
  <c r="BC188" i="3"/>
  <c r="BB188" i="3"/>
  <c r="BA188" i="3"/>
  <c r="AZ188" i="3"/>
  <c r="AY188" i="3"/>
  <c r="AX188" i="3"/>
  <c r="AW188" i="3"/>
  <c r="AV188" i="3"/>
  <c r="AU188" i="3"/>
  <c r="BM187" i="3"/>
  <c r="BL187" i="3"/>
  <c r="BK187" i="3"/>
  <c r="BJ187" i="3"/>
  <c r="BI187" i="3"/>
  <c r="BH187" i="3"/>
  <c r="BG187" i="3"/>
  <c r="BF187" i="3"/>
  <c r="BE187" i="3"/>
  <c r="BD187" i="3"/>
  <c r="BC187" i="3"/>
  <c r="BB187" i="3"/>
  <c r="BA187" i="3"/>
  <c r="AZ187" i="3"/>
  <c r="AY187" i="3"/>
  <c r="AX187" i="3"/>
  <c r="AW187" i="3"/>
  <c r="AV187" i="3"/>
  <c r="AU187" i="3"/>
  <c r="BM186" i="3"/>
  <c r="BL186" i="3"/>
  <c r="BK186" i="3"/>
  <c r="BJ186" i="3"/>
  <c r="BI186" i="3"/>
  <c r="BH186" i="3"/>
  <c r="BG186" i="3"/>
  <c r="BF186" i="3"/>
  <c r="BE186" i="3"/>
  <c r="BD186" i="3"/>
  <c r="BC186" i="3"/>
  <c r="BB186" i="3"/>
  <c r="BA186" i="3"/>
  <c r="AZ186" i="3"/>
  <c r="AY186" i="3"/>
  <c r="AX186" i="3"/>
  <c r="AW186" i="3"/>
  <c r="AV186" i="3"/>
  <c r="AU186" i="3"/>
  <c r="BM185" i="3"/>
  <c r="BL185" i="3"/>
  <c r="BK185" i="3"/>
  <c r="BJ185" i="3"/>
  <c r="BI185" i="3"/>
  <c r="BH185" i="3"/>
  <c r="BG185" i="3"/>
  <c r="BF185" i="3"/>
  <c r="BE185" i="3"/>
  <c r="BD185" i="3"/>
  <c r="BC185" i="3"/>
  <c r="BB185" i="3"/>
  <c r="BA185" i="3"/>
  <c r="AZ185" i="3"/>
  <c r="AY185" i="3"/>
  <c r="AX185" i="3"/>
  <c r="AW185" i="3"/>
  <c r="AV185" i="3"/>
  <c r="AU185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BM183" i="3"/>
  <c r="BL183" i="3"/>
  <c r="BK183" i="3"/>
  <c r="BJ183" i="3"/>
  <c r="BI183" i="3"/>
  <c r="BH183" i="3"/>
  <c r="BG183" i="3"/>
  <c r="BF183" i="3"/>
  <c r="BE183" i="3"/>
  <c r="BD183" i="3"/>
  <c r="BC183" i="3"/>
  <c r="BB183" i="3"/>
  <c r="BA183" i="3"/>
  <c r="AZ183" i="3"/>
  <c r="AY183" i="3"/>
  <c r="AX183" i="3"/>
  <c r="AW183" i="3"/>
  <c r="AV183" i="3"/>
  <c r="AU183" i="3"/>
  <c r="BM182" i="3"/>
  <c r="BL182" i="3"/>
  <c r="BK182" i="3"/>
  <c r="BJ182" i="3"/>
  <c r="BI182" i="3"/>
  <c r="BH182" i="3"/>
  <c r="BG182" i="3"/>
  <c r="BF182" i="3"/>
  <c r="BE182" i="3"/>
  <c r="BD182" i="3"/>
  <c r="BC182" i="3"/>
  <c r="BB182" i="3"/>
  <c r="BA182" i="3"/>
  <c r="AZ182" i="3"/>
  <c r="AY182" i="3"/>
  <c r="AX182" i="3"/>
  <c r="AW182" i="3"/>
  <c r="AV182" i="3"/>
  <c r="AU182" i="3"/>
  <c r="BM181" i="3"/>
  <c r="BL181" i="3"/>
  <c r="BK181" i="3"/>
  <c r="BJ181" i="3"/>
  <c r="BI181" i="3"/>
  <c r="BH181" i="3"/>
  <c r="BG181" i="3"/>
  <c r="BF181" i="3"/>
  <c r="BE181" i="3"/>
  <c r="BD181" i="3"/>
  <c r="BC181" i="3"/>
  <c r="BB181" i="3"/>
  <c r="BA181" i="3"/>
  <c r="AZ181" i="3"/>
  <c r="AY181" i="3"/>
  <c r="AX181" i="3"/>
  <c r="AW181" i="3"/>
  <c r="AV181" i="3"/>
  <c r="AU181" i="3"/>
  <c r="BM180" i="3"/>
  <c r="BL180" i="3"/>
  <c r="BK180" i="3"/>
  <c r="BJ180" i="3"/>
  <c r="BI180" i="3"/>
  <c r="BH180" i="3"/>
  <c r="BG180" i="3"/>
  <c r="BF180" i="3"/>
  <c r="BE180" i="3"/>
  <c r="BD180" i="3"/>
  <c r="BC180" i="3"/>
  <c r="BB180" i="3"/>
  <c r="BA180" i="3"/>
  <c r="AZ180" i="3"/>
  <c r="AY180" i="3"/>
  <c r="AX180" i="3"/>
  <c r="AW180" i="3"/>
  <c r="AV180" i="3"/>
  <c r="AU180" i="3"/>
  <c r="BM179" i="3"/>
  <c r="BL179" i="3"/>
  <c r="BK179" i="3"/>
  <c r="BJ179" i="3"/>
  <c r="BI179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AV179" i="3"/>
  <c r="AU179" i="3"/>
  <c r="BM178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BM176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BM174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AV174" i="3"/>
  <c r="AU174" i="3"/>
  <c r="BM173" i="3"/>
  <c r="BL173" i="3"/>
  <c r="BK173" i="3"/>
  <c r="BJ173" i="3"/>
  <c r="BI173" i="3"/>
  <c r="BH173" i="3"/>
  <c r="BG173" i="3"/>
  <c r="BF173" i="3"/>
  <c r="BE173" i="3"/>
  <c r="BD173" i="3"/>
  <c r="BC173" i="3"/>
  <c r="BB173" i="3"/>
  <c r="BA173" i="3"/>
  <c r="AZ173" i="3"/>
  <c r="AY173" i="3"/>
  <c r="AX173" i="3"/>
  <c r="AW173" i="3"/>
  <c r="AV173" i="3"/>
  <c r="AU173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BP171" i="3"/>
  <c r="BM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AV171" i="3"/>
  <c r="AU171" i="3"/>
  <c r="BM170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AV170" i="3"/>
  <c r="AU170" i="3"/>
  <c r="BM169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U169" i="3"/>
  <c r="BP168" i="3"/>
  <c r="BM168" i="3"/>
  <c r="BL168" i="3"/>
  <c r="BK168" i="3"/>
  <c r="BJ168" i="3"/>
  <c r="BI168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AV168" i="3"/>
  <c r="AU168" i="3"/>
  <c r="BM167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BM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AU163" i="3"/>
  <c r="BM162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BM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BM141" i="3"/>
  <c r="BL141" i="3"/>
  <c r="BK141" i="3"/>
  <c r="BJ141" i="3"/>
  <c r="BI141" i="3"/>
  <c r="BH141" i="3"/>
  <c r="BG141" i="3"/>
  <c r="BF141" i="3"/>
  <c r="BE141" i="3"/>
  <c r="BD141" i="3"/>
  <c r="BC141" i="3"/>
  <c r="BB141" i="3"/>
  <c r="BA141" i="3"/>
  <c r="AZ141" i="3"/>
  <c r="AY141" i="3"/>
  <c r="AX141" i="3"/>
  <c r="AW141" i="3"/>
  <c r="AV141" i="3"/>
  <c r="AU141" i="3"/>
  <c r="BM140" i="3"/>
  <c r="BL140" i="3"/>
  <c r="BK140" i="3"/>
  <c r="BJ140" i="3"/>
  <c r="BI140" i="3"/>
  <c r="BH140" i="3"/>
  <c r="BG140" i="3"/>
  <c r="BF140" i="3"/>
  <c r="BE140" i="3"/>
  <c r="BD140" i="3"/>
  <c r="BC140" i="3"/>
  <c r="BB140" i="3"/>
  <c r="BA140" i="3"/>
  <c r="AZ140" i="3"/>
  <c r="AY140" i="3"/>
  <c r="AX140" i="3"/>
  <c r="AW140" i="3"/>
  <c r="AV140" i="3"/>
  <c r="AU140" i="3"/>
  <c r="BM139" i="3"/>
  <c r="BL139" i="3"/>
  <c r="BK139" i="3"/>
  <c r="BJ139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AV139" i="3"/>
  <c r="AU139" i="3"/>
  <c r="BM138" i="3"/>
  <c r="BL138" i="3"/>
  <c r="BK138" i="3"/>
  <c r="BJ138" i="3"/>
  <c r="BI138" i="3"/>
  <c r="BH138" i="3"/>
  <c r="BG138" i="3"/>
  <c r="BF138" i="3"/>
  <c r="BE138" i="3"/>
  <c r="BD138" i="3"/>
  <c r="BC138" i="3"/>
  <c r="BB138" i="3"/>
  <c r="BA138" i="3"/>
  <c r="AZ138" i="3"/>
  <c r="AY138" i="3"/>
  <c r="AX138" i="3"/>
  <c r="AW138" i="3"/>
  <c r="AV138" i="3"/>
  <c r="AU138" i="3"/>
  <c r="BM137" i="3"/>
  <c r="BL137" i="3"/>
  <c r="BK137" i="3"/>
  <c r="BJ137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BM136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BM135" i="3"/>
  <c r="BL135" i="3"/>
  <c r="BK135" i="3"/>
  <c r="BJ135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BM131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BM127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BM126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BM122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BP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U103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B95" i="3"/>
  <c r="AU95" i="3" s="1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B87" i="3"/>
  <c r="AU87" i="3" s="1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B79" i="3"/>
  <c r="B80" i="3" s="1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B22" i="3"/>
  <c r="AU22" i="3" s="1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B96" i="3" l="1"/>
  <c r="B97" i="3" s="1"/>
  <c r="BP19" i="3"/>
  <c r="B88" i="3"/>
  <c r="B89" i="3" s="1"/>
  <c r="BP8" i="3"/>
  <c r="BP160" i="3"/>
  <c r="BP123" i="3"/>
  <c r="BP114" i="3"/>
  <c r="AU96" i="3"/>
  <c r="BP164" i="3"/>
  <c r="BP14" i="3"/>
  <c r="AU88" i="3"/>
  <c r="BP165" i="3"/>
  <c r="BP111" i="3"/>
  <c r="BP128" i="3"/>
  <c r="BP118" i="3"/>
  <c r="BP145" i="3"/>
  <c r="BP157" i="3"/>
  <c r="BP4" i="3"/>
  <c r="BP173" i="3"/>
  <c r="BP20" i="3"/>
  <c r="BP174" i="3"/>
  <c r="BP112" i="3"/>
  <c r="BP113" i="3"/>
  <c r="BP175" i="3"/>
  <c r="BP125" i="3"/>
  <c r="AU97" i="3"/>
  <c r="B98" i="3"/>
  <c r="AU80" i="3"/>
  <c r="B81" i="3"/>
  <c r="B90" i="3"/>
  <c r="AU89" i="3"/>
  <c r="BP159" i="3"/>
  <c r="BP7" i="3"/>
  <c r="BP12" i="3"/>
  <c r="BP18" i="3"/>
  <c r="BP25" i="3"/>
  <c r="AU79" i="3"/>
  <c r="BP103" i="3"/>
  <c r="BP115" i="3"/>
  <c r="BP116" i="3"/>
  <c r="BP132" i="3"/>
  <c r="BP133" i="3"/>
  <c r="BP147" i="3"/>
  <c r="BP151" i="3"/>
  <c r="BP163" i="3"/>
  <c r="BP104" i="3"/>
  <c r="BP126" i="3"/>
  <c r="BP137" i="3"/>
  <c r="BP158" i="3"/>
  <c r="BP5" i="3"/>
  <c r="BP21" i="3"/>
  <c r="BP22" i="3"/>
  <c r="BP107" i="3"/>
  <c r="BP119" i="3"/>
  <c r="BP120" i="3"/>
  <c r="BP124" i="3"/>
  <c r="BP152" i="3"/>
  <c r="BP155" i="3"/>
  <c r="BP166" i="3"/>
  <c r="BP109" i="3"/>
  <c r="BP144" i="3"/>
  <c r="BP3" i="3"/>
  <c r="BP15" i="3"/>
  <c r="B23" i="3"/>
  <c r="BP110" i="3"/>
  <c r="BP127" i="3"/>
  <c r="BP130" i="3"/>
  <c r="BP135" i="3"/>
  <c r="BP138" i="3"/>
  <c r="BP149" i="3"/>
  <c r="BP9" i="3"/>
  <c r="BP134" i="3"/>
  <c r="BP140" i="3"/>
  <c r="BP6" i="3"/>
  <c r="BP13" i="3"/>
  <c r="BP24" i="3"/>
  <c r="BP26" i="3"/>
  <c r="BP28" i="3"/>
  <c r="BP29" i="3"/>
  <c r="BP30" i="3"/>
  <c r="BP108" i="3"/>
  <c r="BP121" i="3"/>
  <c r="BP143" i="3"/>
  <c r="BP153" i="3"/>
  <c r="BP161" i="3"/>
  <c r="BP148" i="3"/>
  <c r="BP11" i="3"/>
  <c r="BP16" i="3"/>
  <c r="BP17" i="3"/>
  <c r="BP23" i="3"/>
  <c r="BP27" i="3"/>
  <c r="BP106" i="3"/>
  <c r="BP131" i="3"/>
  <c r="BP139" i="3"/>
  <c r="BP142" i="3"/>
  <c r="BP146" i="3"/>
  <c r="BP150" i="3"/>
  <c r="BP156" i="3"/>
  <c r="BP105" i="3"/>
  <c r="BP141" i="3"/>
  <c r="B24" i="3" l="1"/>
  <c r="B25" i="3" s="1"/>
  <c r="B26" i="3" s="1"/>
  <c r="B27" i="3" s="1"/>
  <c r="B28" i="3" s="1"/>
  <c r="B29" i="3" s="1"/>
  <c r="B30" i="3" s="1"/>
  <c r="AU23" i="3"/>
  <c r="B91" i="3"/>
  <c r="AU90" i="3"/>
  <c r="B82" i="3"/>
  <c r="AU81" i="3"/>
  <c r="B99" i="3"/>
  <c r="AU98" i="3"/>
  <c r="AU99" i="3" l="1"/>
  <c r="B100" i="3"/>
  <c r="AU82" i="3"/>
  <c r="B83" i="3"/>
  <c r="B92" i="3"/>
  <c r="AU92" i="3" s="1"/>
  <c r="AU91" i="3"/>
  <c r="B31" i="3"/>
  <c r="AU30" i="3"/>
  <c r="B32" i="3" l="1"/>
  <c r="AU31" i="3"/>
  <c r="B84" i="3"/>
  <c r="AU83" i="3"/>
  <c r="B101" i="3"/>
  <c r="AU100" i="3"/>
  <c r="AU101" i="3" l="1"/>
  <c r="B102" i="3"/>
  <c r="AU84" i="3"/>
  <c r="B85" i="3"/>
  <c r="AU85" i="3" s="1"/>
  <c r="AU32" i="3"/>
  <c r="B33" i="3"/>
  <c r="B34" i="3" l="1"/>
  <c r="AU33" i="3"/>
  <c r="AU34" i="3" l="1"/>
  <c r="B35" i="3"/>
  <c r="B36" i="3" l="1"/>
  <c r="AU35" i="3"/>
  <c r="AU36" i="3" l="1"/>
  <c r="B37" i="3"/>
  <c r="B38" i="3" l="1"/>
  <c r="AU37" i="3"/>
  <c r="AU38" i="3" l="1"/>
  <c r="B39" i="3"/>
  <c r="B40" i="3" l="1"/>
  <c r="AU39" i="3"/>
  <c r="AU40" i="3" l="1"/>
  <c r="B41" i="3"/>
  <c r="B42" i="3" l="1"/>
  <c r="AU41" i="3"/>
  <c r="AU42" i="3" l="1"/>
  <c r="B43" i="3"/>
  <c r="B44" i="3" l="1"/>
  <c r="AU43" i="3"/>
  <c r="AU44" i="3" l="1"/>
  <c r="B45" i="3"/>
  <c r="B46" i="3" l="1"/>
  <c r="AU45" i="3"/>
  <c r="AU46" i="3" l="1"/>
  <c r="B47" i="3"/>
  <c r="B48" i="3" l="1"/>
  <c r="AU47" i="3"/>
  <c r="AU48" i="3" l="1"/>
  <c r="B49" i="3"/>
  <c r="B50" i="3" l="1"/>
  <c r="AU49" i="3"/>
  <c r="AU50" i="3" l="1"/>
  <c r="B51" i="3"/>
  <c r="B52" i="3" l="1"/>
  <c r="AU51" i="3"/>
  <c r="AU52" i="3" l="1"/>
  <c r="B53" i="3"/>
  <c r="B54" i="3" l="1"/>
  <c r="AU53" i="3"/>
  <c r="AU54" i="3" l="1"/>
  <c r="B55" i="3"/>
  <c r="B56" i="3" l="1"/>
  <c r="AU55" i="3"/>
  <c r="AU56" i="3" l="1"/>
  <c r="B57" i="3"/>
  <c r="B58" i="3" l="1"/>
  <c r="AU57" i="3"/>
  <c r="AU58" i="3" l="1"/>
  <c r="B59" i="3"/>
  <c r="B60" i="3" l="1"/>
  <c r="AU59" i="3"/>
  <c r="AU60" i="3" l="1"/>
  <c r="B61" i="3"/>
  <c r="B62" i="3" l="1"/>
  <c r="AU61" i="3"/>
  <c r="AU62" i="3" l="1"/>
  <c r="B63" i="3"/>
  <c r="B64" i="3" l="1"/>
  <c r="AU63" i="3"/>
  <c r="AU64" i="3" l="1"/>
  <c r="B65" i="3"/>
  <c r="B66" i="3" l="1"/>
  <c r="AU65" i="3"/>
  <c r="AU66" i="3" l="1"/>
  <c r="B67" i="3"/>
  <c r="B68" i="3" l="1"/>
  <c r="AU67" i="3"/>
  <c r="AU68" i="3" l="1"/>
  <c r="B69" i="3"/>
  <c r="B70" i="3" l="1"/>
  <c r="AU69" i="3"/>
  <c r="AU70" i="3" l="1"/>
  <c r="B71" i="3"/>
  <c r="B72" i="3" l="1"/>
  <c r="AU71" i="3"/>
  <c r="AU72" i="3" l="1"/>
  <c r="B73" i="3"/>
  <c r="B74" i="3" l="1"/>
  <c r="AU73" i="3"/>
  <c r="AU74" i="3" l="1"/>
  <c r="B75" i="3"/>
  <c r="B76" i="3" l="1"/>
  <c r="AU75" i="3"/>
  <c r="AU76" i="3" l="1"/>
  <c r="B77" i="3"/>
  <c r="AU77" i="3" s="1"/>
</calcChain>
</file>

<file path=xl/sharedStrings.xml><?xml version="1.0" encoding="utf-8"?>
<sst xmlns="http://schemas.openxmlformats.org/spreadsheetml/2006/main" count="1530" uniqueCount="153">
  <si>
    <t>NÚMERO</t>
  </si>
  <si>
    <t>ALTURA-RESISTENCIA</t>
  </si>
  <si>
    <t>ESTRUCTURA MT</t>
  </si>
  <si>
    <t>EQUIPO</t>
  </si>
  <si>
    <t xml:space="preserve"> AISLADOR 13PD</t>
  </si>
  <si>
    <t>ESTRCUTURA BAJA TENSIÓN</t>
  </si>
  <si>
    <t>MENSULA</t>
  </si>
  <si>
    <t>RETENIDA MEDIA TENSIÓN</t>
  </si>
  <si>
    <t>RETENIDA BAJA TENSIÓN</t>
  </si>
  <si>
    <t>SIST. DE TIERRAS</t>
  </si>
  <si>
    <t>OBSERVACIONES</t>
  </si>
  <si>
    <t>OBSERVACIONES 2</t>
  </si>
  <si>
    <t>AD30</t>
  </si>
  <si>
    <t>1R4</t>
  </si>
  <si>
    <t>1R3</t>
  </si>
  <si>
    <t>RBA</t>
  </si>
  <si>
    <t>1P4</t>
  </si>
  <si>
    <t>TS30</t>
  </si>
  <si>
    <t>1TR3A</t>
  </si>
  <si>
    <t>1P2</t>
  </si>
  <si>
    <t>RPP</t>
  </si>
  <si>
    <t>RSA</t>
  </si>
  <si>
    <t>1R2</t>
  </si>
  <si>
    <t>VS30</t>
  </si>
  <si>
    <t>RVE</t>
  </si>
  <si>
    <t>1PR4</t>
  </si>
  <si>
    <t>REA</t>
  </si>
  <si>
    <t>1R5</t>
  </si>
  <si>
    <t>RVP</t>
  </si>
  <si>
    <t>1P5</t>
  </si>
  <si>
    <t>1P1</t>
  </si>
  <si>
    <t>RD20</t>
  </si>
  <si>
    <t>RDA</t>
  </si>
  <si>
    <t>1TR2A</t>
  </si>
  <si>
    <t>1PR5</t>
  </si>
  <si>
    <t>AD20</t>
  </si>
  <si>
    <t>RD30</t>
  </si>
  <si>
    <t>VS20</t>
  </si>
  <si>
    <t>1R1</t>
  </si>
  <si>
    <t>RETIRO</t>
  </si>
  <si>
    <t>CANTIDAD</t>
  </si>
  <si>
    <t>POSTES</t>
  </si>
  <si>
    <t>POSTE 9 m</t>
  </si>
  <si>
    <t>POSTE 11 m</t>
  </si>
  <si>
    <t>ESTRUCTURAS</t>
  </si>
  <si>
    <t>TS20</t>
  </si>
  <si>
    <t>EQUIPOS</t>
  </si>
  <si>
    <t>3CF3A</t>
  </si>
  <si>
    <t>1PR3</t>
  </si>
  <si>
    <t>1PR2</t>
  </si>
  <si>
    <t>RETENIDAS MT</t>
  </si>
  <si>
    <t>RETENIDAS BT</t>
  </si>
  <si>
    <t>1P3</t>
  </si>
  <si>
    <t>VA30</t>
  </si>
  <si>
    <t>VR30</t>
  </si>
  <si>
    <t>VD30</t>
  </si>
  <si>
    <t>C</t>
  </si>
  <si>
    <t>LAMP</t>
  </si>
  <si>
    <t>VR20</t>
  </si>
  <si>
    <t>2R3</t>
  </si>
  <si>
    <t>AD30-AD20</t>
  </si>
  <si>
    <t>POSTE 12 m</t>
  </si>
  <si>
    <t>POSTE 13 m</t>
  </si>
  <si>
    <t>VA20</t>
  </si>
  <si>
    <t>VA30-VA20</t>
  </si>
  <si>
    <t>VD20</t>
  </si>
  <si>
    <t>TD20</t>
  </si>
  <si>
    <t>TD30</t>
  </si>
  <si>
    <t>BAJANTE A TIERRA K</t>
  </si>
  <si>
    <t>SISTEMA DE TIERRAS 3K</t>
  </si>
  <si>
    <t>AISLADOR 13 PD</t>
  </si>
  <si>
    <t>TRO MONOFASICOS</t>
  </si>
  <si>
    <t>5 KVA</t>
  </si>
  <si>
    <t>10 KVA</t>
  </si>
  <si>
    <t>15 KVA</t>
  </si>
  <si>
    <t>25 KVA</t>
  </si>
  <si>
    <t>37.5 KVA</t>
  </si>
  <si>
    <t>TRO TRIFASICOS</t>
  </si>
  <si>
    <t>30 KVA</t>
  </si>
  <si>
    <t>45 KVA</t>
  </si>
  <si>
    <t>75 KVA</t>
  </si>
  <si>
    <t>ESTRUCTURAS BT</t>
  </si>
  <si>
    <t>ESTRUCTURAS BT CONVERTIDAS</t>
  </si>
  <si>
    <t>PASO O REMATE</t>
  </si>
  <si>
    <t>ESTRUCTURAS MT CONVERTIDAS</t>
  </si>
  <si>
    <t>CONVERTIDAS</t>
  </si>
  <si>
    <t>2R2</t>
  </si>
  <si>
    <t>2R4</t>
  </si>
  <si>
    <t>112.5 KVA</t>
  </si>
  <si>
    <t>PARRILLA</t>
  </si>
  <si>
    <t>LAMPARA</t>
  </si>
  <si>
    <t>EQUIPO MENOR</t>
  </si>
  <si>
    <t>MADERA</t>
  </si>
  <si>
    <t>3 C.C.F</t>
  </si>
  <si>
    <t>1 C.C.F.</t>
  </si>
  <si>
    <t>RS30</t>
  </si>
  <si>
    <t>RS20</t>
  </si>
  <si>
    <t>1RS3A</t>
  </si>
  <si>
    <t>TRANSICION BT</t>
  </si>
  <si>
    <t>2 C.C.F</t>
  </si>
  <si>
    <t>ESTRUCTURA BAJA TENSIÓN</t>
  </si>
  <si>
    <t>METAL</t>
  </si>
  <si>
    <t>EQUIPO COMPACTO</t>
  </si>
  <si>
    <t>BANCO DE CAPACITORES</t>
  </si>
  <si>
    <t>2CF2A</t>
  </si>
  <si>
    <t>TRANSICION 3 C.C.F</t>
  </si>
  <si>
    <t>SECCIONALIZADOR</t>
  </si>
  <si>
    <t>TRANSICION 3CS3A</t>
  </si>
  <si>
    <t>3CS3A</t>
  </si>
  <si>
    <t>5 C.C.F</t>
  </si>
  <si>
    <t>POSTE 15m</t>
  </si>
  <si>
    <t>X</t>
  </si>
  <si>
    <t>TRANSICION 3CG3A</t>
  </si>
  <si>
    <t>E</t>
  </si>
  <si>
    <t>11-700</t>
  </si>
  <si>
    <t>13-600</t>
  </si>
  <si>
    <t>9-450</t>
  </si>
  <si>
    <t>1K</t>
  </si>
  <si>
    <t>12-750</t>
  </si>
  <si>
    <t>VR2N</t>
  </si>
  <si>
    <t>TS3N</t>
  </si>
  <si>
    <t>2 C.C.F.</t>
  </si>
  <si>
    <t>TRANSF.3F-13KV-30KVA</t>
  </si>
  <si>
    <t>HA30</t>
  </si>
  <si>
    <t>TRANSF.3F-13KV-15KVA</t>
  </si>
  <si>
    <t>3 C.C.F.</t>
  </si>
  <si>
    <t>RD3G</t>
  </si>
  <si>
    <t>TS3G</t>
  </si>
  <si>
    <t>TD3G</t>
  </si>
  <si>
    <t>AD3G</t>
  </si>
  <si>
    <t>3K</t>
  </si>
  <si>
    <t>KA30</t>
  </si>
  <si>
    <t>TRANSF.3F-13KV-45KVA</t>
  </si>
  <si>
    <t>1RSA</t>
  </si>
  <si>
    <t>PS30</t>
  </si>
  <si>
    <t>TRANSF.3F-13KV-10KVA</t>
  </si>
  <si>
    <t>P</t>
  </si>
  <si>
    <t>SE REUBICO EL RESTAURADOR DEL POSTE 118 AL 127</t>
  </si>
  <si>
    <t>RD3N</t>
  </si>
  <si>
    <t>AD3N</t>
  </si>
  <si>
    <t>TRANSF.2F-13KV-15KVA</t>
  </si>
  <si>
    <t>TD3N</t>
  </si>
  <si>
    <t>RBD</t>
  </si>
  <si>
    <t>VA3N</t>
  </si>
  <si>
    <t>3 ALEAS</t>
  </si>
  <si>
    <t>TRANSICION 600 A</t>
  </si>
  <si>
    <t xml:space="preserve">REHABILITAR RETENIDA </t>
  </si>
  <si>
    <t>REHABILITAR RETENIDAS</t>
  </si>
  <si>
    <t>31E</t>
  </si>
  <si>
    <t>AÑO</t>
  </si>
  <si>
    <t>CONDICIÓN</t>
  </si>
  <si>
    <t>BUENA</t>
  </si>
  <si>
    <t xml:space="preserve">BUENA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</si>
</sst>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rgb="FF0070C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9" tint="-0.499984740745262"/>
      <name val="Arial"/>
      <family val="2"/>
    </font>
    <font>
      <sz val="12"/>
      <color theme="4"/>
      <name val="Arial"/>
      <family val="2"/>
    </font>
    <font>
      <b/>
      <sz val="12"/>
      <color theme="8" tint="-0.249977111117893"/>
      <name val="Arial"/>
      <family val="2"/>
    </font>
    <font>
      <sz val="12"/>
      <color theme="1"/>
      <name val="Arial"/>
    </font>
    <font>
      <sz val="12"/>
      <color rgb="FF0070C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/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0" fontId="0" fillId="2" borderId="0" xfId="0" applyFill="1"/>
    <xf numFmtId="0" fontId="3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0" borderId="12" xfId="0" applyFont="1" applyBorder="1"/>
    <xf numFmtId="0" fontId="1" fillId="2" borderId="12" xfId="0" applyFont="1" applyFill="1" applyBorder="1"/>
    <xf numFmtId="11" fontId="3" fillId="0" borderId="12" xfId="0" applyNumberFormat="1" applyFont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vertical="center" wrapText="1"/>
    </xf>
    <xf numFmtId="17" fontId="3" fillId="0" borderId="12" xfId="0" applyNumberFormat="1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9" fillId="4" borderId="38" xfId="0" applyFont="1" applyFill="1" applyBorder="1" applyAlignment="1">
      <alignment horizontal="center" vertical="center"/>
    </xf>
    <xf numFmtId="0" fontId="9" fillId="4" borderId="38" xfId="0" applyFont="1" applyFill="1" applyBorder="1" applyAlignment="1">
      <alignment horizontal="center" vertical="center" wrapText="1"/>
    </xf>
    <xf numFmtId="0" fontId="9" fillId="5" borderId="38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9" fillId="4" borderId="39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6"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06DF-2571-4919-B5C6-A10BFE77BDFB}">
  <dimension ref="A1:BV352"/>
  <sheetViews>
    <sheetView showGridLines="0" tabSelected="1" zoomScaleNormal="100" workbookViewId="0">
      <pane xSplit="2" ySplit="1" topLeftCell="AT2" activePane="bottomRight" state="frozen"/>
      <selection activeCell="B1" sqref="B1"/>
      <selection pane="topRight" activeCell="C1" sqref="C1"/>
      <selection pane="bottomLeft" activeCell="B2" sqref="B2"/>
      <selection pane="bottomRight" activeCell="AY3" sqref="AY3"/>
    </sheetView>
  </sheetViews>
  <sheetFormatPr baseColWidth="10" defaultRowHeight="15.6" x14ac:dyDescent="0.35"/>
  <cols>
    <col min="1" max="1" width="6.6328125" style="21" customWidth="1"/>
    <col min="2" max="2" width="12.36328125" style="26" customWidth="1"/>
    <col min="3" max="3" width="18.08984375" style="26" customWidth="1"/>
    <col min="4" max="4" width="8.26953125" style="26" hidden="1" customWidth="1"/>
    <col min="5" max="5" width="2.90625" style="33" bestFit="1" customWidth="1"/>
    <col min="6" max="6" width="15.7265625" style="33" customWidth="1"/>
    <col min="7" max="7" width="11.26953125" style="26" customWidth="1"/>
    <col min="8" max="8" width="2.90625" style="26" bestFit="1" customWidth="1"/>
    <col min="9" max="9" width="10.26953125" style="26" customWidth="1"/>
    <col min="10" max="10" width="2.90625" style="26" customWidth="1"/>
    <col min="11" max="12" width="8.90625" style="26" customWidth="1"/>
    <col min="13" max="13" width="2.90625" style="26" bestFit="1" customWidth="1"/>
    <col min="14" max="14" width="42" style="26" customWidth="1"/>
    <col min="15" max="15" width="2.90625" style="26" bestFit="1" customWidth="1"/>
    <col min="16" max="16" width="14.36328125" style="26" customWidth="1"/>
    <col min="17" max="17" width="2.90625" style="26" bestFit="1" customWidth="1"/>
    <col min="18" max="18" width="7.7265625" style="26" customWidth="1"/>
    <col min="19" max="19" width="2.90625" style="26" bestFit="1" customWidth="1"/>
    <col min="20" max="20" width="6.36328125" style="26" customWidth="1"/>
    <col min="21" max="21" width="2.90625" style="26" bestFit="1" customWidth="1"/>
    <col min="22" max="22" width="4.7265625" style="26" customWidth="1"/>
    <col min="23" max="23" width="2.90625" style="26" bestFit="1" customWidth="1"/>
    <col min="24" max="24" width="5.7265625" style="26" customWidth="1"/>
    <col min="25" max="25" width="2.90625" style="26" customWidth="1"/>
    <col min="26" max="26" width="15" style="33" customWidth="1"/>
    <col min="27" max="27" width="2.90625" style="26" customWidth="1"/>
    <col min="28" max="28" width="9.08984375" style="33" customWidth="1"/>
    <col min="29" max="29" width="2.90625" style="33" bestFit="1" customWidth="1"/>
    <col min="30" max="30" width="7.36328125" style="33" customWidth="1"/>
    <col min="31" max="31" width="2.90625" style="33" bestFit="1" customWidth="1"/>
    <col min="32" max="32" width="7.36328125" style="33" customWidth="1"/>
    <col min="33" max="33" width="2.90625" style="33" bestFit="1" customWidth="1"/>
    <col min="34" max="34" width="7.36328125" style="26" customWidth="1"/>
    <col min="35" max="35" width="2.90625" style="26" bestFit="1" customWidth="1"/>
    <col min="36" max="36" width="7.36328125" style="26" customWidth="1"/>
    <col min="37" max="37" width="2.90625" style="26" bestFit="1" customWidth="1"/>
    <col min="38" max="38" width="9.36328125" style="26" customWidth="1"/>
    <col min="39" max="39" width="2.90625" style="26" bestFit="1" customWidth="1"/>
    <col min="40" max="40" width="6.6328125" style="26" customWidth="1"/>
    <col min="41" max="41" width="2.90625" style="26" bestFit="1" customWidth="1"/>
    <col min="42" max="42" width="6.453125" style="26" customWidth="1"/>
    <col min="43" max="43" width="5.26953125" style="26" customWidth="1"/>
    <col min="44" max="44" width="52.6328125" style="26" customWidth="1"/>
    <col min="45" max="45" width="54.36328125" style="26" customWidth="1"/>
    <col min="46" max="46" width="6.08984375" style="26" customWidth="1"/>
    <col min="47" max="47" width="12.08984375" style="26" customWidth="1"/>
    <col min="48" max="48" width="24.453125" style="26" customWidth="1"/>
    <col min="49" max="51" width="10.90625" style="26"/>
    <col min="52" max="52" width="43.36328125" style="26" customWidth="1"/>
    <col min="53" max="53" width="15.36328125" style="26" customWidth="1"/>
    <col min="54" max="54" width="5.6328125" style="26" customWidth="1"/>
    <col min="55" max="55" width="7.6328125" style="26" customWidth="1"/>
    <col min="56" max="56" width="6.6328125" style="26" customWidth="1"/>
    <col min="57" max="57" width="5.6328125" style="26" customWidth="1"/>
    <col min="58" max="58" width="16.453125" style="26" customWidth="1"/>
    <col min="59" max="62" width="10.90625" style="26"/>
    <col min="63" max="63" width="16.08984375" style="26" customWidth="1"/>
    <col min="64" max="64" width="10.90625" style="26"/>
    <col min="65" max="65" width="14.7265625" style="26" customWidth="1"/>
    <col min="66" max="66" width="10.90625" style="26"/>
    <col min="67" max="67" width="34.6328125" style="26" customWidth="1"/>
    <col min="68" max="68" width="13.453125" style="26" customWidth="1"/>
    <col min="69" max="71" width="10.90625" style="26"/>
    <col min="72" max="74" width="10.90625" style="27"/>
    <col min="75" max="16384" width="10.90625" style="20"/>
  </cols>
  <sheetData>
    <row r="1" spans="1:74" s="40" customFormat="1" ht="36.799999999999997" customHeight="1" thickBot="1" x14ac:dyDescent="0.4">
      <c r="A1" s="36"/>
      <c r="B1" s="37" t="s">
        <v>0</v>
      </c>
      <c r="C1" s="93" t="s">
        <v>115</v>
      </c>
      <c r="D1" s="85" t="s">
        <v>149</v>
      </c>
      <c r="E1" s="85"/>
      <c r="F1" s="48" t="s">
        <v>150</v>
      </c>
      <c r="G1" s="14" t="s">
        <v>2</v>
      </c>
      <c r="H1" s="14"/>
      <c r="I1" s="14"/>
      <c r="J1" s="14"/>
      <c r="K1" s="14"/>
      <c r="L1" s="14"/>
      <c r="M1" s="14"/>
      <c r="N1" s="6" t="s">
        <v>3</v>
      </c>
      <c r="O1" s="7"/>
      <c r="P1" s="6" t="s">
        <v>4</v>
      </c>
      <c r="Q1" s="7"/>
      <c r="R1" s="14" t="s">
        <v>100</v>
      </c>
      <c r="S1" s="14"/>
      <c r="T1" s="14"/>
      <c r="U1" s="14"/>
      <c r="V1" s="14"/>
      <c r="W1" s="14"/>
      <c r="X1" s="14"/>
      <c r="Y1" s="14"/>
      <c r="Z1" s="14" t="s">
        <v>6</v>
      </c>
      <c r="AA1" s="14"/>
      <c r="AB1" s="6" t="s">
        <v>7</v>
      </c>
      <c r="AC1" s="13"/>
      <c r="AD1" s="13"/>
      <c r="AE1" s="13"/>
      <c r="AF1" s="13"/>
      <c r="AG1" s="13"/>
      <c r="AH1" s="15" t="s">
        <v>8</v>
      </c>
      <c r="AI1" s="14"/>
      <c r="AJ1" s="14"/>
      <c r="AK1" s="16"/>
      <c r="AL1" s="13" t="s">
        <v>9</v>
      </c>
      <c r="AM1" s="7"/>
      <c r="AN1" s="6" t="s">
        <v>57</v>
      </c>
      <c r="AO1" s="7"/>
      <c r="AP1" s="6" t="s">
        <v>89</v>
      </c>
      <c r="AQ1" s="7"/>
      <c r="AR1" s="47" t="s">
        <v>10</v>
      </c>
      <c r="AS1" s="38" t="s">
        <v>11</v>
      </c>
      <c r="AT1" s="107"/>
      <c r="AU1" s="55" t="s">
        <v>0</v>
      </c>
      <c r="AV1" s="56" t="s">
        <v>1</v>
      </c>
      <c r="AW1" s="8" t="s">
        <v>2</v>
      </c>
      <c r="AX1" s="9"/>
      <c r="AY1" s="10"/>
      <c r="AZ1" s="56" t="s">
        <v>3</v>
      </c>
      <c r="BA1" s="56" t="s">
        <v>4</v>
      </c>
      <c r="BB1" s="5" t="s">
        <v>5</v>
      </c>
      <c r="BC1" s="5"/>
      <c r="BD1" s="5"/>
      <c r="BE1" s="5"/>
      <c r="BF1" s="56" t="s">
        <v>6</v>
      </c>
      <c r="BG1" s="5" t="s">
        <v>7</v>
      </c>
      <c r="BH1" s="5"/>
      <c r="BI1" s="5" t="s">
        <v>8</v>
      </c>
      <c r="BJ1" s="5"/>
      <c r="BK1" s="57" t="s">
        <v>9</v>
      </c>
      <c r="BL1" s="57" t="s">
        <v>57</v>
      </c>
      <c r="BM1" s="57" t="s">
        <v>89</v>
      </c>
      <c r="BN1" s="33"/>
      <c r="BO1" s="39" t="s">
        <v>39</v>
      </c>
      <c r="BP1" s="73" t="s">
        <v>40</v>
      </c>
      <c r="BQ1" s="33"/>
      <c r="BR1" s="33"/>
      <c r="BS1" s="33"/>
      <c r="BT1" s="34"/>
      <c r="BU1" s="34"/>
      <c r="BV1" s="34"/>
    </row>
    <row r="2" spans="1:74" s="22" customFormat="1" x14ac:dyDescent="0.35">
      <c r="A2" s="43"/>
      <c r="B2" s="96">
        <v>1</v>
      </c>
      <c r="C2" s="97" t="s">
        <v>118</v>
      </c>
      <c r="D2" s="23"/>
      <c r="E2" s="93" t="s">
        <v>113</v>
      </c>
      <c r="F2" s="97" t="s">
        <v>151</v>
      </c>
      <c r="G2" s="97" t="s">
        <v>143</v>
      </c>
      <c r="H2" s="97" t="s">
        <v>136</v>
      </c>
      <c r="I2" s="97" t="s">
        <v>119</v>
      </c>
      <c r="J2" s="97" t="s">
        <v>113</v>
      </c>
      <c r="K2" s="97"/>
      <c r="L2" s="97"/>
      <c r="M2" s="97"/>
      <c r="N2" s="97"/>
      <c r="O2" s="97"/>
      <c r="P2" s="97">
        <v>1</v>
      </c>
      <c r="Q2" s="97" t="s">
        <v>113</v>
      </c>
      <c r="R2" s="97" t="s">
        <v>22</v>
      </c>
      <c r="S2" s="104" t="s">
        <v>113</v>
      </c>
      <c r="T2" s="97" t="s">
        <v>22</v>
      </c>
      <c r="U2" s="97" t="s">
        <v>113</v>
      </c>
      <c r="V2" s="97" t="s">
        <v>38</v>
      </c>
      <c r="W2" s="97" t="s">
        <v>113</v>
      </c>
      <c r="X2" s="97" t="s">
        <v>38</v>
      </c>
      <c r="Y2" s="97" t="s">
        <v>113</v>
      </c>
      <c r="Z2" s="97"/>
      <c r="AA2" s="97"/>
      <c r="AB2" s="97" t="s">
        <v>24</v>
      </c>
      <c r="AC2" s="97" t="s">
        <v>113</v>
      </c>
      <c r="AD2" s="97" t="s">
        <v>24</v>
      </c>
      <c r="AE2" s="97" t="s">
        <v>113</v>
      </c>
      <c r="AF2" s="97" t="s">
        <v>24</v>
      </c>
      <c r="AG2" s="97" t="s">
        <v>136</v>
      </c>
      <c r="AH2" s="97" t="s">
        <v>20</v>
      </c>
      <c r="AI2" s="97" t="s">
        <v>136</v>
      </c>
      <c r="AJ2" s="97"/>
      <c r="AK2" s="97"/>
      <c r="AL2" s="97" t="s">
        <v>117</v>
      </c>
      <c r="AM2" s="93" t="s">
        <v>136</v>
      </c>
      <c r="AN2" s="97"/>
      <c r="AO2" s="97"/>
      <c r="AP2" s="93"/>
      <c r="AQ2" s="93"/>
      <c r="AR2" s="97"/>
      <c r="AS2" s="25"/>
      <c r="AT2" s="25"/>
      <c r="AU2" s="64">
        <f>IF(E2="E",B2,"")</f>
        <v>1</v>
      </c>
      <c r="AV2" s="64" t="str">
        <f>IF(E2="E",C2,"")</f>
        <v>12-750</v>
      </c>
      <c r="AW2" s="64" t="str">
        <f>IF(H2="E",G2,"")</f>
        <v/>
      </c>
      <c r="AX2" s="64" t="str">
        <f>IF(J2="E",I2,"")</f>
        <v>VR2N</v>
      </c>
      <c r="AY2" s="64" t="str">
        <f>IF(M2="E",K2,"")</f>
        <v/>
      </c>
      <c r="AZ2" s="64" t="str">
        <f>IF(O2="E",N2,"")</f>
        <v/>
      </c>
      <c r="BA2" s="64">
        <f>IF(Q2="E",P2,"")</f>
        <v>1</v>
      </c>
      <c r="BB2" s="64" t="str">
        <f>IF(S2="E",R2,"")</f>
        <v>1R2</v>
      </c>
      <c r="BC2" s="64" t="str">
        <f>IF(U2="E",T2,"")</f>
        <v>1R2</v>
      </c>
      <c r="BD2" s="64" t="str">
        <f>IF(W2="E",V2,"")</f>
        <v>1R1</v>
      </c>
      <c r="BE2" s="64" t="str">
        <f>IF(Y2="E",X2,"")</f>
        <v>1R1</v>
      </c>
      <c r="BF2" s="64" t="str">
        <f>IF(AA2="E",Z2,"")</f>
        <v/>
      </c>
      <c r="BG2" s="64" t="str">
        <f>IF(AC2="E",AB2,"")</f>
        <v>RVE</v>
      </c>
      <c r="BH2" s="64" t="str">
        <f>IF(AE2="E",AD2,"")</f>
        <v>RVE</v>
      </c>
      <c r="BI2" s="64" t="str">
        <f>IF(AI2="E",AH2,"")</f>
        <v/>
      </c>
      <c r="BJ2" s="64" t="str">
        <f>IF(AK2="E",AJ2,"")</f>
        <v/>
      </c>
      <c r="BK2" s="64" t="str">
        <f>IF(AM2="E",AL2,"")</f>
        <v/>
      </c>
      <c r="BL2" s="64" t="str">
        <f>IF(AO2="E",AN2,"")</f>
        <v/>
      </c>
      <c r="BM2" s="64" t="str">
        <f>IF(AQ2="E",AP2,"")</f>
        <v/>
      </c>
      <c r="BN2" s="26"/>
      <c r="BO2" s="1" t="s">
        <v>41</v>
      </c>
      <c r="BP2" s="2"/>
      <c r="BQ2" s="26"/>
      <c r="BR2" s="26"/>
      <c r="BS2" s="26"/>
      <c r="BT2" s="27"/>
      <c r="BU2" s="27"/>
      <c r="BV2" s="27"/>
    </row>
    <row r="3" spans="1:74" s="22" customFormat="1" x14ac:dyDescent="0.35">
      <c r="A3" s="43"/>
      <c r="B3" s="96">
        <v>2</v>
      </c>
      <c r="C3" s="97" t="s">
        <v>118</v>
      </c>
      <c r="D3" s="23"/>
      <c r="E3" s="93" t="s">
        <v>113</v>
      </c>
      <c r="F3" s="97" t="s">
        <v>151</v>
      </c>
      <c r="G3" s="97" t="s">
        <v>138</v>
      </c>
      <c r="H3" s="104" t="s">
        <v>136</v>
      </c>
      <c r="I3" s="97" t="s">
        <v>138</v>
      </c>
      <c r="J3" s="104" t="s">
        <v>136</v>
      </c>
      <c r="K3" s="97"/>
      <c r="L3" s="97"/>
      <c r="M3" s="97"/>
      <c r="N3" s="98"/>
      <c r="O3" s="97"/>
      <c r="P3" s="97">
        <v>1</v>
      </c>
      <c r="Q3" s="97" t="s">
        <v>113</v>
      </c>
      <c r="R3" s="97" t="s">
        <v>22</v>
      </c>
      <c r="S3" s="104" t="s">
        <v>113</v>
      </c>
      <c r="T3" s="97" t="s">
        <v>38</v>
      </c>
      <c r="U3" s="97" t="s">
        <v>113</v>
      </c>
      <c r="V3" s="97" t="s">
        <v>38</v>
      </c>
      <c r="W3" s="97" t="s">
        <v>113</v>
      </c>
      <c r="X3" s="97"/>
      <c r="Y3" s="97"/>
      <c r="Z3" s="97"/>
      <c r="AA3" s="97"/>
      <c r="AB3" s="97" t="s">
        <v>21</v>
      </c>
      <c r="AC3" s="97" t="s">
        <v>113</v>
      </c>
      <c r="AD3" s="97" t="s">
        <v>142</v>
      </c>
      <c r="AE3" s="97" t="s">
        <v>136</v>
      </c>
      <c r="AF3" s="97"/>
      <c r="AG3" s="97"/>
      <c r="AH3" s="97"/>
      <c r="AI3" s="97"/>
      <c r="AJ3" s="97"/>
      <c r="AK3" s="97"/>
      <c r="AL3" s="97"/>
      <c r="AM3" s="93"/>
      <c r="AN3" s="97">
        <v>1</v>
      </c>
      <c r="AO3" s="97" t="s">
        <v>113</v>
      </c>
      <c r="AP3" s="93"/>
      <c r="AQ3" s="93"/>
      <c r="AR3" s="97"/>
      <c r="AS3" s="28"/>
      <c r="AT3" s="28"/>
      <c r="AU3" s="64">
        <f>IF(E3="E",B3,"")</f>
        <v>2</v>
      </c>
      <c r="AV3" s="64" t="str">
        <f>IF(E3="E",C3,"")</f>
        <v>12-750</v>
      </c>
      <c r="AW3" s="64" t="str">
        <f>IF(H3="E",G3,"")</f>
        <v/>
      </c>
      <c r="AX3" s="64" t="str">
        <f>IF(J3="E",I3,"")</f>
        <v/>
      </c>
      <c r="AY3" s="64" t="str">
        <f>IF(M3="E",K3,"")</f>
        <v/>
      </c>
      <c r="AZ3" s="64" t="str">
        <f>IF(O3="E",N3,"")</f>
        <v/>
      </c>
      <c r="BA3" s="64">
        <f>IF(Q3="E",P3,"")</f>
        <v>1</v>
      </c>
      <c r="BB3" s="64" t="str">
        <f>IF(S3="E",R3,"")</f>
        <v>1R2</v>
      </c>
      <c r="BC3" s="64" t="str">
        <f>IF(U3="E",T3,"")</f>
        <v>1R1</v>
      </c>
      <c r="BD3" s="64" t="str">
        <f>IF(W3="E",V3,"")</f>
        <v>1R1</v>
      </c>
      <c r="BE3" s="64" t="str">
        <f>IF(Y3="E",X3,"")</f>
        <v/>
      </c>
      <c r="BF3" s="64" t="str">
        <f>IF(AA3="E",Z3,"")</f>
        <v/>
      </c>
      <c r="BG3" s="64" t="str">
        <f>IF(AC3="E",AB3,"")</f>
        <v>RSA</v>
      </c>
      <c r="BH3" s="64" t="str">
        <f>IF(AE3="E",AD3,"")</f>
        <v/>
      </c>
      <c r="BI3" s="64" t="str">
        <f>IF(AI3="E",AH3,"")</f>
        <v/>
      </c>
      <c r="BJ3" s="64" t="str">
        <f>IF(AK3="E",AJ3,"")</f>
        <v/>
      </c>
      <c r="BK3" s="64" t="str">
        <f>IF(AM3="E",AL3,"")</f>
        <v/>
      </c>
      <c r="BL3" s="64">
        <f>IF(AO3="E",AN3,"")</f>
        <v>1</v>
      </c>
      <c r="BM3" s="64" t="str">
        <f>IF(AQ3="E",AP3,"")</f>
        <v/>
      </c>
      <c r="BN3" s="26"/>
      <c r="BO3" s="78" t="s">
        <v>42</v>
      </c>
      <c r="BP3" s="79">
        <f>COUNTIF($AV$1:$AV$317,"9-400")+COUNTIF($AV$1:$AV$317,"9-450")</f>
        <v>1</v>
      </c>
      <c r="BQ3" s="26"/>
      <c r="BR3" s="26"/>
      <c r="BS3" s="26"/>
      <c r="BT3" s="27"/>
      <c r="BU3" s="27"/>
      <c r="BV3" s="27"/>
    </row>
    <row r="4" spans="1:74" s="22" customFormat="1" x14ac:dyDescent="0.35">
      <c r="A4" s="43"/>
      <c r="B4" s="96">
        <v>3</v>
      </c>
      <c r="C4" s="93" t="s">
        <v>115</v>
      </c>
      <c r="D4" s="23"/>
      <c r="E4" s="93" t="s">
        <v>136</v>
      </c>
      <c r="F4" s="97" t="s">
        <v>151</v>
      </c>
      <c r="G4" s="97" t="s">
        <v>139</v>
      </c>
      <c r="H4" s="97" t="s">
        <v>136</v>
      </c>
      <c r="I4" s="97" t="s">
        <v>138</v>
      </c>
      <c r="J4" s="104" t="s">
        <v>136</v>
      </c>
      <c r="K4" s="99"/>
      <c r="L4" s="99"/>
      <c r="M4" s="97"/>
      <c r="N4" s="93"/>
      <c r="O4" s="97"/>
      <c r="P4" s="97">
        <v>1</v>
      </c>
      <c r="Q4" s="97" t="s">
        <v>113</v>
      </c>
      <c r="R4" s="97" t="s">
        <v>16</v>
      </c>
      <c r="S4" s="104" t="s">
        <v>113</v>
      </c>
      <c r="T4" s="97" t="s">
        <v>38</v>
      </c>
      <c r="U4" s="97" t="s">
        <v>113</v>
      </c>
      <c r="V4" s="97"/>
      <c r="W4" s="97"/>
      <c r="X4" s="97"/>
      <c r="Y4" s="97"/>
      <c r="Z4" s="97"/>
      <c r="AA4" s="97"/>
      <c r="AB4" s="97" t="s">
        <v>142</v>
      </c>
      <c r="AC4" s="97" t="s">
        <v>136</v>
      </c>
      <c r="AD4" s="97"/>
      <c r="AE4" s="97"/>
      <c r="AF4" s="97"/>
      <c r="AG4" s="97"/>
      <c r="AH4" s="97"/>
      <c r="AI4" s="97"/>
      <c r="AJ4" s="97"/>
      <c r="AK4" s="97"/>
      <c r="AL4" s="97"/>
      <c r="AM4" s="93"/>
      <c r="AN4" s="97">
        <v>1</v>
      </c>
      <c r="AO4" s="97" t="s">
        <v>113</v>
      </c>
      <c r="AP4" s="97"/>
      <c r="AQ4" s="97"/>
      <c r="AR4" s="99"/>
      <c r="AS4" s="28"/>
      <c r="AT4" s="28"/>
      <c r="AU4" s="64" t="str">
        <f>IF(E4="E",B4,"")</f>
        <v/>
      </c>
      <c r="AV4" s="64" t="str">
        <f>IF(E4="E",C4,"")</f>
        <v/>
      </c>
      <c r="AW4" s="64" t="str">
        <f>IF(H4="E",G4,"")</f>
        <v/>
      </c>
      <c r="AX4" s="64" t="str">
        <f>IF(J4="E",I4,"")</f>
        <v/>
      </c>
      <c r="AY4" s="64" t="str">
        <f>IF(M4="E",K4,"")</f>
        <v/>
      </c>
      <c r="AZ4" s="64" t="str">
        <f>IF(O4="E",N4,"")</f>
        <v/>
      </c>
      <c r="BA4" s="64">
        <f>IF(Q4="E",P4,"")</f>
        <v>1</v>
      </c>
      <c r="BB4" s="64" t="str">
        <f>IF(S4="E",R4,"")</f>
        <v>1P4</v>
      </c>
      <c r="BC4" s="64" t="str">
        <f>IF(U4="E",T4,"")</f>
        <v>1R1</v>
      </c>
      <c r="BD4" s="64" t="str">
        <f>IF(W4="E",V4,"")</f>
        <v/>
      </c>
      <c r="BE4" s="64" t="str">
        <f>IF(Y4="E",X4,"")</f>
        <v/>
      </c>
      <c r="BF4" s="64" t="str">
        <f>IF(AA4="E",Z4,"")</f>
        <v/>
      </c>
      <c r="BG4" s="64" t="str">
        <f>IF(AC4="E",AB4,"")</f>
        <v/>
      </c>
      <c r="BH4" s="64" t="str">
        <f>IF(AE4="E",AD4,"")</f>
        <v/>
      </c>
      <c r="BI4" s="64" t="str">
        <f>IF(AI4="E",AH4,"")</f>
        <v/>
      </c>
      <c r="BJ4" s="64" t="str">
        <f>IF(AK4="E",AJ4,"")</f>
        <v/>
      </c>
      <c r="BK4" s="64" t="str">
        <f>IF(AM4="E",AL4,"")</f>
        <v/>
      </c>
      <c r="BL4" s="64">
        <f>IF(AO4="E",AN4,"")</f>
        <v>1</v>
      </c>
      <c r="BM4" s="64" t="str">
        <f>IF(AQ4="E",AP4,"")</f>
        <v/>
      </c>
      <c r="BN4" s="26"/>
      <c r="BO4" s="78" t="s">
        <v>43</v>
      </c>
      <c r="BP4" s="79">
        <f>COUNTIF($AV$2:$AV$317,"11-500")+COUNTIF($AV$2:$AV$317,"11-700")</f>
        <v>58</v>
      </c>
      <c r="BQ4" s="26"/>
      <c r="BR4" s="26"/>
      <c r="BS4" s="26"/>
      <c r="BT4" s="27"/>
      <c r="BU4" s="27"/>
      <c r="BV4" s="27"/>
    </row>
    <row r="5" spans="1:74" s="22" customFormat="1" x14ac:dyDescent="0.35">
      <c r="A5" s="43"/>
      <c r="B5" s="96">
        <v>4</v>
      </c>
      <c r="C5" s="97" t="s">
        <v>114</v>
      </c>
      <c r="D5" s="23"/>
      <c r="E5" s="93" t="s">
        <v>113</v>
      </c>
      <c r="F5" s="97" t="s">
        <v>152</v>
      </c>
      <c r="G5" s="97" t="s">
        <v>12</v>
      </c>
      <c r="H5" s="97" t="s">
        <v>113</v>
      </c>
      <c r="I5" s="97"/>
      <c r="J5" s="97"/>
      <c r="K5" s="97"/>
      <c r="L5" s="97"/>
      <c r="M5" s="97"/>
      <c r="N5" s="98" t="s">
        <v>121</v>
      </c>
      <c r="O5" s="97" t="s">
        <v>113</v>
      </c>
      <c r="P5" s="97"/>
      <c r="Q5" s="97"/>
      <c r="R5" s="97" t="s">
        <v>13</v>
      </c>
      <c r="S5" s="104" t="s">
        <v>113</v>
      </c>
      <c r="T5" s="97" t="s">
        <v>27</v>
      </c>
      <c r="U5" s="97" t="s">
        <v>113</v>
      </c>
      <c r="V5" s="97"/>
      <c r="W5" s="97"/>
      <c r="X5" s="97"/>
      <c r="Y5" s="97"/>
      <c r="Z5" s="97"/>
      <c r="AA5" s="97"/>
      <c r="AB5" s="97" t="s">
        <v>21</v>
      </c>
      <c r="AC5" s="97" t="s">
        <v>113</v>
      </c>
      <c r="AD5" s="97"/>
      <c r="AE5" s="97"/>
      <c r="AF5" s="97"/>
      <c r="AG5" s="97"/>
      <c r="AH5" s="97" t="s">
        <v>21</v>
      </c>
      <c r="AI5" s="97" t="s">
        <v>113</v>
      </c>
      <c r="AJ5" s="97"/>
      <c r="AK5" s="97"/>
      <c r="AL5" s="97"/>
      <c r="AM5" s="93"/>
      <c r="AN5" s="97">
        <v>1</v>
      </c>
      <c r="AO5" s="97" t="s">
        <v>113</v>
      </c>
      <c r="AP5" s="93"/>
      <c r="AQ5" s="93"/>
      <c r="AR5" s="99"/>
      <c r="AS5" s="28"/>
      <c r="AT5" s="28"/>
      <c r="AU5" s="64">
        <f>IF(E5="E",B5,"")</f>
        <v>4</v>
      </c>
      <c r="AV5" s="64" t="str">
        <f>IF(E5="E",C5,"")</f>
        <v>11-700</v>
      </c>
      <c r="AW5" s="64" t="str">
        <f>IF(H5="E",G5,"")</f>
        <v>AD30</v>
      </c>
      <c r="AX5" s="64" t="str">
        <f>IF(J5="E",I5,"")</f>
        <v/>
      </c>
      <c r="AY5" s="64" t="str">
        <f>IF(M5="E",K5,"")</f>
        <v/>
      </c>
      <c r="AZ5" s="64" t="str">
        <f>IF(O5="E",N5,"")</f>
        <v>2 C.C.F.</v>
      </c>
      <c r="BA5" s="64" t="str">
        <f>IF(Q5="E",P5,"")</f>
        <v/>
      </c>
      <c r="BB5" s="64" t="str">
        <f>IF(S5="E",R5,"")</f>
        <v>1R4</v>
      </c>
      <c r="BC5" s="64" t="str">
        <f>IF(U5="E",T5,"")</f>
        <v>1R5</v>
      </c>
      <c r="BD5" s="64" t="str">
        <f>IF(W5="E",V5,"")</f>
        <v/>
      </c>
      <c r="BE5" s="64" t="str">
        <f>IF(Y5="E",X5,"")</f>
        <v/>
      </c>
      <c r="BF5" s="64" t="str">
        <f>IF(AA5="E",Z5,"")</f>
        <v/>
      </c>
      <c r="BG5" s="64" t="str">
        <f>IF(AC5="E",AB5,"")</f>
        <v>RSA</v>
      </c>
      <c r="BH5" s="64" t="str">
        <f>IF(AE5="E",AD5,"")</f>
        <v/>
      </c>
      <c r="BI5" s="64" t="str">
        <f>IF(AI5="E",AH5,"")</f>
        <v>RSA</v>
      </c>
      <c r="BJ5" s="64" t="str">
        <f>IF(AK5="E",AJ5,"")</f>
        <v/>
      </c>
      <c r="BK5" s="64" t="str">
        <f>IF(AM5="E",AL5,"")</f>
        <v/>
      </c>
      <c r="BL5" s="64">
        <f>IF(AO5="E",AN5,"")</f>
        <v>1</v>
      </c>
      <c r="BM5" s="64" t="str">
        <f>IF(AQ5="E",AP5,"")</f>
        <v/>
      </c>
      <c r="BN5" s="26"/>
      <c r="BO5" s="78" t="s">
        <v>61</v>
      </c>
      <c r="BP5" s="79">
        <f>COUNTIF($AV$2:$AV$317,"12-750")</f>
        <v>3</v>
      </c>
      <c r="BQ5" s="26"/>
      <c r="BR5" s="26"/>
      <c r="BS5" s="26"/>
      <c r="BT5" s="27"/>
      <c r="BU5" s="27"/>
      <c r="BV5" s="27"/>
    </row>
    <row r="6" spans="1:74" s="22" customFormat="1" x14ac:dyDescent="0.35">
      <c r="A6" s="43"/>
      <c r="B6" s="96">
        <v>5</v>
      </c>
      <c r="C6" s="97" t="s">
        <v>114</v>
      </c>
      <c r="D6" s="23"/>
      <c r="E6" s="93" t="s">
        <v>113</v>
      </c>
      <c r="F6" s="97" t="s">
        <v>152</v>
      </c>
      <c r="G6" s="97" t="s">
        <v>17</v>
      </c>
      <c r="H6" s="97" t="s">
        <v>113</v>
      </c>
      <c r="I6" s="97"/>
      <c r="J6" s="97"/>
      <c r="K6" s="97"/>
      <c r="L6" s="97"/>
      <c r="M6" s="97"/>
      <c r="N6" s="97"/>
      <c r="O6" s="97"/>
      <c r="P6" s="97"/>
      <c r="Q6" s="97"/>
      <c r="R6" s="97" t="s">
        <v>29</v>
      </c>
      <c r="S6" s="104" t="s">
        <v>113</v>
      </c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3"/>
      <c r="AN6" s="97">
        <v>1</v>
      </c>
      <c r="AO6" s="97" t="s">
        <v>113</v>
      </c>
      <c r="AP6" s="93"/>
      <c r="AQ6" s="93"/>
      <c r="AR6" s="99"/>
      <c r="AS6" s="28"/>
      <c r="AT6" s="28"/>
      <c r="AU6" s="64">
        <f>IF(E6="E",B6,"")</f>
        <v>5</v>
      </c>
      <c r="AV6" s="64" t="str">
        <f>IF(E6="E",C6,"")</f>
        <v>11-700</v>
      </c>
      <c r="AW6" s="64" t="str">
        <f>IF(H6="E",G6,"")</f>
        <v>TS30</v>
      </c>
      <c r="AX6" s="64" t="str">
        <f>IF(J6="E",I6,"")</f>
        <v/>
      </c>
      <c r="AY6" s="64" t="str">
        <f>IF(M6="E",K6,"")</f>
        <v/>
      </c>
      <c r="AZ6" s="64" t="str">
        <f>IF(O6="E",N6,"")</f>
        <v/>
      </c>
      <c r="BA6" s="64" t="str">
        <f>IF(Q6="E",P6,"")</f>
        <v/>
      </c>
      <c r="BB6" s="64" t="str">
        <f>IF(S6="E",R6,"")</f>
        <v>1P5</v>
      </c>
      <c r="BC6" s="64" t="str">
        <f>IF(U6="E",T6,"")</f>
        <v/>
      </c>
      <c r="BD6" s="64" t="str">
        <f>IF(W6="E",V6,"")</f>
        <v/>
      </c>
      <c r="BE6" s="64" t="str">
        <f>IF(Y6="E",X6,"")</f>
        <v/>
      </c>
      <c r="BF6" s="64" t="str">
        <f>IF(AA6="E",Z6,"")</f>
        <v/>
      </c>
      <c r="BG6" s="64" t="str">
        <f>IF(AC6="E",AB6,"")</f>
        <v/>
      </c>
      <c r="BH6" s="64" t="str">
        <f>IF(AE6="E",AD6,"")</f>
        <v/>
      </c>
      <c r="BI6" s="64" t="str">
        <f>IF(AI6="E",AH6,"")</f>
        <v/>
      </c>
      <c r="BJ6" s="64" t="str">
        <f>IF(AK6="E",AJ6,"")</f>
        <v/>
      </c>
      <c r="BK6" s="64" t="str">
        <f>IF(AM6="E",AL6,"")</f>
        <v/>
      </c>
      <c r="BL6" s="64">
        <f>IF(AO6="E",AN6,"")</f>
        <v>1</v>
      </c>
      <c r="BM6" s="64" t="str">
        <f>IF(AQ6="E",AP6,"")</f>
        <v/>
      </c>
      <c r="BN6" s="26"/>
      <c r="BO6" s="78" t="s">
        <v>62</v>
      </c>
      <c r="BP6" s="79">
        <f>COUNTIF($AV$2:$AV$317,"13-600")</f>
        <v>30</v>
      </c>
      <c r="BQ6" s="26"/>
      <c r="BR6" s="26"/>
      <c r="BS6" s="26"/>
      <c r="BT6" s="27"/>
      <c r="BU6" s="27"/>
      <c r="BV6" s="27"/>
    </row>
    <row r="7" spans="1:74" s="22" customFormat="1" x14ac:dyDescent="0.35">
      <c r="A7" s="43"/>
      <c r="B7" s="96">
        <v>6</v>
      </c>
      <c r="C7" s="97" t="s">
        <v>114</v>
      </c>
      <c r="D7" s="23"/>
      <c r="E7" s="93" t="s">
        <v>113</v>
      </c>
      <c r="F7" s="97" t="s">
        <v>152</v>
      </c>
      <c r="G7" s="97" t="s">
        <v>17</v>
      </c>
      <c r="H7" s="97" t="s">
        <v>113</v>
      </c>
      <c r="I7" s="97"/>
      <c r="J7" s="97"/>
      <c r="K7" s="99"/>
      <c r="L7" s="99"/>
      <c r="M7" s="97"/>
      <c r="N7" s="98"/>
      <c r="O7" s="97"/>
      <c r="P7" s="97"/>
      <c r="Q7" s="97"/>
      <c r="R7" s="97" t="s">
        <v>34</v>
      </c>
      <c r="S7" s="104" t="s">
        <v>113</v>
      </c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3"/>
      <c r="AN7" s="97">
        <v>1</v>
      </c>
      <c r="AO7" s="97" t="s">
        <v>113</v>
      </c>
      <c r="AP7" s="93"/>
      <c r="AQ7" s="93"/>
      <c r="AR7" s="99"/>
      <c r="AS7" s="28"/>
      <c r="AT7" s="28"/>
      <c r="AU7" s="64">
        <f>IF(E7="E",B7,"")</f>
        <v>6</v>
      </c>
      <c r="AV7" s="64" t="str">
        <f>IF(E7="E",C7,"")</f>
        <v>11-700</v>
      </c>
      <c r="AW7" s="64" t="str">
        <f>IF(H7="E",G7,"")</f>
        <v>TS30</v>
      </c>
      <c r="AX7" s="64" t="str">
        <f>IF(J7="E",I7,"")</f>
        <v/>
      </c>
      <c r="AY7" s="64" t="str">
        <f>IF(M7="E",K7,"")</f>
        <v/>
      </c>
      <c r="AZ7" s="64" t="str">
        <f>IF(O7="E",N7,"")</f>
        <v/>
      </c>
      <c r="BA7" s="64" t="str">
        <f>IF(Q7="E",P7,"")</f>
        <v/>
      </c>
      <c r="BB7" s="64" t="str">
        <f>IF(S7="E",R7,"")</f>
        <v>1PR5</v>
      </c>
      <c r="BC7" s="64" t="str">
        <f>IF(U7="E",T7,"")</f>
        <v/>
      </c>
      <c r="BD7" s="64" t="str">
        <f>IF(W7="E",V7,"")</f>
        <v/>
      </c>
      <c r="BE7" s="64" t="str">
        <f>IF(Y7="E",X7,"")</f>
        <v/>
      </c>
      <c r="BF7" s="64" t="str">
        <f>IF(AA7="E",Z7,"")</f>
        <v/>
      </c>
      <c r="BG7" s="64" t="str">
        <f>IF(AC7="E",AB7,"")</f>
        <v/>
      </c>
      <c r="BH7" s="64" t="str">
        <f>IF(AE7="E",AD7,"")</f>
        <v/>
      </c>
      <c r="BI7" s="64" t="str">
        <f>IF(AI7="E",AH7,"")</f>
        <v/>
      </c>
      <c r="BJ7" s="64" t="str">
        <f>IF(AK7="E",AJ7,"")</f>
        <v/>
      </c>
      <c r="BK7" s="64" t="str">
        <f>IF(AM7="E",AL7,"")</f>
        <v/>
      </c>
      <c r="BL7" s="64">
        <f>IF(AO7="E",AN7,"")</f>
        <v>1</v>
      </c>
      <c r="BM7" s="64" t="str">
        <f>IF(AQ7="E",AP7,"")</f>
        <v/>
      </c>
      <c r="BN7" s="26"/>
      <c r="BO7" s="78" t="s">
        <v>110</v>
      </c>
      <c r="BP7" s="79">
        <f>COUNTIF($AV$2:$AV$317,"15-800")</f>
        <v>0</v>
      </c>
      <c r="BQ7" s="26"/>
      <c r="BR7" s="26"/>
      <c r="BS7" s="26"/>
      <c r="BT7" s="27"/>
      <c r="BU7" s="27"/>
      <c r="BV7" s="27"/>
    </row>
    <row r="8" spans="1:74" s="22" customFormat="1" x14ac:dyDescent="0.35">
      <c r="A8" s="43"/>
      <c r="B8" s="96">
        <v>7</v>
      </c>
      <c r="C8" s="97" t="s">
        <v>114</v>
      </c>
      <c r="D8" s="23"/>
      <c r="E8" s="93" t="s">
        <v>113</v>
      </c>
      <c r="F8" s="97" t="s">
        <v>152</v>
      </c>
      <c r="G8" s="97" t="s">
        <v>17</v>
      </c>
      <c r="H8" s="97" t="s">
        <v>113</v>
      </c>
      <c r="I8" s="97"/>
      <c r="J8" s="97"/>
      <c r="K8" s="99"/>
      <c r="L8" s="99"/>
      <c r="M8" s="97"/>
      <c r="N8" s="97"/>
      <c r="O8" s="97"/>
      <c r="P8" s="97"/>
      <c r="Q8" s="97"/>
      <c r="R8" s="97" t="s">
        <v>13</v>
      </c>
      <c r="S8" s="104" t="s">
        <v>113</v>
      </c>
      <c r="T8" s="97" t="s">
        <v>27</v>
      </c>
      <c r="U8" s="97" t="s">
        <v>113</v>
      </c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3"/>
      <c r="AN8" s="97">
        <v>1</v>
      </c>
      <c r="AO8" s="97" t="s">
        <v>113</v>
      </c>
      <c r="AP8" s="93"/>
      <c r="AQ8" s="93"/>
      <c r="AR8" s="99"/>
      <c r="AS8" s="28"/>
      <c r="AT8" s="28"/>
      <c r="AU8" s="64">
        <f>IF(E8="E",B8,"")</f>
        <v>7</v>
      </c>
      <c r="AV8" s="64" t="str">
        <f>IF(E8="E",C8,"")</f>
        <v>11-700</v>
      </c>
      <c r="AW8" s="64" t="str">
        <f>IF(H8="E",G8,"")</f>
        <v>TS30</v>
      </c>
      <c r="AX8" s="64" t="str">
        <f>IF(J8="E",I8,"")</f>
        <v/>
      </c>
      <c r="AY8" s="64" t="str">
        <f>IF(M8="E",K8,"")</f>
        <v/>
      </c>
      <c r="AZ8" s="64" t="str">
        <f>IF(O8="E",N8,"")</f>
        <v/>
      </c>
      <c r="BA8" s="64" t="str">
        <f>IF(Q8="E",P8,"")</f>
        <v/>
      </c>
      <c r="BB8" s="64" t="str">
        <f>IF(S8="E",R8,"")</f>
        <v>1R4</v>
      </c>
      <c r="BC8" s="64" t="str">
        <f>IF(U8="E",T8,"")</f>
        <v>1R5</v>
      </c>
      <c r="BD8" s="64" t="str">
        <f>IF(W8="E",V8,"")</f>
        <v/>
      </c>
      <c r="BE8" s="64" t="str">
        <f>IF(Y8="E",X8,"")</f>
        <v/>
      </c>
      <c r="BF8" s="64" t="str">
        <f>IF(AA8="E",Z8,"")</f>
        <v/>
      </c>
      <c r="BG8" s="64" t="str">
        <f>IF(AC8="E",AB8,"")</f>
        <v/>
      </c>
      <c r="BH8" s="64" t="str">
        <f>IF(AE8="E",AD8,"")</f>
        <v/>
      </c>
      <c r="BI8" s="64" t="str">
        <f>IF(AI8="E",AH8,"")</f>
        <v/>
      </c>
      <c r="BJ8" s="64" t="str">
        <f>IF(AK8="E",AJ8,"")</f>
        <v/>
      </c>
      <c r="BK8" s="64" t="str">
        <f>IF(AM8="E",AL8,"")</f>
        <v/>
      </c>
      <c r="BL8" s="64">
        <f>IF(AO8="E",AN8,"")</f>
        <v>1</v>
      </c>
      <c r="BM8" s="64" t="str">
        <f>IF(AQ8="E",AP8,"")</f>
        <v/>
      </c>
      <c r="BN8" s="26"/>
      <c r="BO8" s="58" t="s">
        <v>92</v>
      </c>
      <c r="BP8" s="79">
        <f>COUNTIF($AV$2:$AV$317,"MADERA")</f>
        <v>0</v>
      </c>
      <c r="BQ8" s="26"/>
      <c r="BR8" s="26"/>
      <c r="BS8" s="26"/>
      <c r="BT8" s="27"/>
      <c r="BU8" s="27"/>
      <c r="BV8" s="27"/>
    </row>
    <row r="9" spans="1:74" s="22" customFormat="1" ht="16.149999999999999" thickBot="1" x14ac:dyDescent="0.4">
      <c r="A9" s="43"/>
      <c r="B9" s="96">
        <v>8</v>
      </c>
      <c r="C9" s="97" t="s">
        <v>114</v>
      </c>
      <c r="D9" s="23"/>
      <c r="E9" s="93" t="s">
        <v>113</v>
      </c>
      <c r="F9" s="97" t="s">
        <v>151</v>
      </c>
      <c r="G9" s="97" t="s">
        <v>17</v>
      </c>
      <c r="H9" s="97" t="s">
        <v>113</v>
      </c>
      <c r="I9" s="97"/>
      <c r="J9" s="97"/>
      <c r="K9" s="99"/>
      <c r="L9" s="99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3"/>
      <c r="AN9" s="97"/>
      <c r="AO9" s="97"/>
      <c r="AP9" s="93"/>
      <c r="AQ9" s="93"/>
      <c r="AR9" s="99"/>
      <c r="AS9" s="28"/>
      <c r="AT9" s="28"/>
      <c r="AU9" s="64">
        <f>IF(E9="E",B9,"")</f>
        <v>8</v>
      </c>
      <c r="AV9" s="64" t="str">
        <f>IF(E9="E",C9,"")</f>
        <v>11-700</v>
      </c>
      <c r="AW9" s="64" t="str">
        <f>IF(H9="E",G9,"")</f>
        <v>TS30</v>
      </c>
      <c r="AX9" s="64" t="str">
        <f>IF(J9="E",I9,"")</f>
        <v/>
      </c>
      <c r="AY9" s="64" t="str">
        <f>IF(M9="E",K9,"")</f>
        <v/>
      </c>
      <c r="AZ9" s="64" t="str">
        <f>IF(O9="E",N9,"")</f>
        <v/>
      </c>
      <c r="BA9" s="64" t="str">
        <f>IF(Q9="E",P9,"")</f>
        <v/>
      </c>
      <c r="BB9" s="64" t="str">
        <f>IF(S9="E",R9,"")</f>
        <v/>
      </c>
      <c r="BC9" s="64" t="str">
        <f>IF(U9="E",T9,"")</f>
        <v/>
      </c>
      <c r="BD9" s="64" t="str">
        <f>IF(W9="E",V9,"")</f>
        <v/>
      </c>
      <c r="BE9" s="64" t="str">
        <f>IF(Y9="E",X9,"")</f>
        <v/>
      </c>
      <c r="BF9" s="64" t="str">
        <f>IF(AA9="E",Z9,"")</f>
        <v/>
      </c>
      <c r="BG9" s="64" t="str">
        <f>IF(AC9="E",AB9,"")</f>
        <v/>
      </c>
      <c r="BH9" s="64" t="str">
        <f>IF(AE9="E",AD9,"")</f>
        <v/>
      </c>
      <c r="BI9" s="64" t="str">
        <f>IF(AI9="E",AH9,"")</f>
        <v/>
      </c>
      <c r="BJ9" s="64" t="str">
        <f>IF(AK9="E",AJ9,"")</f>
        <v/>
      </c>
      <c r="BK9" s="64" t="str">
        <f>IF(AM9="E",AL9,"")</f>
        <v/>
      </c>
      <c r="BL9" s="64" t="str">
        <f>IF(AO9="E",AN9,"")</f>
        <v/>
      </c>
      <c r="BM9" s="64" t="str">
        <f>IF(AQ9="E",AP9,"")</f>
        <v/>
      </c>
      <c r="BN9" s="26"/>
      <c r="BO9" s="80" t="s">
        <v>101</v>
      </c>
      <c r="BP9" s="79">
        <f>COUNTIF($AV$2:$AV$317,"METAL")</f>
        <v>0</v>
      </c>
      <c r="BQ9" s="26"/>
      <c r="BR9" s="26"/>
      <c r="BS9" s="26"/>
      <c r="BT9" s="27"/>
      <c r="BU9" s="27"/>
      <c r="BV9" s="27"/>
    </row>
    <row r="10" spans="1:74" s="22" customFormat="1" x14ac:dyDescent="0.35">
      <c r="A10" s="43"/>
      <c r="B10" s="96">
        <v>9</v>
      </c>
      <c r="C10" s="97" t="s">
        <v>114</v>
      </c>
      <c r="D10" s="23"/>
      <c r="E10" s="93" t="s">
        <v>113</v>
      </c>
      <c r="F10" s="97" t="s">
        <v>151</v>
      </c>
      <c r="G10" s="97" t="s">
        <v>67</v>
      </c>
      <c r="H10" s="97" t="s">
        <v>136</v>
      </c>
      <c r="I10" s="97"/>
      <c r="J10" s="97"/>
      <c r="K10" s="99"/>
      <c r="L10" s="99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 t="s">
        <v>32</v>
      </c>
      <c r="AC10" s="97" t="s">
        <v>136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3"/>
      <c r="AN10" s="97"/>
      <c r="AO10" s="97"/>
      <c r="AP10" s="93"/>
      <c r="AQ10" s="93"/>
      <c r="AR10" s="99"/>
      <c r="AS10" s="28"/>
      <c r="AT10" s="28"/>
      <c r="AU10" s="64">
        <f>IF(E10="E",B10,"")</f>
        <v>9</v>
      </c>
      <c r="AV10" s="64" t="str">
        <f>IF(E10="E",C10,"")</f>
        <v>11-700</v>
      </c>
      <c r="AW10" s="64" t="str">
        <f>IF(H10="E",G10,"")</f>
        <v/>
      </c>
      <c r="AX10" s="64" t="str">
        <f>IF(J10="E",I10,"")</f>
        <v/>
      </c>
      <c r="AY10" s="64" t="str">
        <f>IF(M10="E",K10,"")</f>
        <v/>
      </c>
      <c r="AZ10" s="64" t="str">
        <f>IF(O10="E",N10,"")</f>
        <v/>
      </c>
      <c r="BA10" s="64" t="str">
        <f>IF(Q10="E",P10,"")</f>
        <v/>
      </c>
      <c r="BB10" s="64" t="str">
        <f>IF(S10="E",R10,"")</f>
        <v/>
      </c>
      <c r="BC10" s="64" t="str">
        <f>IF(U10="E",T10,"")</f>
        <v/>
      </c>
      <c r="BD10" s="64" t="str">
        <f>IF(W10="E",V10,"")</f>
        <v/>
      </c>
      <c r="BE10" s="64" t="str">
        <f>IF(Y10="E",X10,"")</f>
        <v/>
      </c>
      <c r="BF10" s="64" t="str">
        <f>IF(AA10="E",Z10,"")</f>
        <v/>
      </c>
      <c r="BG10" s="64" t="str">
        <f>IF(AC10="E",AB10,"")</f>
        <v/>
      </c>
      <c r="BH10" s="64" t="str">
        <f>IF(AE10="E",AD10,"")</f>
        <v/>
      </c>
      <c r="BI10" s="64" t="str">
        <f>IF(AI10="E",AH10,"")</f>
        <v/>
      </c>
      <c r="BJ10" s="64" t="str">
        <f>IF(AK10="E",AJ10,"")</f>
        <v/>
      </c>
      <c r="BK10" s="64" t="str">
        <f>IF(AM10="E",AL10,"")</f>
        <v/>
      </c>
      <c r="BL10" s="64" t="str">
        <f>IF(AO10="E",AN10,"")</f>
        <v/>
      </c>
      <c r="BM10" s="64" t="str">
        <f>IF(AQ10="E",AP10,"")</f>
        <v/>
      </c>
      <c r="BN10" s="26"/>
      <c r="BO10" s="1" t="s">
        <v>44</v>
      </c>
      <c r="BP10" s="2"/>
      <c r="BQ10" s="26"/>
      <c r="BR10" s="26"/>
      <c r="BS10" s="26"/>
      <c r="BT10" s="27"/>
      <c r="BU10" s="27"/>
      <c r="BV10" s="27"/>
    </row>
    <row r="11" spans="1:74" s="22" customFormat="1" x14ac:dyDescent="0.35">
      <c r="A11" s="43"/>
      <c r="B11" s="96">
        <v>10</v>
      </c>
      <c r="C11" s="97" t="s">
        <v>114</v>
      </c>
      <c r="D11" s="23"/>
      <c r="E11" s="93" t="s">
        <v>113</v>
      </c>
      <c r="F11" s="97" t="s">
        <v>151</v>
      </c>
      <c r="G11" s="97" t="s">
        <v>12</v>
      </c>
      <c r="H11" s="97" t="s">
        <v>136</v>
      </c>
      <c r="I11" s="97" t="s">
        <v>36</v>
      </c>
      <c r="J11" s="97" t="s">
        <v>136</v>
      </c>
      <c r="K11" s="97"/>
      <c r="L11" s="97"/>
      <c r="M11" s="97"/>
      <c r="N11" s="98" t="s">
        <v>125</v>
      </c>
      <c r="O11" s="97" t="s">
        <v>113</v>
      </c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 t="s">
        <v>21</v>
      </c>
      <c r="AC11" s="97" t="s">
        <v>136</v>
      </c>
      <c r="AD11" s="97" t="s">
        <v>21</v>
      </c>
      <c r="AE11" s="97" t="s">
        <v>136</v>
      </c>
      <c r="AF11" s="97"/>
      <c r="AG11" s="97"/>
      <c r="AH11" s="97"/>
      <c r="AI11" s="97"/>
      <c r="AJ11" s="97"/>
      <c r="AK11" s="97"/>
      <c r="AL11" s="97"/>
      <c r="AM11" s="93"/>
      <c r="AN11" s="97"/>
      <c r="AO11" s="97"/>
      <c r="AP11" s="93"/>
      <c r="AQ11" s="93"/>
      <c r="AR11" s="99"/>
      <c r="AS11" s="28"/>
      <c r="AT11" s="28"/>
      <c r="AU11" s="64">
        <f>IF(E11="E",B11,"")</f>
        <v>10</v>
      </c>
      <c r="AV11" s="64" t="str">
        <f>IF(E11="E",C11,"")</f>
        <v>11-700</v>
      </c>
      <c r="AW11" s="64" t="str">
        <f>IF(H11="E",G11,"")</f>
        <v/>
      </c>
      <c r="AX11" s="64" t="str">
        <f>IF(J11="E",I11,"")</f>
        <v/>
      </c>
      <c r="AY11" s="64" t="str">
        <f>IF(M11="E",K11,"")</f>
        <v/>
      </c>
      <c r="AZ11" s="64" t="str">
        <f>IF(O11="E",N11,"")</f>
        <v>3 C.C.F.</v>
      </c>
      <c r="BA11" s="64" t="str">
        <f>IF(Q11="E",P11,"")</f>
        <v/>
      </c>
      <c r="BB11" s="64" t="str">
        <f>IF(S11="E",R11,"")</f>
        <v/>
      </c>
      <c r="BC11" s="64" t="str">
        <f>IF(U11="E",T11,"")</f>
        <v/>
      </c>
      <c r="BD11" s="64" t="str">
        <f>IF(W11="E",V11,"")</f>
        <v/>
      </c>
      <c r="BE11" s="64" t="str">
        <f>IF(Y11="E",X11,"")</f>
        <v/>
      </c>
      <c r="BF11" s="64" t="str">
        <f>IF(AA11="E",Z11,"")</f>
        <v/>
      </c>
      <c r="BG11" s="64" t="str">
        <f>IF(AC11="E",AB11,"")</f>
        <v/>
      </c>
      <c r="BH11" s="64" t="str">
        <f>IF(AE11="E",AD11,"")</f>
        <v/>
      </c>
      <c r="BI11" s="64" t="str">
        <f>IF(AI11="E",AH11,"")</f>
        <v/>
      </c>
      <c r="BJ11" s="64" t="str">
        <f>IF(AK11="E",AJ11,"")</f>
        <v/>
      </c>
      <c r="BK11" s="64" t="str">
        <f>IF(AM11="E",AL11,"")</f>
        <v/>
      </c>
      <c r="BL11" s="64" t="str">
        <f>IF(AO11="E",AN11,"")</f>
        <v/>
      </c>
      <c r="BM11" s="64" t="str">
        <f>IF(AQ11="E",AP11,"")</f>
        <v/>
      </c>
      <c r="BN11" s="26"/>
      <c r="BO11" s="78" t="s">
        <v>31</v>
      </c>
      <c r="BP11" s="79">
        <f>SUM((COUNTIF($AW$2:$AY$317,"RD20"))+(COUNTIF($AW$2:$AY$317,"RD2"))+(COUNTIF($AW$2:$AY$317,"RD2N")))</f>
        <v>0</v>
      </c>
      <c r="BQ11" s="26"/>
      <c r="BR11" s="26"/>
      <c r="BS11" s="26"/>
      <c r="BT11" s="27"/>
      <c r="BU11" s="27"/>
      <c r="BV11" s="27"/>
    </row>
    <row r="12" spans="1:74" s="22" customFormat="1" x14ac:dyDescent="0.35">
      <c r="A12" s="43"/>
      <c r="B12" s="96">
        <v>11</v>
      </c>
      <c r="C12" s="97" t="s">
        <v>114</v>
      </c>
      <c r="D12" s="23"/>
      <c r="E12" s="93" t="s">
        <v>136</v>
      </c>
      <c r="F12" s="97" t="s">
        <v>152</v>
      </c>
      <c r="G12" s="97" t="s">
        <v>67</v>
      </c>
      <c r="H12" s="97" t="s">
        <v>136</v>
      </c>
      <c r="I12" s="97"/>
      <c r="J12" s="97"/>
      <c r="K12" s="99"/>
      <c r="L12" s="99"/>
      <c r="M12" s="97"/>
      <c r="N12" s="93" t="s">
        <v>144</v>
      </c>
      <c r="O12" s="97" t="s">
        <v>136</v>
      </c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3"/>
      <c r="AN12" s="97"/>
      <c r="AO12" s="97"/>
      <c r="AP12" s="93"/>
      <c r="AQ12" s="93"/>
      <c r="AR12" s="99"/>
      <c r="AS12" s="28"/>
      <c r="AT12" s="28"/>
      <c r="AU12" s="64" t="str">
        <f>IF(E12="E",B12,"")</f>
        <v/>
      </c>
      <c r="AV12" s="64" t="str">
        <f>IF(E12="E",C12,"")</f>
        <v/>
      </c>
      <c r="AW12" s="64" t="str">
        <f>IF(H12="E",G12,"")</f>
        <v/>
      </c>
      <c r="AX12" s="64" t="str">
        <f>IF(J12="E",I12,"")</f>
        <v/>
      </c>
      <c r="AY12" s="64" t="str">
        <f>IF(M12="E",K12,"")</f>
        <v/>
      </c>
      <c r="AZ12" s="64" t="str">
        <f>IF(O12="E",N12,"")</f>
        <v/>
      </c>
      <c r="BA12" s="64" t="str">
        <f>IF(Q12="E",P12,"")</f>
        <v/>
      </c>
      <c r="BB12" s="64" t="str">
        <f>IF(S12="E",R12,"")</f>
        <v/>
      </c>
      <c r="BC12" s="64" t="str">
        <f>IF(U12="E",T12,"")</f>
        <v/>
      </c>
      <c r="BD12" s="64" t="str">
        <f>IF(W12="E",V12,"")</f>
        <v/>
      </c>
      <c r="BE12" s="64" t="str">
        <f>IF(Y12="E",X12,"")</f>
        <v/>
      </c>
      <c r="BF12" s="64" t="str">
        <f>IF(AA12="E",Z12,"")</f>
        <v/>
      </c>
      <c r="BG12" s="64" t="str">
        <f>IF(AC12="E",AB12,"")</f>
        <v/>
      </c>
      <c r="BH12" s="64" t="str">
        <f>IF(AE12="E",AD12,"")</f>
        <v/>
      </c>
      <c r="BI12" s="64" t="str">
        <f>IF(AI12="E",AH12,"")</f>
        <v/>
      </c>
      <c r="BJ12" s="64" t="str">
        <f>IF(AK12="E",AJ12,"")</f>
        <v/>
      </c>
      <c r="BK12" s="64" t="str">
        <f>IF(AM12="E",AL12,"")</f>
        <v/>
      </c>
      <c r="BL12" s="64" t="str">
        <f>IF(AO12="E",AN12,"")</f>
        <v/>
      </c>
      <c r="BM12" s="64" t="str">
        <f>IF(AQ12="E",AP12,"")</f>
        <v/>
      </c>
      <c r="BN12" s="26"/>
      <c r="BO12" s="78" t="s">
        <v>36</v>
      </c>
      <c r="BP12" s="79">
        <f>SUM((COUNTIF($AW$2:$AY$317,"RD30"))+(COUNTIF($AW$2:$AY$317,"RD3"))+(COUNTIF($AW$2:$AY$317,"RD3N")))</f>
        <v>13</v>
      </c>
      <c r="BQ12" s="26"/>
      <c r="BR12" s="26"/>
      <c r="BS12" s="26"/>
      <c r="BT12" s="27"/>
      <c r="BU12" s="27"/>
      <c r="BV12" s="27"/>
    </row>
    <row r="13" spans="1:74" s="22" customFormat="1" x14ac:dyDescent="0.35">
      <c r="A13" s="43"/>
      <c r="B13" s="96">
        <v>12</v>
      </c>
      <c r="C13" s="97" t="s">
        <v>114</v>
      </c>
      <c r="D13" s="23"/>
      <c r="E13" s="93" t="s">
        <v>113</v>
      </c>
      <c r="F13" s="97" t="s">
        <v>152</v>
      </c>
      <c r="G13" s="97" t="s">
        <v>12</v>
      </c>
      <c r="H13" s="97" t="s">
        <v>136</v>
      </c>
      <c r="I13" s="97" t="s">
        <v>36</v>
      </c>
      <c r="J13" s="104" t="s">
        <v>136</v>
      </c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 t="s">
        <v>21</v>
      </c>
      <c r="AC13" s="97" t="s">
        <v>136</v>
      </c>
      <c r="AD13" s="97" t="s">
        <v>26</v>
      </c>
      <c r="AE13" s="97" t="s">
        <v>136</v>
      </c>
      <c r="AF13" s="97"/>
      <c r="AG13" s="97"/>
      <c r="AH13" s="97"/>
      <c r="AI13" s="97"/>
      <c r="AJ13" s="97"/>
      <c r="AK13" s="97"/>
      <c r="AL13" s="97"/>
      <c r="AM13" s="93"/>
      <c r="AN13" s="97"/>
      <c r="AO13" s="97"/>
      <c r="AP13" s="93"/>
      <c r="AQ13" s="93"/>
      <c r="AR13" s="97"/>
      <c r="AS13" s="28"/>
      <c r="AT13" s="28"/>
      <c r="AU13" s="64">
        <f>IF(E13="E",B13,"")</f>
        <v>12</v>
      </c>
      <c r="AV13" s="64" t="str">
        <f>IF(E13="E",C13,"")</f>
        <v>11-700</v>
      </c>
      <c r="AW13" s="64" t="str">
        <f>IF(H13="E",G13,"")</f>
        <v/>
      </c>
      <c r="AX13" s="64" t="str">
        <f>IF(J13="E",I13,"")</f>
        <v/>
      </c>
      <c r="AY13" s="64" t="str">
        <f>IF(M13="E",K13,"")</f>
        <v/>
      </c>
      <c r="AZ13" s="64" t="str">
        <f>IF(O13="E",N13,"")</f>
        <v/>
      </c>
      <c r="BA13" s="64" t="str">
        <f>IF(Q13="E",P13,"")</f>
        <v/>
      </c>
      <c r="BB13" s="64" t="str">
        <f>IF(S13="E",R13,"")</f>
        <v/>
      </c>
      <c r="BC13" s="64" t="str">
        <f>IF(U13="E",T13,"")</f>
        <v/>
      </c>
      <c r="BD13" s="64" t="str">
        <f>IF(W13="E",V13,"")</f>
        <v/>
      </c>
      <c r="BE13" s="64" t="str">
        <f>IF(Y13="E",X13,"")</f>
        <v/>
      </c>
      <c r="BF13" s="64" t="str">
        <f>IF(AA13="E",Z13,"")</f>
        <v/>
      </c>
      <c r="BG13" s="64" t="str">
        <f>IF(AC13="E",AB13,"")</f>
        <v/>
      </c>
      <c r="BH13" s="64" t="str">
        <f>IF(AE13="E",AD13,"")</f>
        <v/>
      </c>
      <c r="BI13" s="64" t="str">
        <f>IF(AI13="E",AH13,"")</f>
        <v/>
      </c>
      <c r="BJ13" s="64" t="str">
        <f>IF(AK13="E",AJ13,"")</f>
        <v/>
      </c>
      <c r="BK13" s="64" t="str">
        <f>IF(AM13="E",AL13,"")</f>
        <v/>
      </c>
      <c r="BL13" s="64" t="str">
        <f>IF(AO13="E",AN13,"")</f>
        <v/>
      </c>
      <c r="BM13" s="64" t="str">
        <f>IF(AQ13="E",AP13,"")</f>
        <v/>
      </c>
      <c r="BN13" s="26"/>
      <c r="BO13" s="78" t="s">
        <v>35</v>
      </c>
      <c r="BP13" s="79">
        <f>SUM((COUNTIF($AW$2:$AY$317,"AD20"))+(COUNTIF($AW$2:$AY$317,"AD2"))+(COUNTIF($AW$2:$AY$317,"AD2N")))</f>
        <v>0</v>
      </c>
      <c r="BQ13" s="26"/>
      <c r="BR13" s="26"/>
      <c r="BS13" s="26"/>
      <c r="BT13" s="27"/>
      <c r="BU13" s="27"/>
      <c r="BV13" s="27"/>
    </row>
    <row r="14" spans="1:74" s="22" customFormat="1" x14ac:dyDescent="0.35">
      <c r="A14" s="43"/>
      <c r="B14" s="96">
        <v>13</v>
      </c>
      <c r="C14" s="97" t="s">
        <v>114</v>
      </c>
      <c r="D14" s="23"/>
      <c r="E14" s="93" t="s">
        <v>113</v>
      </c>
      <c r="F14" s="97" t="s">
        <v>151</v>
      </c>
      <c r="G14" s="97" t="s">
        <v>17</v>
      </c>
      <c r="H14" s="97" t="s">
        <v>113</v>
      </c>
      <c r="I14" s="97"/>
      <c r="J14" s="97"/>
      <c r="K14" s="99"/>
      <c r="L14" s="99"/>
      <c r="M14" s="97"/>
      <c r="N14" s="98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3"/>
      <c r="AN14" s="97"/>
      <c r="AO14" s="97"/>
      <c r="AP14" s="93"/>
      <c r="AQ14" s="93"/>
      <c r="AR14" s="99"/>
      <c r="AS14" s="28"/>
      <c r="AT14" s="28"/>
      <c r="AU14" s="64">
        <f>IF(E14="E",B14,"")</f>
        <v>13</v>
      </c>
      <c r="AV14" s="64" t="str">
        <f>IF(E14="E",C14,"")</f>
        <v>11-700</v>
      </c>
      <c r="AW14" s="64" t="str">
        <f>IF(H14="E",G14,"")</f>
        <v>TS30</v>
      </c>
      <c r="AX14" s="64" t="str">
        <f>IF(J14="E",I14,"")</f>
        <v/>
      </c>
      <c r="AY14" s="64" t="str">
        <f>IF(M14="E",K14,"")</f>
        <v/>
      </c>
      <c r="AZ14" s="64" t="str">
        <f>IF(O14="E",N14,"")</f>
        <v/>
      </c>
      <c r="BA14" s="64" t="str">
        <f>IF(Q14="E",P14,"")</f>
        <v/>
      </c>
      <c r="BB14" s="64" t="str">
        <f>IF(S14="E",R14,"")</f>
        <v/>
      </c>
      <c r="BC14" s="64" t="str">
        <f>IF(U14="E",T14,"")</f>
        <v/>
      </c>
      <c r="BD14" s="64" t="str">
        <f>IF(W14="E",V14,"")</f>
        <v/>
      </c>
      <c r="BE14" s="64" t="str">
        <f>IF(Y14="E",X14,"")</f>
        <v/>
      </c>
      <c r="BF14" s="64" t="str">
        <f>IF(AA14="E",Z14,"")</f>
        <v/>
      </c>
      <c r="BG14" s="64" t="str">
        <f>IF(AC14="E",AB14,"")</f>
        <v/>
      </c>
      <c r="BH14" s="64" t="str">
        <f>IF(AE14="E",AD14,"")</f>
        <v/>
      </c>
      <c r="BI14" s="64" t="str">
        <f>IF(AI14="E",AH14,"")</f>
        <v/>
      </c>
      <c r="BJ14" s="64" t="str">
        <f>IF(AK14="E",AJ14,"")</f>
        <v/>
      </c>
      <c r="BK14" s="64" t="str">
        <f>IF(AM14="E",AL14,"")</f>
        <v/>
      </c>
      <c r="BL14" s="64" t="str">
        <f>IF(AO14="E",AN14,"")</f>
        <v/>
      </c>
      <c r="BM14" s="64" t="str">
        <f>IF(AQ14="E",AP14,"")</f>
        <v/>
      </c>
      <c r="BN14" s="26"/>
      <c r="BO14" s="78" t="s">
        <v>12</v>
      </c>
      <c r="BP14" s="79">
        <f>SUM((COUNTIF($AW$2:$AY$317,"AD30"))+(COUNTIF($AW$2:$AY$317,"AD3"))+(COUNTIF($AW$2:$AY$317,"AD3N")))</f>
        <v>8</v>
      </c>
      <c r="BQ14" s="26"/>
      <c r="BR14" s="26"/>
      <c r="BS14" s="26"/>
      <c r="BT14" s="27"/>
      <c r="BU14" s="27"/>
      <c r="BV14" s="27"/>
    </row>
    <row r="15" spans="1:74" s="22" customFormat="1" x14ac:dyDescent="0.35">
      <c r="A15" s="43"/>
      <c r="B15" s="93">
        <v>14</v>
      </c>
      <c r="C15" s="97" t="s">
        <v>114</v>
      </c>
      <c r="D15" s="23"/>
      <c r="E15" s="93" t="s">
        <v>113</v>
      </c>
      <c r="F15" s="97" t="s">
        <v>151</v>
      </c>
      <c r="G15" s="97" t="s">
        <v>17</v>
      </c>
      <c r="H15" s="97" t="s">
        <v>113</v>
      </c>
      <c r="I15" s="97"/>
      <c r="J15" s="97"/>
      <c r="K15" s="99"/>
      <c r="L15" s="99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3"/>
      <c r="AN15" s="93"/>
      <c r="AO15" s="93"/>
      <c r="AP15" s="93"/>
      <c r="AQ15" s="93"/>
      <c r="AR15" s="99"/>
      <c r="AS15" s="28"/>
      <c r="AT15" s="28"/>
      <c r="AU15" s="64">
        <f>IF(E15="E",B15,"")</f>
        <v>14</v>
      </c>
      <c r="AV15" s="64" t="str">
        <f>IF(E15="E",C15,"")</f>
        <v>11-700</v>
      </c>
      <c r="AW15" s="64" t="str">
        <f>IF(H15="E",G15,"")</f>
        <v>TS30</v>
      </c>
      <c r="AX15" s="64" t="str">
        <f>IF(J15="E",I15,"")</f>
        <v/>
      </c>
      <c r="AY15" s="64" t="str">
        <f>IF(M15="E",K15,"")</f>
        <v/>
      </c>
      <c r="AZ15" s="64" t="str">
        <f>IF(O15="E",N15,"")</f>
        <v/>
      </c>
      <c r="BA15" s="64" t="str">
        <f>IF(Q15="E",P15,"")</f>
        <v/>
      </c>
      <c r="BB15" s="64" t="str">
        <f>IF(S15="E",R15,"")</f>
        <v/>
      </c>
      <c r="BC15" s="64" t="str">
        <f>IF(U15="E",T15,"")</f>
        <v/>
      </c>
      <c r="BD15" s="64" t="str">
        <f>IF(W15="E",V15,"")</f>
        <v/>
      </c>
      <c r="BE15" s="64" t="str">
        <f>IF(Y15="E",X15,"")</f>
        <v/>
      </c>
      <c r="BF15" s="64" t="str">
        <f>IF(AA15="E",Z15,"")</f>
        <v/>
      </c>
      <c r="BG15" s="64" t="str">
        <f>IF(AC15="E",AB15,"")</f>
        <v/>
      </c>
      <c r="BH15" s="64" t="str">
        <f>IF(AE15="E",AD15,"")</f>
        <v/>
      </c>
      <c r="BI15" s="64" t="str">
        <f>IF(AI15="E",AH15,"")</f>
        <v/>
      </c>
      <c r="BJ15" s="64" t="str">
        <f>IF(AK15="E",AJ15,"")</f>
        <v/>
      </c>
      <c r="BK15" s="64" t="str">
        <f>IF(AM15="E",AL15,"")</f>
        <v/>
      </c>
      <c r="BL15" s="64" t="str">
        <f>IF(AO15="E",AN15,"")</f>
        <v/>
      </c>
      <c r="BM15" s="64" t="str">
        <f>IF(AQ15="E",AP15,"")</f>
        <v/>
      </c>
      <c r="BN15" s="26"/>
      <c r="BO15" s="78" t="s">
        <v>60</v>
      </c>
      <c r="BP15" s="79">
        <f>SUM((COUNTIF($AW$2:$AY$317,"AD30-AD20"))+(COUNTIF($AW$2:$AY$317,"AD3-AD2"))+(COUNTIF($AW$2:$AY$317,"AD3N-AD2")))</f>
        <v>0</v>
      </c>
      <c r="BQ15" s="26"/>
      <c r="BR15" s="26"/>
      <c r="BS15" s="26"/>
      <c r="BT15" s="27"/>
      <c r="BU15" s="27"/>
      <c r="BV15" s="27"/>
    </row>
    <row r="16" spans="1:74" s="22" customFormat="1" x14ac:dyDescent="0.35">
      <c r="A16" s="43"/>
      <c r="B16" s="93">
        <v>15</v>
      </c>
      <c r="C16" s="97" t="s">
        <v>114</v>
      </c>
      <c r="D16" s="92"/>
      <c r="E16" s="93" t="s">
        <v>113</v>
      </c>
      <c r="F16" s="97" t="s">
        <v>151</v>
      </c>
      <c r="G16" s="97" t="s">
        <v>17</v>
      </c>
      <c r="H16" s="97" t="s">
        <v>113</v>
      </c>
      <c r="I16" s="93"/>
      <c r="J16" s="93"/>
      <c r="K16" s="94"/>
      <c r="L16" s="94"/>
      <c r="M16" s="93"/>
      <c r="N16" s="93"/>
      <c r="O16" s="93"/>
      <c r="P16" s="93"/>
      <c r="Q16" s="93"/>
      <c r="R16" s="93"/>
      <c r="S16" s="97"/>
      <c r="T16" s="93"/>
      <c r="U16" s="97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7"/>
      <c r="AI16" s="93"/>
      <c r="AJ16" s="93"/>
      <c r="AK16" s="93"/>
      <c r="AL16" s="93"/>
      <c r="AM16" s="93"/>
      <c r="AN16" s="93"/>
      <c r="AO16" s="93"/>
      <c r="AP16" s="93"/>
      <c r="AQ16" s="93"/>
      <c r="AR16" s="99"/>
      <c r="AS16" s="28"/>
      <c r="AT16" s="28"/>
      <c r="AU16" s="64">
        <f>IF(E16="E",B16,"")</f>
        <v>15</v>
      </c>
      <c r="AV16" s="64" t="str">
        <f>IF(E16="E",C16,"")</f>
        <v>11-700</v>
      </c>
      <c r="AW16" s="64" t="str">
        <f>IF(H16="E",G16,"")</f>
        <v>TS30</v>
      </c>
      <c r="AX16" s="64" t="str">
        <f>IF(J16="E",I16,"")</f>
        <v/>
      </c>
      <c r="AY16" s="64" t="str">
        <f>IF(M16="E",K16,"")</f>
        <v/>
      </c>
      <c r="AZ16" s="64" t="str">
        <f>IF(O16="E",N16,"")</f>
        <v/>
      </c>
      <c r="BA16" s="64" t="str">
        <f>IF(Q16="E",P16,"")</f>
        <v/>
      </c>
      <c r="BB16" s="64" t="str">
        <f>IF(S16="E",R16,"")</f>
        <v/>
      </c>
      <c r="BC16" s="64" t="str">
        <f>IF(U16="E",T16,"")</f>
        <v/>
      </c>
      <c r="BD16" s="64" t="str">
        <f>IF(W16="E",V16,"")</f>
        <v/>
      </c>
      <c r="BE16" s="64" t="str">
        <f>IF(Y16="E",X16,"")</f>
        <v/>
      </c>
      <c r="BF16" s="64" t="str">
        <f>IF(AA16="E",Z16,"")</f>
        <v/>
      </c>
      <c r="BG16" s="64" t="str">
        <f>IF(AC16="E",AB16,"")</f>
        <v/>
      </c>
      <c r="BH16" s="64" t="str">
        <f>IF(AE16="E",AD16,"")</f>
        <v/>
      </c>
      <c r="BI16" s="64" t="str">
        <f>IF(AI16="E",AH16,"")</f>
        <v/>
      </c>
      <c r="BJ16" s="64" t="str">
        <f>IF(AK16="E",AJ16,"")</f>
        <v/>
      </c>
      <c r="BK16" s="64" t="str">
        <f>IF(AM16="E",AL16,"")</f>
        <v/>
      </c>
      <c r="BL16" s="64" t="str">
        <f>IF(AO16="E",AN16,"")</f>
        <v/>
      </c>
      <c r="BM16" s="64" t="str">
        <f>IF(AQ16="E",AP16,"")</f>
        <v/>
      </c>
      <c r="BN16" s="26"/>
      <c r="BO16" s="78" t="s">
        <v>37</v>
      </c>
      <c r="BP16" s="79">
        <f>SUM((COUNTIF($AW$2:$AY$317,"VS20"))+(COUNTIF($AW$2:$AY$317,"VS2"))+(COUNTIF($AW$2:$AY$317,"VS2N")))</f>
        <v>0</v>
      </c>
      <c r="BQ16" s="26"/>
      <c r="BR16" s="26"/>
      <c r="BS16" s="26"/>
      <c r="BT16" s="27"/>
      <c r="BU16" s="27"/>
      <c r="BV16" s="27"/>
    </row>
    <row r="17" spans="1:74" s="22" customFormat="1" x14ac:dyDescent="0.35">
      <c r="A17" s="43"/>
      <c r="B17" s="93">
        <v>16</v>
      </c>
      <c r="C17" s="97" t="s">
        <v>114</v>
      </c>
      <c r="D17" s="23"/>
      <c r="E17" s="93" t="s">
        <v>113</v>
      </c>
      <c r="F17" s="93" t="s">
        <v>151</v>
      </c>
      <c r="G17" s="97" t="s">
        <v>36</v>
      </c>
      <c r="H17" s="97" t="s">
        <v>113</v>
      </c>
      <c r="I17" s="93" t="s">
        <v>36</v>
      </c>
      <c r="J17" s="97" t="s">
        <v>113</v>
      </c>
      <c r="K17" s="93"/>
      <c r="L17" s="93"/>
      <c r="M17" s="93"/>
      <c r="N17" s="93"/>
      <c r="O17" s="93"/>
      <c r="P17" s="93"/>
      <c r="Q17" s="93"/>
      <c r="R17" s="93"/>
      <c r="S17" s="97"/>
      <c r="T17" s="93"/>
      <c r="U17" s="97"/>
      <c r="V17" s="93"/>
      <c r="W17" s="93"/>
      <c r="X17" s="93"/>
      <c r="Y17" s="93"/>
      <c r="Z17" s="93"/>
      <c r="AA17" s="93"/>
      <c r="AB17" s="93"/>
      <c r="AC17" s="97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9"/>
      <c r="AS17" s="28"/>
      <c r="AT17" s="28"/>
      <c r="AU17" s="64">
        <f>IF(E17="E",B17,"")</f>
        <v>16</v>
      </c>
      <c r="AV17" s="64" t="str">
        <f>IF(E17="E",C17,"")</f>
        <v>11-700</v>
      </c>
      <c r="AW17" s="64" t="str">
        <f>IF(H17="E",G17,"")</f>
        <v>RD30</v>
      </c>
      <c r="AX17" s="64" t="str">
        <f>IF(J17="E",I17,"")</f>
        <v>RD30</v>
      </c>
      <c r="AY17" s="64" t="str">
        <f>IF(M17="E",K17,"")</f>
        <v/>
      </c>
      <c r="AZ17" s="64" t="str">
        <f>IF(O17="E",N17,"")</f>
        <v/>
      </c>
      <c r="BA17" s="64" t="str">
        <f>IF(Q17="E",P17,"")</f>
        <v/>
      </c>
      <c r="BB17" s="64" t="str">
        <f>IF(S17="E",R17,"")</f>
        <v/>
      </c>
      <c r="BC17" s="64" t="str">
        <f>IF(U17="E",T17,"")</f>
        <v/>
      </c>
      <c r="BD17" s="64" t="str">
        <f>IF(W17="E",V17,"")</f>
        <v/>
      </c>
      <c r="BE17" s="64" t="str">
        <f>IF(Y17="E",X17,"")</f>
        <v/>
      </c>
      <c r="BF17" s="64" t="str">
        <f>IF(AA17="E",Z17,"")</f>
        <v/>
      </c>
      <c r="BG17" s="64" t="str">
        <f>IF(AC17="E",AB17,"")</f>
        <v/>
      </c>
      <c r="BH17" s="64" t="str">
        <f>IF(AE17="E",AD17,"")</f>
        <v/>
      </c>
      <c r="BI17" s="64" t="str">
        <f>IF(AI17="E",AH17,"")</f>
        <v/>
      </c>
      <c r="BJ17" s="64" t="str">
        <f>IF(AK17="E",AJ17,"")</f>
        <v/>
      </c>
      <c r="BK17" s="64" t="str">
        <f>IF(AM17="E",AL17,"")</f>
        <v/>
      </c>
      <c r="BL17" s="64" t="str">
        <f>IF(AO17="E",AN17,"")</f>
        <v/>
      </c>
      <c r="BM17" s="64" t="str">
        <f>IF(AQ17="E",AP17,"")</f>
        <v/>
      </c>
      <c r="BN17" s="26"/>
      <c r="BO17" s="78" t="s">
        <v>23</v>
      </c>
      <c r="BP17" s="79">
        <f>SUM((COUNTIF($AW$2:$AY$317,"VS30"))+(COUNTIF($AW$2:$AY$317,"VS3"))+(COUNTIF($AW$2:$AY$317,"VS23N")))</f>
        <v>1</v>
      </c>
      <c r="BQ17" s="26"/>
      <c r="BR17" s="26"/>
      <c r="BS17" s="26"/>
      <c r="BT17" s="27"/>
      <c r="BU17" s="27"/>
      <c r="BV17" s="27"/>
    </row>
    <row r="18" spans="1:74" s="22" customFormat="1" x14ac:dyDescent="0.35">
      <c r="A18" s="43"/>
      <c r="B18" s="95">
        <v>17</v>
      </c>
      <c r="C18" s="93" t="s">
        <v>115</v>
      </c>
      <c r="D18" s="92"/>
      <c r="E18" s="91" t="s">
        <v>113</v>
      </c>
      <c r="F18" s="93" t="s">
        <v>151</v>
      </c>
      <c r="G18" s="93" t="s">
        <v>12</v>
      </c>
      <c r="H18" s="97" t="s">
        <v>113</v>
      </c>
      <c r="I18" s="93"/>
      <c r="J18" s="93"/>
      <c r="K18" s="94"/>
      <c r="L18" s="94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70"/>
      <c r="AS18" s="28"/>
      <c r="AT18" s="28"/>
      <c r="AU18" s="64">
        <f>IF(E18="E",B18,"")</f>
        <v>17</v>
      </c>
      <c r="AV18" s="64" t="str">
        <f>IF(E18="E",C18,"")</f>
        <v>13-600</v>
      </c>
      <c r="AW18" s="64" t="str">
        <f>IF(H18="E",G18,"")</f>
        <v>AD30</v>
      </c>
      <c r="AX18" s="64" t="str">
        <f>IF(J18="E",I18,"")</f>
        <v/>
      </c>
      <c r="AY18" s="64" t="str">
        <f>IF(M18="E",K18,"")</f>
        <v/>
      </c>
      <c r="AZ18" s="64" t="str">
        <f>IF(O18="E",N18,"")</f>
        <v/>
      </c>
      <c r="BA18" s="64" t="str">
        <f>IF(Q18="E",P18,"")</f>
        <v/>
      </c>
      <c r="BB18" s="64" t="str">
        <f>IF(S18="E",R18,"")</f>
        <v/>
      </c>
      <c r="BC18" s="64" t="str">
        <f>IF(U18="E",T18,"")</f>
        <v/>
      </c>
      <c r="BD18" s="64" t="str">
        <f>IF(W18="E",V18,"")</f>
        <v/>
      </c>
      <c r="BE18" s="64" t="str">
        <f>IF(Y18="E",X18,"")</f>
        <v/>
      </c>
      <c r="BF18" s="64" t="str">
        <f>IF(AA18="E",Z18,"")</f>
        <v/>
      </c>
      <c r="BG18" s="64" t="str">
        <f>IF(AC18="E",AB18,"")</f>
        <v/>
      </c>
      <c r="BH18" s="64" t="str">
        <f>IF(AE18="E",AD18,"")</f>
        <v/>
      </c>
      <c r="BI18" s="64" t="str">
        <f>IF(AI18="E",AH18,"")</f>
        <v/>
      </c>
      <c r="BJ18" s="64" t="str">
        <f>IF(AK18="E",AJ18,"")</f>
        <v/>
      </c>
      <c r="BK18" s="64" t="str">
        <f>IF(AM18="E",AL18,"")</f>
        <v/>
      </c>
      <c r="BL18" s="64" t="str">
        <f>IF(AO18="E",AN18,"")</f>
        <v/>
      </c>
      <c r="BM18" s="64" t="str">
        <f>IF(AQ18="E",AP18,"")</f>
        <v/>
      </c>
      <c r="BN18" s="26"/>
      <c r="BO18" s="78" t="s">
        <v>58</v>
      </c>
      <c r="BP18" s="79">
        <f>SUM((COUNTIF($AW$2:$AY$317,"VR20"))+(COUNTIF($AW$2:$AY$317,"VR2"))+(COUNTIF($AW$2:$AY$317,"VR2N")))</f>
        <v>1</v>
      </c>
      <c r="BQ18" s="26"/>
      <c r="BR18" s="26"/>
      <c r="BS18" s="26"/>
      <c r="BT18" s="27"/>
      <c r="BU18" s="27"/>
      <c r="BV18" s="27"/>
    </row>
    <row r="19" spans="1:74" s="22" customFormat="1" x14ac:dyDescent="0.35">
      <c r="A19" s="43"/>
      <c r="B19" s="93">
        <v>18</v>
      </c>
      <c r="C19" s="93" t="s">
        <v>115</v>
      </c>
      <c r="D19" s="92"/>
      <c r="E19" s="91" t="s">
        <v>113</v>
      </c>
      <c r="F19" s="93" t="s">
        <v>151</v>
      </c>
      <c r="G19" s="93" t="s">
        <v>53</v>
      </c>
      <c r="H19" s="97" t="s">
        <v>113</v>
      </c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23"/>
      <c r="AS19" s="28"/>
      <c r="AT19" s="28"/>
      <c r="AU19" s="64">
        <f>IF(E19="E",B19,"")</f>
        <v>18</v>
      </c>
      <c r="AV19" s="64" t="str">
        <f>IF(E19="E",C19,"")</f>
        <v>13-600</v>
      </c>
      <c r="AW19" s="64" t="str">
        <f>IF(H19="E",G19,"")</f>
        <v>VA30</v>
      </c>
      <c r="AX19" s="64" t="str">
        <f>IF(J19="E",I19,"")</f>
        <v/>
      </c>
      <c r="AY19" s="64" t="str">
        <f>IF(M19="E",K19,"")</f>
        <v/>
      </c>
      <c r="AZ19" s="64" t="str">
        <f>IF(O19="E",N19,"")</f>
        <v/>
      </c>
      <c r="BA19" s="64" t="str">
        <f>IF(Q19="E",P19,"")</f>
        <v/>
      </c>
      <c r="BB19" s="64" t="str">
        <f>IF(S19="E",R19,"")</f>
        <v/>
      </c>
      <c r="BC19" s="64" t="str">
        <f>IF(U19="E",T19,"")</f>
        <v/>
      </c>
      <c r="BD19" s="64" t="str">
        <f>IF(W19="E",V19,"")</f>
        <v/>
      </c>
      <c r="BE19" s="64" t="str">
        <f>IF(Y19="E",X19,"")</f>
        <v/>
      </c>
      <c r="BF19" s="64" t="str">
        <f>IF(AA19="E",Z19,"")</f>
        <v/>
      </c>
      <c r="BG19" s="64" t="str">
        <f>IF(AC19="E",AB19,"")</f>
        <v/>
      </c>
      <c r="BH19" s="64" t="str">
        <f>IF(AE19="E",AD19,"")</f>
        <v/>
      </c>
      <c r="BI19" s="64" t="str">
        <f>IF(AI19="E",AH19,"")</f>
        <v/>
      </c>
      <c r="BJ19" s="64" t="str">
        <f>IF(AK19="E",AJ19,"")</f>
        <v/>
      </c>
      <c r="BK19" s="64" t="str">
        <f>IF(AM19="E",AL19,"")</f>
        <v/>
      </c>
      <c r="BL19" s="64" t="str">
        <f>IF(AO19="E",AN19,"")</f>
        <v/>
      </c>
      <c r="BM19" s="64" t="str">
        <f>IF(AQ19="E",AP19,"")</f>
        <v/>
      </c>
      <c r="BN19" s="26"/>
      <c r="BO19" s="78" t="s">
        <v>54</v>
      </c>
      <c r="BP19" s="79">
        <f>SUM((COUNTIF($AW$2:$AY$317,"VR30"))+(COUNTIF($AW$2:$AY$317,"VR3"))+(COUNTIF($AW$2:$AY$317,"VR3N")))</f>
        <v>2</v>
      </c>
      <c r="BQ19" s="26"/>
      <c r="BR19" s="26"/>
      <c r="BS19" s="26"/>
      <c r="BT19" s="27"/>
      <c r="BU19" s="27"/>
      <c r="BV19" s="27"/>
    </row>
    <row r="20" spans="1:74" s="22" customFormat="1" x14ac:dyDescent="0.35">
      <c r="A20" s="43"/>
      <c r="B20" s="93">
        <v>19</v>
      </c>
      <c r="C20" s="97" t="s">
        <v>114</v>
      </c>
      <c r="D20" s="92"/>
      <c r="E20" s="91" t="s">
        <v>113</v>
      </c>
      <c r="F20" s="93" t="s">
        <v>151</v>
      </c>
      <c r="G20" s="93" t="s">
        <v>36</v>
      </c>
      <c r="H20" s="97" t="s">
        <v>113</v>
      </c>
      <c r="I20" s="93"/>
      <c r="J20" s="93"/>
      <c r="K20" s="94"/>
      <c r="L20" s="94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70"/>
      <c r="AS20" s="28"/>
      <c r="AT20" s="28"/>
      <c r="AU20" s="64">
        <f>IF(E20="E",B20,"")</f>
        <v>19</v>
      </c>
      <c r="AV20" s="64" t="str">
        <f>IF(E20="E",C20,"")</f>
        <v>11-700</v>
      </c>
      <c r="AW20" s="64" t="str">
        <f>IF(H20="E",G20,"")</f>
        <v>RD30</v>
      </c>
      <c r="AX20" s="64" t="str">
        <f>IF(J20="E",I20,"")</f>
        <v/>
      </c>
      <c r="AY20" s="64" t="str">
        <f>IF(M20="E",K20,"")</f>
        <v/>
      </c>
      <c r="AZ20" s="64" t="str">
        <f>IF(O20="E",N20,"")</f>
        <v/>
      </c>
      <c r="BA20" s="64" t="str">
        <f>IF(Q20="E",P20,"")</f>
        <v/>
      </c>
      <c r="BB20" s="64" t="str">
        <f>IF(S20="E",R20,"")</f>
        <v/>
      </c>
      <c r="BC20" s="64" t="str">
        <f>IF(U20="E",T20,"")</f>
        <v/>
      </c>
      <c r="BD20" s="64" t="str">
        <f>IF(W20="E",V20,"")</f>
        <v/>
      </c>
      <c r="BE20" s="64" t="str">
        <f>IF(Y20="E",X20,"")</f>
        <v/>
      </c>
      <c r="BF20" s="64" t="str">
        <f>IF(AA20="E",Z20,"")</f>
        <v/>
      </c>
      <c r="BG20" s="64" t="str">
        <f>IF(AC20="E",AB20,"")</f>
        <v/>
      </c>
      <c r="BH20" s="64" t="str">
        <f>IF(AE20="E",AD20,"")</f>
        <v/>
      </c>
      <c r="BI20" s="64" t="str">
        <f>IF(AI20="E",AH20,"")</f>
        <v/>
      </c>
      <c r="BJ20" s="64" t="str">
        <f>IF(AK20="E",AJ20,"")</f>
        <v/>
      </c>
      <c r="BK20" s="64" t="str">
        <f>IF(AM20="E",AL20,"")</f>
        <v/>
      </c>
      <c r="BL20" s="64" t="str">
        <f>IF(AO20="E",AN20,"")</f>
        <v/>
      </c>
      <c r="BM20" s="64" t="str">
        <f>IF(AQ20="E",AP20,"")</f>
        <v/>
      </c>
      <c r="BN20" s="26"/>
      <c r="BO20" s="78" t="s">
        <v>63</v>
      </c>
      <c r="BP20" s="79">
        <f>SUM((COUNTIF($AW$2:$AY$317,"VA20"))+(COUNTIF($AW$2:$AY$317,"VA2"))+(COUNTIF($AW$2:$AY$317,"VA2N")))</f>
        <v>0</v>
      </c>
      <c r="BQ20" s="26"/>
      <c r="BR20" s="26"/>
      <c r="BS20" s="26"/>
      <c r="BT20" s="27"/>
      <c r="BU20" s="27"/>
      <c r="BV20" s="27"/>
    </row>
    <row r="21" spans="1:74" s="22" customFormat="1" x14ac:dyDescent="0.35">
      <c r="A21" s="43"/>
      <c r="B21" s="93">
        <v>20</v>
      </c>
      <c r="C21" s="97" t="s">
        <v>114</v>
      </c>
      <c r="D21" s="92"/>
      <c r="E21" s="91" t="s">
        <v>113</v>
      </c>
      <c r="F21" s="93" t="s">
        <v>151</v>
      </c>
      <c r="G21" s="93" t="s">
        <v>123</v>
      </c>
      <c r="H21" s="97" t="s">
        <v>113</v>
      </c>
      <c r="I21" s="93"/>
      <c r="J21" s="93"/>
      <c r="K21" s="94"/>
      <c r="L21" s="94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72"/>
      <c r="AS21" s="28"/>
      <c r="AT21" s="28"/>
      <c r="AU21" s="64">
        <f>IF(E21="E",B21,"")</f>
        <v>20</v>
      </c>
      <c r="AV21" s="64" t="str">
        <f>IF(E21="E",C21,"")</f>
        <v>11-700</v>
      </c>
      <c r="AW21" s="64" t="str">
        <f>IF(H21="E",G21,"")</f>
        <v>HA30</v>
      </c>
      <c r="AX21" s="64" t="str">
        <f>IF(J21="E",I21,"")</f>
        <v/>
      </c>
      <c r="AY21" s="64" t="str">
        <f>IF(M21="E",K21,"")</f>
        <v/>
      </c>
      <c r="AZ21" s="64" t="str">
        <f>IF(O21="E",N21,"")</f>
        <v/>
      </c>
      <c r="BA21" s="64" t="str">
        <f>IF(Q21="E",P21,"")</f>
        <v/>
      </c>
      <c r="BB21" s="64" t="str">
        <f>IF(S21="E",R21,"")</f>
        <v/>
      </c>
      <c r="BC21" s="64" t="str">
        <f>IF(U21="E",T21,"")</f>
        <v/>
      </c>
      <c r="BD21" s="64" t="str">
        <f>IF(W21="E",V21,"")</f>
        <v/>
      </c>
      <c r="BE21" s="64" t="str">
        <f>IF(Y21="E",X21,"")</f>
        <v/>
      </c>
      <c r="BF21" s="64" t="str">
        <f>IF(AA21="E",Z21,"")</f>
        <v/>
      </c>
      <c r="BG21" s="64" t="str">
        <f>IF(AC21="E",AB21,"")</f>
        <v/>
      </c>
      <c r="BH21" s="64" t="str">
        <f>IF(AE21="E",AD21,"")</f>
        <v/>
      </c>
      <c r="BI21" s="64" t="str">
        <f>IF(AI21="E",AH21,"")</f>
        <v/>
      </c>
      <c r="BJ21" s="64" t="str">
        <f>IF(AK21="E",AJ21,"")</f>
        <v/>
      </c>
      <c r="BK21" s="64" t="str">
        <f>IF(AM21="E",AL21,"")</f>
        <v/>
      </c>
      <c r="BL21" s="64" t="str">
        <f>IF(AO21="E",AN21,"")</f>
        <v/>
      </c>
      <c r="BM21" s="64" t="str">
        <f>IF(AQ21="E",AP21,"")</f>
        <v/>
      </c>
      <c r="BN21" s="26"/>
      <c r="BO21" s="78" t="s">
        <v>53</v>
      </c>
      <c r="BP21" s="79">
        <f>SUM((COUNTIF($AW$2:$AY$317,"VA30"))+(COUNTIF($AW$2:$AY$317,"VA3"))+(COUNTIF($AW$2:$AY$317,"VA3N")))</f>
        <v>1</v>
      </c>
      <c r="BQ21" s="26"/>
      <c r="BR21" s="26"/>
      <c r="BS21" s="26"/>
      <c r="BT21" s="27"/>
      <c r="BU21" s="27"/>
      <c r="BV21" s="27"/>
    </row>
    <row r="22" spans="1:74" s="22" customFormat="1" x14ac:dyDescent="0.35">
      <c r="A22" s="43"/>
      <c r="B22" s="93">
        <f>B21+1</f>
        <v>21</v>
      </c>
      <c r="C22" s="97" t="s">
        <v>114</v>
      </c>
      <c r="D22" s="92"/>
      <c r="E22" s="91" t="s">
        <v>113</v>
      </c>
      <c r="F22" s="93" t="s">
        <v>151</v>
      </c>
      <c r="G22" s="93" t="s">
        <v>12</v>
      </c>
      <c r="H22" s="97" t="s">
        <v>113</v>
      </c>
      <c r="I22" s="97" t="s">
        <v>18</v>
      </c>
      <c r="J22" s="93" t="s">
        <v>113</v>
      </c>
      <c r="K22" s="94"/>
      <c r="L22" s="94"/>
      <c r="M22" s="93"/>
      <c r="N22" s="97" t="s">
        <v>122</v>
      </c>
      <c r="O22" s="93" t="s">
        <v>113</v>
      </c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 t="s">
        <v>21</v>
      </c>
      <c r="AC22" s="93" t="s">
        <v>136</v>
      </c>
      <c r="AD22" s="93" t="s">
        <v>21</v>
      </c>
      <c r="AE22" s="93" t="s">
        <v>136</v>
      </c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70"/>
      <c r="AS22" s="28"/>
      <c r="AT22" s="28"/>
      <c r="AU22" s="64">
        <f>IF(E22="E",B22,"")</f>
        <v>21</v>
      </c>
      <c r="AV22" s="64" t="str">
        <f>IF(E22="E",C22,"")</f>
        <v>11-700</v>
      </c>
      <c r="AW22" s="64" t="str">
        <f>IF(H22="E",G22,"")</f>
        <v>AD30</v>
      </c>
      <c r="AX22" s="64" t="str">
        <f>IF(J22="E",I22,"")</f>
        <v>1TR3A</v>
      </c>
      <c r="AY22" s="64" t="str">
        <f>IF(M22="E",K22,"")</f>
        <v/>
      </c>
      <c r="AZ22" s="64" t="str">
        <f>IF(O22="E",N22,"")</f>
        <v>TRANSF.3F-13KV-30KVA</v>
      </c>
      <c r="BA22" s="64" t="str">
        <f>IF(Q22="E",P22,"")</f>
        <v/>
      </c>
      <c r="BB22" s="64" t="str">
        <f>IF(S22="E",R22,"")</f>
        <v/>
      </c>
      <c r="BC22" s="64" t="str">
        <f>IF(U22="E",T22,"")</f>
        <v/>
      </c>
      <c r="BD22" s="64" t="str">
        <f>IF(W22="E",V22,"")</f>
        <v/>
      </c>
      <c r="BE22" s="64" t="str">
        <f>IF(Y22="E",X22,"")</f>
        <v/>
      </c>
      <c r="BF22" s="64" t="str">
        <f>IF(AA22="E",Z22,"")</f>
        <v/>
      </c>
      <c r="BG22" s="64" t="str">
        <f>IF(AC22="E",AB22,"")</f>
        <v/>
      </c>
      <c r="BH22" s="64" t="str">
        <f>IF(AE22="E",AD22,"")</f>
        <v/>
      </c>
      <c r="BI22" s="64" t="str">
        <f>IF(AI22="E",AH22,"")</f>
        <v/>
      </c>
      <c r="BJ22" s="64" t="str">
        <f>IF(AK22="E",AJ22,"")</f>
        <v/>
      </c>
      <c r="BK22" s="64" t="str">
        <f>IF(AM22="E",AL22,"")</f>
        <v/>
      </c>
      <c r="BL22" s="64" t="str">
        <f>IF(AO22="E",AN22,"")</f>
        <v/>
      </c>
      <c r="BM22" s="64" t="str">
        <f>IF(AQ22="E",AP22,"")</f>
        <v/>
      </c>
      <c r="BN22" s="26"/>
      <c r="BO22" s="78" t="s">
        <v>64</v>
      </c>
      <c r="BP22" s="79">
        <f>SUM((COUNTIF($AW$2:$AY$317,"VA30-VA20"))+(COUNTIF($AW$2:$AY$317,"VA3-VA2"))+(COUNTIF($AW$2:$AY$317,"VA3N-VA2")))</f>
        <v>0</v>
      </c>
      <c r="BQ22" s="26"/>
      <c r="BR22" s="26"/>
      <c r="BS22" s="26"/>
      <c r="BT22" s="27"/>
      <c r="BU22" s="27"/>
      <c r="BV22" s="27"/>
    </row>
    <row r="23" spans="1:74" s="22" customFormat="1" x14ac:dyDescent="0.35">
      <c r="A23" s="43"/>
      <c r="B23" s="93">
        <f t="shared" ref="B23:B85" si="0">B22+1</f>
        <v>22</v>
      </c>
      <c r="C23" s="97" t="s">
        <v>114</v>
      </c>
      <c r="D23" s="92"/>
      <c r="E23" s="91" t="s">
        <v>113</v>
      </c>
      <c r="F23" s="93" t="s">
        <v>151</v>
      </c>
      <c r="G23" s="93" t="s">
        <v>67</v>
      </c>
      <c r="H23" s="104" t="s">
        <v>136</v>
      </c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 t="s">
        <v>26</v>
      </c>
      <c r="AC23" s="93" t="s">
        <v>136</v>
      </c>
      <c r="AD23" s="93"/>
      <c r="AE23" s="93"/>
      <c r="AF23" s="93"/>
      <c r="AG23" s="93"/>
      <c r="AH23" s="93" t="s">
        <v>20</v>
      </c>
      <c r="AI23" s="93" t="s">
        <v>136</v>
      </c>
      <c r="AJ23" s="93"/>
      <c r="AK23" s="93"/>
      <c r="AL23" s="93"/>
      <c r="AM23" s="93"/>
      <c r="AN23" s="93"/>
      <c r="AO23" s="93"/>
      <c r="AP23" s="93"/>
      <c r="AQ23" s="93"/>
      <c r="AR23" s="70"/>
      <c r="AS23" s="25"/>
      <c r="AT23" s="25"/>
      <c r="AU23" s="64">
        <f>IF(E23="E",B23,"")</f>
        <v>22</v>
      </c>
      <c r="AV23" s="64" t="str">
        <f>IF(E23="E",C23,"")</f>
        <v>11-700</v>
      </c>
      <c r="AW23" s="64" t="str">
        <f>IF(H23="E",G23,"")</f>
        <v/>
      </c>
      <c r="AX23" s="64" t="str">
        <f>IF(J23="E",I23,"")</f>
        <v/>
      </c>
      <c r="AY23" s="64" t="str">
        <f>IF(M23="E",K23,"")</f>
        <v/>
      </c>
      <c r="AZ23" s="64" t="str">
        <f>IF(O23="E",N23,"")</f>
        <v/>
      </c>
      <c r="BA23" s="64" t="str">
        <f>IF(Q23="E",P23,"")</f>
        <v/>
      </c>
      <c r="BB23" s="64" t="str">
        <f>IF(S23="E",R23,"")</f>
        <v/>
      </c>
      <c r="BC23" s="64" t="str">
        <f>IF(U23="E",T23,"")</f>
        <v/>
      </c>
      <c r="BD23" s="64" t="str">
        <f>IF(W23="E",V23,"")</f>
        <v/>
      </c>
      <c r="BE23" s="64" t="str">
        <f>IF(Y23="E",X23,"")</f>
        <v/>
      </c>
      <c r="BF23" s="64" t="str">
        <f>IF(AA23="E",Z23,"")</f>
        <v/>
      </c>
      <c r="BG23" s="64" t="str">
        <f>IF(AC23="E",AB23,"")</f>
        <v/>
      </c>
      <c r="BH23" s="64" t="str">
        <f>IF(AE23="E",AD23,"")</f>
        <v/>
      </c>
      <c r="BI23" s="64" t="str">
        <f>IF(AI23="E",AH23,"")</f>
        <v/>
      </c>
      <c r="BJ23" s="64" t="str">
        <f>IF(AK23="E",AJ23,"")</f>
        <v/>
      </c>
      <c r="BK23" s="64" t="str">
        <f>IF(AM23="E",AL23,"")</f>
        <v/>
      </c>
      <c r="BL23" s="64" t="str">
        <f>IF(AO23="E",AN23,"")</f>
        <v/>
      </c>
      <c r="BM23" s="64" t="str">
        <f>IF(AQ23="E",AP23,"")</f>
        <v/>
      </c>
      <c r="BN23" s="26"/>
      <c r="BO23" s="78" t="s">
        <v>65</v>
      </c>
      <c r="BP23" s="79">
        <f>SUM((COUNTIF($AW$2:$AY$317,"VD20"))+(COUNTIF($AW$2:$AY$317,"VD2"))+(COUNTIF($AW$2:$AY$317,"VD2N")))</f>
        <v>0</v>
      </c>
      <c r="BQ23" s="26"/>
      <c r="BR23" s="26"/>
      <c r="BS23" s="26"/>
      <c r="BT23" s="27"/>
      <c r="BU23" s="27"/>
      <c r="BV23" s="27"/>
    </row>
    <row r="24" spans="1:74" s="22" customFormat="1" ht="16.149999999999999" thickBot="1" x14ac:dyDescent="0.4">
      <c r="A24" s="43"/>
      <c r="B24" s="93">
        <f t="shared" si="0"/>
        <v>23</v>
      </c>
      <c r="C24" s="93" t="s">
        <v>115</v>
      </c>
      <c r="D24" s="92"/>
      <c r="E24" s="91" t="s">
        <v>136</v>
      </c>
      <c r="F24" s="93" t="s">
        <v>151</v>
      </c>
      <c r="G24" s="93" t="s">
        <v>17</v>
      </c>
      <c r="H24" s="104" t="s">
        <v>136</v>
      </c>
      <c r="I24" s="93" t="s">
        <v>31</v>
      </c>
      <c r="J24" s="91" t="s">
        <v>136</v>
      </c>
      <c r="K24" s="93"/>
      <c r="L24" s="93"/>
      <c r="M24" s="93"/>
      <c r="N24" s="93"/>
      <c r="O24" s="93"/>
      <c r="P24" s="93"/>
      <c r="Q24" s="93"/>
      <c r="R24" s="91" t="s">
        <v>14</v>
      </c>
      <c r="S24" s="91" t="s">
        <v>56</v>
      </c>
      <c r="T24" s="91" t="s">
        <v>14</v>
      </c>
      <c r="U24" s="91" t="s">
        <v>56</v>
      </c>
      <c r="V24" s="91" t="s">
        <v>13</v>
      </c>
      <c r="W24" s="91" t="s">
        <v>56</v>
      </c>
      <c r="X24" s="91" t="s">
        <v>14</v>
      </c>
      <c r="Y24" s="91" t="s">
        <v>56</v>
      </c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>
        <v>1</v>
      </c>
      <c r="AO24" s="93" t="s">
        <v>113</v>
      </c>
      <c r="AP24" s="93"/>
      <c r="AQ24" s="93"/>
      <c r="AR24" s="70"/>
      <c r="AS24" s="25"/>
      <c r="AT24" s="25"/>
      <c r="AU24" s="64" t="str">
        <f>IF(E24="E",B24,"")</f>
        <v/>
      </c>
      <c r="AV24" s="64" t="str">
        <f>IF(E24="E",C24,"")</f>
        <v/>
      </c>
      <c r="AW24" s="64" t="str">
        <f>IF(H24="E",G24,"")</f>
        <v/>
      </c>
      <c r="AX24" s="64" t="str">
        <f>IF(J24="E",I24,"")</f>
        <v/>
      </c>
      <c r="AY24" s="64" t="str">
        <f>IF(M24="E",K24,"")</f>
        <v/>
      </c>
      <c r="AZ24" s="64" t="str">
        <f>IF(O24="E",N24,"")</f>
        <v/>
      </c>
      <c r="BA24" s="64" t="str">
        <f>IF(Q24="E",P24,"")</f>
        <v/>
      </c>
      <c r="BB24" s="64" t="str">
        <f>IF(S24="E",R24,"")</f>
        <v/>
      </c>
      <c r="BC24" s="64" t="str">
        <f>IF(U24="E",T24,"")</f>
        <v/>
      </c>
      <c r="BD24" s="64" t="str">
        <f>IF(W24="E",V24,"")</f>
        <v/>
      </c>
      <c r="BE24" s="64" t="str">
        <f>IF(Y24="E",X24,"")</f>
        <v/>
      </c>
      <c r="BF24" s="64" t="str">
        <f>IF(AA24="E",Z24,"")</f>
        <v/>
      </c>
      <c r="BG24" s="64" t="str">
        <f>IF(AC24="E",AB24,"")</f>
        <v/>
      </c>
      <c r="BH24" s="64" t="str">
        <f>IF(AE24="E",AD24,"")</f>
        <v/>
      </c>
      <c r="BI24" s="64" t="str">
        <f>IF(AI24="E",AH24,"")</f>
        <v/>
      </c>
      <c r="BJ24" s="64" t="str">
        <f>IF(AK24="E",AJ24,"")</f>
        <v/>
      </c>
      <c r="BK24" s="64" t="str">
        <f>IF(AM24="E",AL24,"")</f>
        <v/>
      </c>
      <c r="BL24" s="64">
        <f>IF(AO24="E",AN24,"")</f>
        <v>1</v>
      </c>
      <c r="BM24" s="64" t="str">
        <f>IF(AQ24="E",AP24,"")</f>
        <v/>
      </c>
      <c r="BN24" s="26"/>
      <c r="BO24" s="78" t="s">
        <v>55</v>
      </c>
      <c r="BP24" s="79">
        <f>SUM((COUNTIF($AW$2:$AY$317,"VD30"))+(COUNTIF($AW$2:$AY$317,"VD3"))+(COUNTIF($AW$2:$AY$317,"VD3N")))</f>
        <v>0</v>
      </c>
      <c r="BQ24" s="26"/>
      <c r="BR24" s="26"/>
      <c r="BS24" s="26"/>
      <c r="BT24" s="27"/>
      <c r="BU24" s="27"/>
      <c r="BV24" s="27"/>
    </row>
    <row r="25" spans="1:74" s="22" customFormat="1" ht="16.149999999999999" thickBot="1" x14ac:dyDescent="0.4">
      <c r="A25" s="43"/>
      <c r="B25" s="93">
        <f t="shared" si="0"/>
        <v>24</v>
      </c>
      <c r="C25" s="93" t="s">
        <v>115</v>
      </c>
      <c r="D25" s="92"/>
      <c r="E25" s="91" t="s">
        <v>136</v>
      </c>
      <c r="F25" s="93" t="s">
        <v>151</v>
      </c>
      <c r="G25" s="91" t="s">
        <v>17</v>
      </c>
      <c r="H25" s="91" t="s">
        <v>136</v>
      </c>
      <c r="I25" s="91" t="s">
        <v>31</v>
      </c>
      <c r="J25" s="91" t="s">
        <v>136</v>
      </c>
      <c r="K25" s="93"/>
      <c r="L25" s="93"/>
      <c r="M25" s="93"/>
      <c r="N25" s="93"/>
      <c r="O25" s="93"/>
      <c r="P25" s="93">
        <v>1</v>
      </c>
      <c r="Q25" s="93" t="s">
        <v>113</v>
      </c>
      <c r="R25" s="93" t="s">
        <v>25</v>
      </c>
      <c r="S25" s="91" t="s">
        <v>56</v>
      </c>
      <c r="T25" s="93"/>
      <c r="U25" s="93"/>
      <c r="V25" s="93"/>
      <c r="W25" s="93"/>
      <c r="X25" s="93"/>
      <c r="Y25" s="93"/>
      <c r="Z25" s="93"/>
      <c r="AA25" s="93"/>
      <c r="AB25" s="93" t="s">
        <v>21</v>
      </c>
      <c r="AC25" s="91" t="s">
        <v>113</v>
      </c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>
        <v>1</v>
      </c>
      <c r="AO25" s="93" t="s">
        <v>113</v>
      </c>
      <c r="AP25" s="93"/>
      <c r="AQ25" s="102"/>
      <c r="AR25" s="106" t="s">
        <v>146</v>
      </c>
      <c r="AS25" s="105"/>
      <c r="AT25" s="105"/>
      <c r="AU25" s="64" t="str">
        <f>IF(E25="E",B25,"")</f>
        <v/>
      </c>
      <c r="AV25" s="64" t="str">
        <f>IF(E25="E",C25,"")</f>
        <v/>
      </c>
      <c r="AW25" s="64" t="str">
        <f>IF(H25="E",G25,"")</f>
        <v/>
      </c>
      <c r="AX25" s="64" t="str">
        <f>IF(J25="E",I25,"")</f>
        <v/>
      </c>
      <c r="AY25" s="64" t="str">
        <f>IF(M25="E",K25,"")</f>
        <v/>
      </c>
      <c r="AZ25" s="64" t="str">
        <f>IF(O25="E",N25,"")</f>
        <v/>
      </c>
      <c r="BA25" s="64">
        <f>IF(Q25="E",P25,"")</f>
        <v>1</v>
      </c>
      <c r="BB25" s="64" t="str">
        <f>IF(S25="E",R25,"")</f>
        <v/>
      </c>
      <c r="BC25" s="64" t="str">
        <f>IF(U25="E",T25,"")</f>
        <v/>
      </c>
      <c r="BD25" s="64" t="str">
        <f>IF(W25="E",V25,"")</f>
        <v/>
      </c>
      <c r="BE25" s="64" t="str">
        <f>IF(Y25="E",X25,"")</f>
        <v/>
      </c>
      <c r="BF25" s="64" t="str">
        <f>IF(AA25="E",Z25,"")</f>
        <v/>
      </c>
      <c r="BG25" s="64" t="str">
        <f>IF(AC25="E",AB25,"")</f>
        <v>RSA</v>
      </c>
      <c r="BH25" s="64" t="str">
        <f>IF(AE25="E",AD25,"")</f>
        <v/>
      </c>
      <c r="BI25" s="64" t="str">
        <f>IF(AI25="E",AH25,"")</f>
        <v/>
      </c>
      <c r="BJ25" s="64" t="str">
        <f>IF(AK25="E",AJ25,"")</f>
        <v/>
      </c>
      <c r="BK25" s="64" t="str">
        <f>IF(AM25="E",AL25,"")</f>
        <v/>
      </c>
      <c r="BL25" s="64">
        <f>IF(AO25="E",AN25,"")</f>
        <v>1</v>
      </c>
      <c r="BM25" s="64" t="str">
        <f>IF(AQ25="E",AP25,"")</f>
        <v/>
      </c>
      <c r="BN25" s="26"/>
      <c r="BO25" s="78" t="s">
        <v>45</v>
      </c>
      <c r="BP25" s="79">
        <f>SUM((COUNTIF($AW$2:$AY$317,"TS20"))+(COUNTIF($AW$2:$AY$317,"TS2"))+(COUNTIF($AW$2:$AY$317,"TS2N")))</f>
        <v>0</v>
      </c>
      <c r="BQ25" s="26"/>
      <c r="BR25" s="26"/>
      <c r="BS25" s="26"/>
      <c r="BT25" s="27"/>
      <c r="BU25" s="27"/>
      <c r="BV25" s="27"/>
    </row>
    <row r="26" spans="1:74" s="22" customFormat="1" ht="16.149999999999999" thickBot="1" x14ac:dyDescent="0.4">
      <c r="A26" s="43"/>
      <c r="B26" s="93">
        <f t="shared" si="0"/>
        <v>25</v>
      </c>
      <c r="C26" s="93" t="s">
        <v>115</v>
      </c>
      <c r="D26" s="92"/>
      <c r="E26" s="91" t="s">
        <v>136</v>
      </c>
      <c r="F26" s="93" t="s">
        <v>151</v>
      </c>
      <c r="G26" s="93" t="s">
        <v>17</v>
      </c>
      <c r="H26" s="97" t="s">
        <v>136</v>
      </c>
      <c r="I26" s="93"/>
      <c r="J26" s="93"/>
      <c r="K26" s="94"/>
      <c r="L26" s="94"/>
      <c r="M26" s="93"/>
      <c r="N26" s="98"/>
      <c r="O26" s="93"/>
      <c r="P26" s="93"/>
      <c r="Q26" s="93"/>
      <c r="R26" s="93" t="s">
        <v>16</v>
      </c>
      <c r="S26" s="93" t="s">
        <v>136</v>
      </c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70"/>
      <c r="AS26" s="25"/>
      <c r="AT26" s="25"/>
      <c r="AU26" s="64" t="str">
        <f>IF(E26="E",B26,"")</f>
        <v/>
      </c>
      <c r="AV26" s="64" t="str">
        <f>IF(E26="E",C26,"")</f>
        <v/>
      </c>
      <c r="AW26" s="64" t="str">
        <f>IF(H26="E",G26,"")</f>
        <v/>
      </c>
      <c r="AX26" s="64" t="str">
        <f>IF(J26="E",I26,"")</f>
        <v/>
      </c>
      <c r="AY26" s="64" t="str">
        <f>IF(M26="E",K26,"")</f>
        <v/>
      </c>
      <c r="AZ26" s="64" t="str">
        <f>IF(O26="E",N26,"")</f>
        <v/>
      </c>
      <c r="BA26" s="64" t="str">
        <f>IF(Q26="E",P26,"")</f>
        <v/>
      </c>
      <c r="BB26" s="64" t="str">
        <f>IF(S26="E",R26,"")</f>
        <v/>
      </c>
      <c r="BC26" s="64" t="str">
        <f>IF(U26="E",T26,"")</f>
        <v/>
      </c>
      <c r="BD26" s="64" t="str">
        <f>IF(W26="E",V26,"")</f>
        <v/>
      </c>
      <c r="BE26" s="64" t="str">
        <f>IF(Y26="E",X26,"")</f>
        <v/>
      </c>
      <c r="BF26" s="64" t="str">
        <f>IF(AA26="E",Z26,"")</f>
        <v/>
      </c>
      <c r="BG26" s="64" t="str">
        <f>IF(AC26="E",AB26,"")</f>
        <v/>
      </c>
      <c r="BH26" s="64" t="str">
        <f>IF(AE26="E",AD26,"")</f>
        <v/>
      </c>
      <c r="BI26" s="64" t="str">
        <f>IF(AI26="E",AH26,"")</f>
        <v/>
      </c>
      <c r="BJ26" s="64" t="str">
        <f>IF(AK26="E",AJ26,"")</f>
        <v/>
      </c>
      <c r="BK26" s="64" t="str">
        <f>IF(AM26="E",AL26,"")</f>
        <v/>
      </c>
      <c r="BL26" s="64" t="str">
        <f>IF(AO26="E",AN26,"")</f>
        <v/>
      </c>
      <c r="BM26" s="64" t="str">
        <f>IF(AQ26="E",AP26,"")</f>
        <v/>
      </c>
      <c r="BN26" s="26"/>
      <c r="BO26" s="78" t="s">
        <v>17</v>
      </c>
      <c r="BP26" s="79">
        <f>SUM((COUNTIF($AW$2:$AY$317,"TS30"))+(COUNTIF($AW$2:$AY$317,"TS3"))+(COUNTIF($AW$2:$AY$317,"TS3N")))</f>
        <v>31</v>
      </c>
      <c r="BQ26" s="26"/>
      <c r="BR26" s="26"/>
      <c r="BS26" s="26"/>
      <c r="BT26" s="27"/>
      <c r="BU26" s="27"/>
      <c r="BV26" s="27"/>
    </row>
    <row r="27" spans="1:74" s="22" customFormat="1" ht="16.149999999999999" thickBot="1" x14ac:dyDescent="0.4">
      <c r="A27" s="43"/>
      <c r="B27" s="93">
        <f t="shared" si="0"/>
        <v>26</v>
      </c>
      <c r="C27" s="93" t="s">
        <v>115</v>
      </c>
      <c r="D27" s="92"/>
      <c r="E27" s="91" t="s">
        <v>136</v>
      </c>
      <c r="F27" s="93" t="s">
        <v>151</v>
      </c>
      <c r="G27" s="93" t="s">
        <v>17</v>
      </c>
      <c r="H27" s="97" t="s">
        <v>136</v>
      </c>
      <c r="I27" s="93"/>
      <c r="J27" s="93"/>
      <c r="K27" s="93"/>
      <c r="L27" s="93"/>
      <c r="M27" s="93"/>
      <c r="N27" s="93"/>
      <c r="O27" s="93"/>
      <c r="P27" s="93"/>
      <c r="Q27" s="93"/>
      <c r="R27" s="93" t="s">
        <v>13</v>
      </c>
      <c r="S27" s="91" t="s">
        <v>56</v>
      </c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 t="s">
        <v>21</v>
      </c>
      <c r="AI27" s="93" t="s">
        <v>113</v>
      </c>
      <c r="AJ27" s="93"/>
      <c r="AK27" s="93"/>
      <c r="AL27" s="93"/>
      <c r="AM27" s="93"/>
      <c r="AN27" s="93">
        <v>1</v>
      </c>
      <c r="AO27" s="93" t="s">
        <v>113</v>
      </c>
      <c r="AP27" s="93"/>
      <c r="AQ27" s="93"/>
      <c r="AR27" s="106" t="s">
        <v>146</v>
      </c>
      <c r="AS27" s="25"/>
      <c r="AT27" s="25"/>
      <c r="AU27" s="64" t="str">
        <f>IF(E27="E",B27,"")</f>
        <v/>
      </c>
      <c r="AV27" s="64" t="str">
        <f>IF(E27="E",C27,"")</f>
        <v/>
      </c>
      <c r="AW27" s="64" t="str">
        <f>IF(H27="E",G27,"")</f>
        <v/>
      </c>
      <c r="AX27" s="64" t="str">
        <f>IF(J27="E",I27,"")</f>
        <v/>
      </c>
      <c r="AY27" s="64" t="str">
        <f>IF(M27="E",K27,"")</f>
        <v/>
      </c>
      <c r="AZ27" s="64" t="str">
        <f>IF(O27="E",N27,"")</f>
        <v/>
      </c>
      <c r="BA27" s="64" t="str">
        <f>IF(Q27="E",P27,"")</f>
        <v/>
      </c>
      <c r="BB27" s="64" t="str">
        <f>IF(S27="E",R27,"")</f>
        <v/>
      </c>
      <c r="BC27" s="64" t="str">
        <f>IF(U27="E",T27,"")</f>
        <v/>
      </c>
      <c r="BD27" s="64" t="str">
        <f>IF(W27="E",V27,"")</f>
        <v/>
      </c>
      <c r="BE27" s="64" t="str">
        <f>IF(Y27="E",X27,"")</f>
        <v/>
      </c>
      <c r="BF27" s="64" t="str">
        <f>IF(AA27="E",Z27,"")</f>
        <v/>
      </c>
      <c r="BG27" s="64" t="str">
        <f>IF(AC27="E",AB27,"")</f>
        <v/>
      </c>
      <c r="BH27" s="64" t="str">
        <f>IF(AE27="E",AD27,"")</f>
        <v/>
      </c>
      <c r="BI27" s="64" t="str">
        <f>IF(AI27="E",AH27,"")</f>
        <v>RSA</v>
      </c>
      <c r="BJ27" s="64" t="str">
        <f>IF(AK27="E",AJ27,"")</f>
        <v/>
      </c>
      <c r="BK27" s="64" t="str">
        <f>IF(AM27="E",AL27,"")</f>
        <v/>
      </c>
      <c r="BL27" s="64">
        <f>IF(AO27="E",AN27,"")</f>
        <v>1</v>
      </c>
      <c r="BM27" s="64" t="str">
        <f>IF(AQ27="E",AP27,"")</f>
        <v/>
      </c>
      <c r="BN27" s="26"/>
      <c r="BO27" s="78" t="s">
        <v>66</v>
      </c>
      <c r="BP27" s="79">
        <f>SUM((COUNTIF($AW$2:$AY$317,"TD20"))+(COUNTIF($AW$2:$AY$317,"TD2"))+(COUNTIF($AW$2:$AY$317,"TD2N")))</f>
        <v>0</v>
      </c>
      <c r="BQ27" s="26"/>
      <c r="BR27" s="26"/>
      <c r="BS27" s="26"/>
      <c r="BT27" s="27"/>
      <c r="BU27" s="27"/>
      <c r="BV27" s="27"/>
    </row>
    <row r="28" spans="1:74" s="22" customFormat="1" ht="16.149999999999999" thickBot="1" x14ac:dyDescent="0.4">
      <c r="A28" s="43"/>
      <c r="B28" s="93">
        <f t="shared" si="0"/>
        <v>27</v>
      </c>
      <c r="C28" s="93" t="s">
        <v>115</v>
      </c>
      <c r="D28" s="92"/>
      <c r="E28" s="91" t="s">
        <v>136</v>
      </c>
      <c r="F28" s="93" t="s">
        <v>151</v>
      </c>
      <c r="G28" s="93" t="s">
        <v>12</v>
      </c>
      <c r="H28" s="97" t="s">
        <v>136</v>
      </c>
      <c r="I28" s="93" t="s">
        <v>31</v>
      </c>
      <c r="J28" s="91" t="s">
        <v>136</v>
      </c>
      <c r="K28" s="93"/>
      <c r="L28" s="93"/>
      <c r="M28" s="93"/>
      <c r="N28" s="93"/>
      <c r="O28" s="93"/>
      <c r="P28" s="93">
        <v>1</v>
      </c>
      <c r="Q28" s="93" t="s">
        <v>113</v>
      </c>
      <c r="R28" s="93" t="s">
        <v>14</v>
      </c>
      <c r="S28" s="91" t="s">
        <v>56</v>
      </c>
      <c r="T28" s="93" t="s">
        <v>13</v>
      </c>
      <c r="U28" s="91" t="s">
        <v>56</v>
      </c>
      <c r="V28" s="93"/>
      <c r="W28" s="93"/>
      <c r="X28" s="93"/>
      <c r="Y28" s="93"/>
      <c r="Z28" s="93"/>
      <c r="AA28" s="93"/>
      <c r="AB28" s="93" t="s">
        <v>21</v>
      </c>
      <c r="AC28" s="93" t="s">
        <v>113</v>
      </c>
      <c r="AD28" s="93"/>
      <c r="AE28" s="93"/>
      <c r="AF28" s="93"/>
      <c r="AG28" s="93"/>
      <c r="AH28" s="93" t="s">
        <v>26</v>
      </c>
      <c r="AI28" s="93" t="s">
        <v>113</v>
      </c>
      <c r="AJ28" s="93" t="s">
        <v>15</v>
      </c>
      <c r="AK28" s="93" t="s">
        <v>113</v>
      </c>
      <c r="AL28" s="93" t="s">
        <v>117</v>
      </c>
      <c r="AM28" s="93" t="s">
        <v>113</v>
      </c>
      <c r="AN28" s="93">
        <v>1</v>
      </c>
      <c r="AO28" s="93" t="s">
        <v>113</v>
      </c>
      <c r="AP28" s="93"/>
      <c r="AQ28" s="93"/>
      <c r="AR28" s="106" t="s">
        <v>147</v>
      </c>
      <c r="AS28" s="25"/>
      <c r="AT28" s="25"/>
      <c r="AU28" s="64" t="str">
        <f>IF(E28="E",B28,"")</f>
        <v/>
      </c>
      <c r="AV28" s="64" t="str">
        <f>IF(E28="E",C28,"")</f>
        <v/>
      </c>
      <c r="AW28" s="64" t="str">
        <f>IF(H28="E",G28,"")</f>
        <v/>
      </c>
      <c r="AX28" s="64" t="str">
        <f>IF(J28="E",I28,"")</f>
        <v/>
      </c>
      <c r="AY28" s="64" t="str">
        <f>IF(M28="E",K28,"")</f>
        <v/>
      </c>
      <c r="AZ28" s="64" t="str">
        <f>IF(O28="E",N28,"")</f>
        <v/>
      </c>
      <c r="BA28" s="64">
        <f>IF(Q28="E",P28,"")</f>
        <v>1</v>
      </c>
      <c r="BB28" s="64" t="str">
        <f>IF(S28="E",R28,"")</f>
        <v/>
      </c>
      <c r="BC28" s="64" t="str">
        <f>IF(U28="E",T28,"")</f>
        <v/>
      </c>
      <c r="BD28" s="64" t="str">
        <f>IF(W28="E",V28,"")</f>
        <v/>
      </c>
      <c r="BE28" s="64" t="str">
        <f>IF(Y28="E",X28,"")</f>
        <v/>
      </c>
      <c r="BF28" s="64" t="str">
        <f>IF(AA28="E",Z28,"")</f>
        <v/>
      </c>
      <c r="BG28" s="64" t="str">
        <f>IF(AC28="E",AB28,"")</f>
        <v>RSA</v>
      </c>
      <c r="BH28" s="64" t="str">
        <f>IF(AE28="E",AD28,"")</f>
        <v/>
      </c>
      <c r="BI28" s="64" t="str">
        <f>IF(AI28="E",AH28,"")</f>
        <v>REA</v>
      </c>
      <c r="BJ28" s="64" t="str">
        <f>IF(AK28="E",AJ28,"")</f>
        <v>RBA</v>
      </c>
      <c r="BK28" s="64" t="str">
        <f>IF(AM28="E",AL28,"")</f>
        <v>1K</v>
      </c>
      <c r="BL28" s="64">
        <f>IF(AO28="E",AN28,"")</f>
        <v>1</v>
      </c>
      <c r="BM28" s="64" t="str">
        <f>IF(AQ28="E",AP28,"")</f>
        <v/>
      </c>
      <c r="BN28" s="26"/>
      <c r="BO28" s="78" t="s">
        <v>67</v>
      </c>
      <c r="BP28" s="79">
        <f>SUM((COUNTIF($AW$2:$AY$317,"TD30"))+(COUNTIF($AW$2:$AY$317,"TD3"))+(COUNTIF($AW$2:$AY$317,"TD3N")))</f>
        <v>0</v>
      </c>
      <c r="BQ28" s="26"/>
      <c r="BR28" s="26"/>
      <c r="BS28" s="26"/>
      <c r="BT28" s="27"/>
      <c r="BU28" s="27"/>
      <c r="BV28" s="27"/>
    </row>
    <row r="29" spans="1:74" s="22" customFormat="1" ht="16.149999999999999" thickBot="1" x14ac:dyDescent="0.4">
      <c r="A29" s="43"/>
      <c r="B29" s="93">
        <f t="shared" si="0"/>
        <v>28</v>
      </c>
      <c r="C29" s="93" t="s">
        <v>115</v>
      </c>
      <c r="D29" s="92"/>
      <c r="E29" s="91" t="s">
        <v>136</v>
      </c>
      <c r="F29" s="93" t="s">
        <v>151</v>
      </c>
      <c r="G29" s="93" t="s">
        <v>17</v>
      </c>
      <c r="H29" s="97" t="s">
        <v>136</v>
      </c>
      <c r="I29" s="93"/>
      <c r="J29" s="93"/>
      <c r="K29" s="93"/>
      <c r="L29" s="93"/>
      <c r="M29" s="93"/>
      <c r="N29" s="93"/>
      <c r="O29" s="93"/>
      <c r="P29" s="93"/>
      <c r="Q29" s="93"/>
      <c r="R29" s="97" t="s">
        <v>14</v>
      </c>
      <c r="S29" s="91" t="s">
        <v>56</v>
      </c>
      <c r="T29" s="97" t="s">
        <v>14</v>
      </c>
      <c r="U29" s="91" t="s">
        <v>56</v>
      </c>
      <c r="V29" s="97" t="s">
        <v>14</v>
      </c>
      <c r="W29" s="91" t="s">
        <v>56</v>
      </c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 t="s">
        <v>21</v>
      </c>
      <c r="AI29" s="93" t="s">
        <v>113</v>
      </c>
      <c r="AJ29" s="93" t="s">
        <v>21</v>
      </c>
      <c r="AK29" s="93" t="s">
        <v>113</v>
      </c>
      <c r="AL29" s="93"/>
      <c r="AM29" s="93"/>
      <c r="AN29" s="93"/>
      <c r="AO29" s="93"/>
      <c r="AP29" s="93"/>
      <c r="AQ29" s="93"/>
      <c r="AR29" s="106" t="s">
        <v>147</v>
      </c>
      <c r="AS29" s="25"/>
      <c r="AT29" s="25"/>
      <c r="AU29" s="64" t="str">
        <f>IF(E29="E",B29,"")</f>
        <v/>
      </c>
      <c r="AV29" s="64" t="str">
        <f>IF(E29="E",C29,"")</f>
        <v/>
      </c>
      <c r="AW29" s="64" t="str">
        <f>IF(H29="E",G29,"")</f>
        <v/>
      </c>
      <c r="AX29" s="64" t="str">
        <f>IF(J29="E",I29,"")</f>
        <v/>
      </c>
      <c r="AY29" s="64" t="str">
        <f>IF(M29="E",K29,"")</f>
        <v/>
      </c>
      <c r="AZ29" s="64" t="str">
        <f>IF(O29="E",N29,"")</f>
        <v/>
      </c>
      <c r="BA29" s="64" t="str">
        <f>IF(Q29="E",P29,"")</f>
        <v/>
      </c>
      <c r="BB29" s="64" t="str">
        <f>IF(S29="E",R29,"")</f>
        <v/>
      </c>
      <c r="BC29" s="64" t="str">
        <f>IF(U29="E",T29,"")</f>
        <v/>
      </c>
      <c r="BD29" s="64" t="str">
        <f>IF(W29="E",V29,"")</f>
        <v/>
      </c>
      <c r="BE29" s="64" t="str">
        <f>IF(Y29="E",X29,"")</f>
        <v/>
      </c>
      <c r="BF29" s="64" t="str">
        <f>IF(AA29="E",Z29,"")</f>
        <v/>
      </c>
      <c r="BG29" s="64" t="str">
        <f>IF(AC29="E",AB29,"")</f>
        <v/>
      </c>
      <c r="BH29" s="64" t="str">
        <f>IF(AE29="E",AD29,"")</f>
        <v/>
      </c>
      <c r="BI29" s="64" t="str">
        <f>IF(AI29="E",AH29,"")</f>
        <v>RSA</v>
      </c>
      <c r="BJ29" s="64" t="str">
        <f>IF(AK29="E",AJ29,"")</f>
        <v>RSA</v>
      </c>
      <c r="BK29" s="64" t="str">
        <f>IF(AM29="E",AL29,"")</f>
        <v/>
      </c>
      <c r="BL29" s="64" t="str">
        <f>IF(AO29="E",AN29,"")</f>
        <v/>
      </c>
      <c r="BM29" s="64" t="str">
        <f>IF(AQ29="E",AP29,"")</f>
        <v/>
      </c>
      <c r="BN29" s="26"/>
      <c r="BO29" s="78" t="s">
        <v>95</v>
      </c>
      <c r="BP29" s="79">
        <f>SUM((COUNTIF($AW$2:$AY$317,"RS30"))+(COUNTIF($AW$2:$AY$317,"RS3"))+(COUNTIF($AW$2:$AY$317,"RS3N")))</f>
        <v>2</v>
      </c>
      <c r="BQ29" s="26"/>
      <c r="BR29" s="26"/>
      <c r="BS29" s="26"/>
      <c r="BT29" s="27"/>
      <c r="BU29" s="27"/>
      <c r="BV29" s="27"/>
    </row>
    <row r="30" spans="1:74" s="22" customFormat="1" ht="16.149999999999999" thickBot="1" x14ac:dyDescent="0.4">
      <c r="A30" s="43"/>
      <c r="B30" s="93">
        <f t="shared" si="0"/>
        <v>29</v>
      </c>
      <c r="C30" s="93" t="s">
        <v>115</v>
      </c>
      <c r="D30" s="92"/>
      <c r="E30" s="91" t="s">
        <v>113</v>
      </c>
      <c r="F30" s="93" t="s">
        <v>151</v>
      </c>
      <c r="G30" s="93" t="s">
        <v>17</v>
      </c>
      <c r="H30" s="97" t="s">
        <v>136</v>
      </c>
      <c r="I30" s="93"/>
      <c r="J30" s="93"/>
      <c r="K30" s="94"/>
      <c r="L30" s="94"/>
      <c r="M30" s="93"/>
      <c r="N30" s="93"/>
      <c r="O30" s="93"/>
      <c r="P30" s="93"/>
      <c r="Q30" s="93"/>
      <c r="R30" s="93" t="s">
        <v>52</v>
      </c>
      <c r="S30" s="93" t="s">
        <v>113</v>
      </c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70"/>
      <c r="AS30" s="25"/>
      <c r="AT30" s="25"/>
      <c r="AU30" s="64">
        <f>IF(E30="E",B30,"")</f>
        <v>29</v>
      </c>
      <c r="AV30" s="64" t="str">
        <f>IF(E30="E",C30,"")</f>
        <v>13-600</v>
      </c>
      <c r="AW30" s="64" t="str">
        <f>IF(H30="E",G30,"")</f>
        <v/>
      </c>
      <c r="AX30" s="64" t="str">
        <f>IF(J30="E",I30,"")</f>
        <v/>
      </c>
      <c r="AY30" s="64" t="str">
        <f>IF(M30="E",K30,"")</f>
        <v/>
      </c>
      <c r="AZ30" s="64" t="str">
        <f>IF(O30="E",N30,"")</f>
        <v/>
      </c>
      <c r="BA30" s="64" t="str">
        <f>IF(Q30="E",P30,"")</f>
        <v/>
      </c>
      <c r="BB30" s="64" t="str">
        <f>IF(S30="E",R30,"")</f>
        <v>1P3</v>
      </c>
      <c r="BC30" s="64" t="str">
        <f>IF(U30="E",T30,"")</f>
        <v/>
      </c>
      <c r="BD30" s="64" t="str">
        <f>IF(W30="E",V30,"")</f>
        <v/>
      </c>
      <c r="BE30" s="64" t="str">
        <f>IF(Y30="E",X30,"")</f>
        <v/>
      </c>
      <c r="BF30" s="64" t="str">
        <f>IF(AA30="E",Z30,"")</f>
        <v/>
      </c>
      <c r="BG30" s="64" t="str">
        <f>IF(AC30="E",AB30,"")</f>
        <v/>
      </c>
      <c r="BH30" s="64" t="str">
        <f>IF(AE30="E",AD30,"")</f>
        <v/>
      </c>
      <c r="BI30" s="64" t="str">
        <f>IF(AI30="E",AH30,"")</f>
        <v/>
      </c>
      <c r="BJ30" s="64" t="str">
        <f>IF(AK30="E",AJ30,"")</f>
        <v/>
      </c>
      <c r="BK30" s="64" t="str">
        <f>IF(AM30="E",AL30,"")</f>
        <v/>
      </c>
      <c r="BL30" s="64" t="str">
        <f>IF(AO30="E",AN30,"")</f>
        <v/>
      </c>
      <c r="BM30" s="64" t="str">
        <f>IF(AQ30="E",AP30,"")</f>
        <v/>
      </c>
      <c r="BN30" s="26"/>
      <c r="BO30" s="80" t="s">
        <v>96</v>
      </c>
      <c r="BP30" s="79">
        <f>SUM((COUNTIF($AW$2:$AY$317,"RS20"))+(COUNTIF($AW$2:$AY$317,"RS2"))+(COUNTIF($AW$2:$AY$317,"RS2N")))</f>
        <v>0</v>
      </c>
      <c r="BQ30" s="26"/>
      <c r="BR30" s="26"/>
      <c r="BS30" s="26"/>
      <c r="BT30" s="27"/>
      <c r="BU30" s="27"/>
      <c r="BV30" s="27"/>
    </row>
    <row r="31" spans="1:74" s="22" customFormat="1" x14ac:dyDescent="0.35">
      <c r="A31" s="43"/>
      <c r="B31" s="93">
        <f t="shared" si="0"/>
        <v>30</v>
      </c>
      <c r="C31" s="93" t="s">
        <v>115</v>
      </c>
      <c r="D31" s="92"/>
      <c r="E31" s="91" t="s">
        <v>113</v>
      </c>
      <c r="F31" s="93" t="s">
        <v>151</v>
      </c>
      <c r="G31" s="93" t="s">
        <v>36</v>
      </c>
      <c r="H31" s="97" t="s">
        <v>136</v>
      </c>
      <c r="I31" s="93"/>
      <c r="J31" s="93"/>
      <c r="K31" s="94"/>
      <c r="L31" s="94"/>
      <c r="M31" s="93"/>
      <c r="N31" s="93" t="s">
        <v>145</v>
      </c>
      <c r="O31" s="93" t="s">
        <v>136</v>
      </c>
      <c r="P31" s="93"/>
      <c r="Q31" s="93"/>
      <c r="R31" s="93" t="s">
        <v>14</v>
      </c>
      <c r="S31" s="93" t="s">
        <v>113</v>
      </c>
      <c r="T31" s="93"/>
      <c r="U31" s="93"/>
      <c r="V31" s="93"/>
      <c r="W31" s="93"/>
      <c r="X31" s="93"/>
      <c r="Y31" s="93"/>
      <c r="Z31" s="93"/>
      <c r="AA31" s="93"/>
      <c r="AB31" s="93" t="s">
        <v>32</v>
      </c>
      <c r="AC31" s="93" t="s">
        <v>136</v>
      </c>
      <c r="AD31" s="93"/>
      <c r="AE31" s="93"/>
      <c r="AF31" s="93"/>
      <c r="AG31" s="93"/>
      <c r="AH31" s="93"/>
      <c r="AI31" s="93"/>
      <c r="AJ31" s="93"/>
      <c r="AK31" s="93"/>
      <c r="AL31" s="93" t="s">
        <v>130</v>
      </c>
      <c r="AM31" s="93" t="s">
        <v>136</v>
      </c>
      <c r="AN31" s="93"/>
      <c r="AO31" s="93"/>
      <c r="AP31" s="93"/>
      <c r="AQ31" s="93"/>
      <c r="AR31" s="70"/>
      <c r="AS31" s="25"/>
      <c r="AT31" s="25"/>
      <c r="AU31" s="64">
        <f>IF(E31="E",B31,"")</f>
        <v>30</v>
      </c>
      <c r="AV31" s="64" t="str">
        <f>IF(E31="E",C31,"")</f>
        <v>13-600</v>
      </c>
      <c r="AW31" s="64" t="str">
        <f>IF(H31="E",G31,"")</f>
        <v/>
      </c>
      <c r="AX31" s="64" t="str">
        <f>IF(J31="E",I31,"")</f>
        <v/>
      </c>
      <c r="AY31" s="64" t="str">
        <f>IF(M31="E",K31,"")</f>
        <v/>
      </c>
      <c r="AZ31" s="64" t="str">
        <f>IF(O31="E",N31,"")</f>
        <v/>
      </c>
      <c r="BA31" s="64" t="str">
        <f>IF(Q31="E",P31,"")</f>
        <v/>
      </c>
      <c r="BB31" s="64" t="str">
        <f>IF(S31="E",R31,"")</f>
        <v>1R3</v>
      </c>
      <c r="BC31" s="64" t="str">
        <f>IF(U31="E",T31,"")</f>
        <v/>
      </c>
      <c r="BD31" s="64" t="str">
        <f>IF(W31="E",V31,"")</f>
        <v/>
      </c>
      <c r="BE31" s="64" t="str">
        <f>IF(Y31="E",X31,"")</f>
        <v/>
      </c>
      <c r="BF31" s="64" t="str">
        <f>IF(AA31="E",Z31,"")</f>
        <v/>
      </c>
      <c r="BG31" s="64" t="str">
        <f>IF(AC31="E",AB31,"")</f>
        <v/>
      </c>
      <c r="BH31" s="64" t="str">
        <f>IF(AE31="E",AD31,"")</f>
        <v/>
      </c>
      <c r="BI31" s="64" t="str">
        <f>IF(AI31="E",AH31,"")</f>
        <v/>
      </c>
      <c r="BJ31" s="64" t="str">
        <f>IF(AK31="E",AJ31,"")</f>
        <v/>
      </c>
      <c r="BK31" s="64" t="str">
        <f>IF(AM31="E",AL31,"")</f>
        <v/>
      </c>
      <c r="BL31" s="64" t="str">
        <f>IF(AO31="E",AN31,"")</f>
        <v/>
      </c>
      <c r="BM31" s="64" t="str">
        <f>IF(AQ31="E",AP31,"")</f>
        <v/>
      </c>
      <c r="BN31" s="26"/>
      <c r="BO31" s="1" t="s">
        <v>46</v>
      </c>
      <c r="BP31" s="2"/>
      <c r="BQ31" s="26"/>
      <c r="BR31" s="26"/>
      <c r="BS31" s="26"/>
      <c r="BT31" s="27"/>
      <c r="BU31" s="27"/>
      <c r="BV31" s="27"/>
    </row>
    <row r="32" spans="1:74" s="22" customFormat="1" x14ac:dyDescent="0.35">
      <c r="A32" s="43" t="s">
        <v>148</v>
      </c>
      <c r="B32" s="93">
        <f>B31+1</f>
        <v>31</v>
      </c>
      <c r="C32" s="93" t="s">
        <v>115</v>
      </c>
      <c r="D32" s="92"/>
      <c r="E32" s="91" t="s">
        <v>113</v>
      </c>
      <c r="F32" s="93" t="s">
        <v>151</v>
      </c>
      <c r="G32" s="93" t="s">
        <v>120</v>
      </c>
      <c r="H32" s="97" t="s">
        <v>136</v>
      </c>
      <c r="I32" s="93" t="s">
        <v>36</v>
      </c>
      <c r="J32" s="93" t="s">
        <v>113</v>
      </c>
      <c r="K32" s="94"/>
      <c r="L32" s="94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 t="s">
        <v>21</v>
      </c>
      <c r="AC32" s="93" t="s">
        <v>113</v>
      </c>
      <c r="AD32" s="93" t="s">
        <v>15</v>
      </c>
      <c r="AE32" s="93" t="s">
        <v>136</v>
      </c>
      <c r="AF32" s="93"/>
      <c r="AG32" s="93"/>
      <c r="AH32" s="93"/>
      <c r="AI32" s="93"/>
      <c r="AJ32" s="93"/>
      <c r="AK32" s="93"/>
      <c r="AL32" s="93" t="s">
        <v>117</v>
      </c>
      <c r="AM32" s="93" t="s">
        <v>136</v>
      </c>
      <c r="AN32" s="93"/>
      <c r="AO32" s="93"/>
      <c r="AP32" s="93"/>
      <c r="AQ32" s="93"/>
      <c r="AR32" s="70"/>
      <c r="AS32" s="25"/>
      <c r="AT32" s="25"/>
      <c r="AU32" s="64">
        <f>IF(E32="E",B32,"")</f>
        <v>31</v>
      </c>
      <c r="AV32" s="64" t="str">
        <f>IF(E32="E",C32,"")</f>
        <v>13-600</v>
      </c>
      <c r="AW32" s="64" t="str">
        <f>IF(H32="E",G32,"")</f>
        <v/>
      </c>
      <c r="AX32" s="64" t="str">
        <f>IF(J32="E",I32,"")</f>
        <v>RD30</v>
      </c>
      <c r="AY32" s="64" t="str">
        <f>IF(M32="E",K32,"")</f>
        <v/>
      </c>
      <c r="AZ32" s="64" t="str">
        <f>IF(O32="E",N32,"")</f>
        <v/>
      </c>
      <c r="BA32" s="64" t="str">
        <f>IF(Q32="E",P32,"")</f>
        <v/>
      </c>
      <c r="BB32" s="64" t="str">
        <f>IF(S32="E",R32,"")</f>
        <v/>
      </c>
      <c r="BC32" s="64" t="str">
        <f>IF(U32="E",T32,"")</f>
        <v/>
      </c>
      <c r="BD32" s="64" t="str">
        <f>IF(W32="E",V32,"")</f>
        <v/>
      </c>
      <c r="BE32" s="64" t="str">
        <f>IF(Y32="E",X32,"")</f>
        <v/>
      </c>
      <c r="BF32" s="64" t="str">
        <f>IF(AA32="E",Z32,"")</f>
        <v/>
      </c>
      <c r="BG32" s="64" t="str">
        <f>IF(AC32="E",AB32,"")</f>
        <v>RSA</v>
      </c>
      <c r="BH32" s="64" t="str">
        <f>IF(AE32="E",AD32,"")</f>
        <v/>
      </c>
      <c r="BI32" s="64" t="str">
        <f>IF(AI32="E",AH32,"")</f>
        <v/>
      </c>
      <c r="BJ32" s="64" t="str">
        <f>IF(AK32="E",AJ32,"")</f>
        <v/>
      </c>
      <c r="BK32" s="64" t="str">
        <f>IF(AM32="E",AL32,"")</f>
        <v/>
      </c>
      <c r="BL32" s="64" t="str">
        <f>IF(AO32="E",AN32,"")</f>
        <v/>
      </c>
      <c r="BM32" s="64" t="str">
        <f>IF(AQ32="E",AP32,"")</f>
        <v/>
      </c>
      <c r="BN32" s="26"/>
      <c r="BO32" s="100"/>
      <c r="BP32" s="101"/>
      <c r="BQ32" s="26"/>
      <c r="BR32" s="26"/>
      <c r="BS32" s="26"/>
      <c r="BT32" s="27"/>
      <c r="BU32" s="27"/>
      <c r="BV32" s="27"/>
    </row>
    <row r="33" spans="1:74" s="22" customFormat="1" x14ac:dyDescent="0.35">
      <c r="A33" s="43"/>
      <c r="B33" s="93">
        <f t="shared" si="0"/>
        <v>32</v>
      </c>
      <c r="C33" s="93" t="s">
        <v>115</v>
      </c>
      <c r="D33" s="92"/>
      <c r="E33" s="91" t="s">
        <v>113</v>
      </c>
      <c r="F33" s="93" t="s">
        <v>151</v>
      </c>
      <c r="G33" s="93" t="s">
        <v>129</v>
      </c>
      <c r="H33" s="97" t="s">
        <v>136</v>
      </c>
      <c r="I33" s="93"/>
      <c r="J33" s="93"/>
      <c r="K33" s="94"/>
      <c r="L33" s="94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 t="s">
        <v>32</v>
      </c>
      <c r="AC33" s="93" t="s">
        <v>136</v>
      </c>
      <c r="AD33" s="93" t="s">
        <v>32</v>
      </c>
      <c r="AE33" s="93" t="s">
        <v>136</v>
      </c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70"/>
      <c r="AS33" s="25"/>
      <c r="AT33" s="25"/>
      <c r="AU33" s="64">
        <f>IF(E33="E",B33,"")</f>
        <v>32</v>
      </c>
      <c r="AV33" s="64" t="str">
        <f>IF(E33="E",C33,"")</f>
        <v>13-600</v>
      </c>
      <c r="AW33" s="64" t="str">
        <f>IF(H33="E",G33,"")</f>
        <v/>
      </c>
      <c r="AX33" s="64" t="str">
        <f>IF(J33="E",I33,"")</f>
        <v/>
      </c>
      <c r="AY33" s="64" t="str">
        <f>IF(M33="E",K33,"")</f>
        <v/>
      </c>
      <c r="AZ33" s="64" t="str">
        <f>IF(O33="E",N33,"")</f>
        <v/>
      </c>
      <c r="BA33" s="64" t="str">
        <f>IF(Q33="E",P33,"")</f>
        <v/>
      </c>
      <c r="BB33" s="64" t="str">
        <f>IF(S33="E",R33,"")</f>
        <v/>
      </c>
      <c r="BC33" s="64" t="str">
        <f>IF(U33="E",T33,"")</f>
        <v/>
      </c>
      <c r="BD33" s="64" t="str">
        <f>IF(W33="E",V33,"")</f>
        <v/>
      </c>
      <c r="BE33" s="64" t="str">
        <f>IF(Y33="E",X33,"")</f>
        <v/>
      </c>
      <c r="BF33" s="64" t="str">
        <f>IF(AA33="E",Z33,"")</f>
        <v/>
      </c>
      <c r="BG33" s="64" t="str">
        <f>IF(AC33="E",AB33,"")</f>
        <v/>
      </c>
      <c r="BH33" s="64" t="str">
        <f>IF(AE33="E",AD33,"")</f>
        <v/>
      </c>
      <c r="BI33" s="64" t="str">
        <f>IF(AI33="E",AH33,"")</f>
        <v/>
      </c>
      <c r="BJ33" s="64" t="str">
        <f>IF(AK33="E",AJ33,"")</f>
        <v/>
      </c>
      <c r="BK33" s="64" t="str">
        <f>IF(AM33="E",AL33,"")</f>
        <v/>
      </c>
      <c r="BL33" s="64" t="str">
        <f>IF(AO33="E",AN33,"")</f>
        <v/>
      </c>
      <c r="BM33" s="64" t="str">
        <f>IF(AQ33="E",AP33,"")</f>
        <v/>
      </c>
      <c r="BN33" s="26"/>
      <c r="BO33" s="100"/>
      <c r="BP33" s="101"/>
      <c r="BQ33" s="26"/>
      <c r="BR33" s="26"/>
      <c r="BS33" s="26"/>
      <c r="BT33" s="27"/>
      <c r="BU33" s="27"/>
      <c r="BV33" s="27"/>
    </row>
    <row r="34" spans="1:74" s="22" customFormat="1" x14ac:dyDescent="0.35">
      <c r="A34" s="43"/>
      <c r="B34" s="93">
        <f t="shared" si="0"/>
        <v>33</v>
      </c>
      <c r="C34" s="93" t="s">
        <v>115</v>
      </c>
      <c r="D34" s="92"/>
      <c r="E34" s="91" t="s">
        <v>113</v>
      </c>
      <c r="F34" s="93" t="s">
        <v>151</v>
      </c>
      <c r="G34" s="93" t="s">
        <v>127</v>
      </c>
      <c r="H34" s="97" t="s">
        <v>113</v>
      </c>
      <c r="I34" s="93"/>
      <c r="J34" s="93"/>
      <c r="K34" s="94"/>
      <c r="L34" s="94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 t="s">
        <v>117</v>
      </c>
      <c r="AM34" s="93" t="s">
        <v>136</v>
      </c>
      <c r="AN34" s="93"/>
      <c r="AO34" s="93"/>
      <c r="AP34" s="93"/>
      <c r="AQ34" s="93"/>
      <c r="AR34" s="70"/>
      <c r="AS34" s="25"/>
      <c r="AT34" s="25"/>
      <c r="AU34" s="64">
        <f>IF(E34="E",B34,"")</f>
        <v>33</v>
      </c>
      <c r="AV34" s="64" t="str">
        <f>IF(E34="E",C34,"")</f>
        <v>13-600</v>
      </c>
      <c r="AW34" s="64" t="str">
        <f>IF(H34="E",G34,"")</f>
        <v>TS3G</v>
      </c>
      <c r="AX34" s="64" t="str">
        <f>IF(J34="E",I34,"")</f>
        <v/>
      </c>
      <c r="AY34" s="64" t="str">
        <f>IF(M34="E",K34,"")</f>
        <v/>
      </c>
      <c r="AZ34" s="64" t="str">
        <f>IF(O34="E",N34,"")</f>
        <v/>
      </c>
      <c r="BA34" s="64" t="str">
        <f>IF(Q34="E",P34,"")</f>
        <v/>
      </c>
      <c r="BB34" s="64" t="str">
        <f>IF(S34="E",R34,"")</f>
        <v/>
      </c>
      <c r="BC34" s="64" t="str">
        <f>IF(U34="E",T34,"")</f>
        <v/>
      </c>
      <c r="BD34" s="64" t="str">
        <f>IF(W34="E",V34,"")</f>
        <v/>
      </c>
      <c r="BE34" s="64" t="str">
        <f>IF(Y34="E",X34,"")</f>
        <v/>
      </c>
      <c r="BF34" s="64" t="str">
        <f>IF(AA34="E",Z34,"")</f>
        <v/>
      </c>
      <c r="BG34" s="64" t="str">
        <f>IF(AC34="E",AB34,"")</f>
        <v/>
      </c>
      <c r="BH34" s="64" t="str">
        <f>IF(AE34="E",AD34,"")</f>
        <v/>
      </c>
      <c r="BI34" s="64" t="str">
        <f>IF(AI34="E",AH34,"")</f>
        <v/>
      </c>
      <c r="BJ34" s="64" t="str">
        <f>IF(AK34="E",AJ34,"")</f>
        <v/>
      </c>
      <c r="BK34" s="64" t="str">
        <f>IF(AM34="E",AL34,"")</f>
        <v/>
      </c>
      <c r="BL34" s="64" t="str">
        <f>IF(AO34="E",AN34,"")</f>
        <v/>
      </c>
      <c r="BM34" s="64" t="str">
        <f>IF(AQ34="E",AP34,"")</f>
        <v/>
      </c>
      <c r="BN34" s="26"/>
      <c r="BO34" s="100"/>
      <c r="BP34" s="101"/>
      <c r="BQ34" s="26"/>
      <c r="BR34" s="26"/>
      <c r="BS34" s="26"/>
      <c r="BT34" s="27"/>
      <c r="BU34" s="27"/>
      <c r="BV34" s="27"/>
    </row>
    <row r="35" spans="1:74" s="22" customFormat="1" x14ac:dyDescent="0.35">
      <c r="A35" s="43"/>
      <c r="B35" s="93">
        <f t="shared" si="0"/>
        <v>34</v>
      </c>
      <c r="C35" s="93" t="s">
        <v>115</v>
      </c>
      <c r="D35" s="92"/>
      <c r="E35" s="91" t="s">
        <v>113</v>
      </c>
      <c r="F35" s="93" t="s">
        <v>151</v>
      </c>
      <c r="G35" s="93" t="s">
        <v>128</v>
      </c>
      <c r="H35" s="97" t="s">
        <v>113</v>
      </c>
      <c r="I35" s="97" t="s">
        <v>18</v>
      </c>
      <c r="J35" s="93" t="s">
        <v>113</v>
      </c>
      <c r="K35" s="94"/>
      <c r="L35" s="94"/>
      <c r="M35" s="93"/>
      <c r="N35" s="97" t="s">
        <v>124</v>
      </c>
      <c r="O35" s="93" t="s">
        <v>113</v>
      </c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70"/>
      <c r="AS35" s="25"/>
      <c r="AT35" s="25"/>
      <c r="AU35" s="64">
        <f>IF(E35="E",B35,"")</f>
        <v>34</v>
      </c>
      <c r="AV35" s="64" t="str">
        <f>IF(E35="E",C35,"")</f>
        <v>13-600</v>
      </c>
      <c r="AW35" s="64" t="str">
        <f>IF(H35="E",G35,"")</f>
        <v>TD3G</v>
      </c>
      <c r="AX35" s="64" t="str">
        <f>IF(J35="E",I35,"")</f>
        <v>1TR3A</v>
      </c>
      <c r="AY35" s="64" t="str">
        <f>IF(M35="E",K35,"")</f>
        <v/>
      </c>
      <c r="AZ35" s="64" t="str">
        <f>IF(O35="E",N35,"")</f>
        <v>TRANSF.3F-13KV-15KVA</v>
      </c>
      <c r="BA35" s="64" t="str">
        <f>IF(Q35="E",P35,"")</f>
        <v/>
      </c>
      <c r="BB35" s="64" t="str">
        <f>IF(S35="E",R35,"")</f>
        <v/>
      </c>
      <c r="BC35" s="64" t="str">
        <f>IF(U35="E",T35,"")</f>
        <v/>
      </c>
      <c r="BD35" s="64" t="str">
        <f>IF(W35="E",V35,"")</f>
        <v/>
      </c>
      <c r="BE35" s="64" t="str">
        <f>IF(Y35="E",X35,"")</f>
        <v/>
      </c>
      <c r="BF35" s="64" t="str">
        <f>IF(AA35="E",Z35,"")</f>
        <v/>
      </c>
      <c r="BG35" s="64" t="str">
        <f>IF(AC35="E",AB35,"")</f>
        <v/>
      </c>
      <c r="BH35" s="64" t="str">
        <f>IF(AE35="E",AD35,"")</f>
        <v/>
      </c>
      <c r="BI35" s="64" t="str">
        <f>IF(AI35="E",AH35,"")</f>
        <v/>
      </c>
      <c r="BJ35" s="64" t="str">
        <f>IF(AK35="E",AJ35,"")</f>
        <v/>
      </c>
      <c r="BK35" s="64" t="str">
        <f>IF(AM35="E",AL35,"")</f>
        <v/>
      </c>
      <c r="BL35" s="64" t="str">
        <f>IF(AO35="E",AN35,"")</f>
        <v/>
      </c>
      <c r="BM35" s="64" t="str">
        <f>IF(AQ35="E",AP35,"")</f>
        <v/>
      </c>
      <c r="BN35" s="26"/>
      <c r="BO35" s="100"/>
      <c r="BP35" s="101"/>
      <c r="BQ35" s="26"/>
      <c r="BR35" s="26"/>
      <c r="BS35" s="26"/>
      <c r="BT35" s="27"/>
      <c r="BU35" s="27"/>
      <c r="BV35" s="27"/>
    </row>
    <row r="36" spans="1:74" s="22" customFormat="1" x14ac:dyDescent="0.35">
      <c r="A36" s="43"/>
      <c r="B36" s="93">
        <f t="shared" si="0"/>
        <v>35</v>
      </c>
      <c r="C36" s="93" t="s">
        <v>115</v>
      </c>
      <c r="D36" s="92"/>
      <c r="E36" s="91" t="s">
        <v>113</v>
      </c>
      <c r="F36" s="93" t="s">
        <v>151</v>
      </c>
      <c r="G36" s="93" t="s">
        <v>127</v>
      </c>
      <c r="H36" s="97" t="s">
        <v>113</v>
      </c>
      <c r="I36" s="93"/>
      <c r="J36" s="93"/>
      <c r="K36" s="94"/>
      <c r="L36" s="94"/>
      <c r="M36" s="93"/>
      <c r="N36" s="93" t="s">
        <v>144</v>
      </c>
      <c r="O36" s="93" t="s">
        <v>136</v>
      </c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 t="s">
        <v>117</v>
      </c>
      <c r="AM36" s="93" t="s">
        <v>136</v>
      </c>
      <c r="AN36" s="93"/>
      <c r="AO36" s="93"/>
      <c r="AP36" s="93"/>
      <c r="AQ36" s="93"/>
      <c r="AR36" s="70"/>
      <c r="AS36" s="25"/>
      <c r="AT36" s="25"/>
      <c r="AU36" s="64">
        <f>IF(E36="E",B36,"")</f>
        <v>35</v>
      </c>
      <c r="AV36" s="64" t="str">
        <f>IF(E36="E",C36,"")</f>
        <v>13-600</v>
      </c>
      <c r="AW36" s="64" t="str">
        <f>IF(H36="E",G36,"")</f>
        <v>TS3G</v>
      </c>
      <c r="AX36" s="64" t="str">
        <f>IF(J36="E",I36,"")</f>
        <v/>
      </c>
      <c r="AY36" s="64" t="str">
        <f>IF(M36="E",K36,"")</f>
        <v/>
      </c>
      <c r="AZ36" s="64" t="str">
        <f>IF(O36="E",N36,"")</f>
        <v/>
      </c>
      <c r="BA36" s="64" t="str">
        <f>IF(Q36="E",P36,"")</f>
        <v/>
      </c>
      <c r="BB36" s="64" t="str">
        <f>IF(S36="E",R36,"")</f>
        <v/>
      </c>
      <c r="BC36" s="64" t="str">
        <f>IF(U36="E",T36,"")</f>
        <v/>
      </c>
      <c r="BD36" s="64" t="str">
        <f>IF(W36="E",V36,"")</f>
        <v/>
      </c>
      <c r="BE36" s="64" t="str">
        <f>IF(Y36="E",X36,"")</f>
        <v/>
      </c>
      <c r="BF36" s="64" t="str">
        <f>IF(AA36="E",Z36,"")</f>
        <v/>
      </c>
      <c r="BG36" s="64" t="str">
        <f>IF(AC36="E",AB36,"")</f>
        <v/>
      </c>
      <c r="BH36" s="64" t="str">
        <f>IF(AE36="E",AD36,"")</f>
        <v/>
      </c>
      <c r="BI36" s="64" t="str">
        <f>IF(AI36="E",AH36,"")</f>
        <v/>
      </c>
      <c r="BJ36" s="64" t="str">
        <f>IF(AK36="E",AJ36,"")</f>
        <v/>
      </c>
      <c r="BK36" s="64" t="str">
        <f>IF(AM36="E",AL36,"")</f>
        <v/>
      </c>
      <c r="BL36" s="64" t="str">
        <f>IF(AO36="E",AN36,"")</f>
        <v/>
      </c>
      <c r="BM36" s="64" t="str">
        <f>IF(AQ36="E",AP36,"")</f>
        <v/>
      </c>
      <c r="BN36" s="26"/>
      <c r="BO36" s="100"/>
      <c r="BP36" s="101"/>
      <c r="BQ36" s="26"/>
      <c r="BR36" s="26"/>
      <c r="BS36" s="26"/>
      <c r="BT36" s="27"/>
      <c r="BU36" s="27"/>
      <c r="BV36" s="27"/>
    </row>
    <row r="37" spans="1:74" s="22" customFormat="1" x14ac:dyDescent="0.35">
      <c r="A37" s="43"/>
      <c r="B37" s="93">
        <f t="shared" si="0"/>
        <v>36</v>
      </c>
      <c r="C37" s="93" t="s">
        <v>115</v>
      </c>
      <c r="D37" s="92"/>
      <c r="E37" s="91" t="s">
        <v>113</v>
      </c>
      <c r="F37" s="93" t="s">
        <v>151</v>
      </c>
      <c r="G37" s="93" t="s">
        <v>128</v>
      </c>
      <c r="H37" s="97" t="s">
        <v>113</v>
      </c>
      <c r="I37" s="93"/>
      <c r="J37" s="93"/>
      <c r="K37" s="94"/>
      <c r="L37" s="94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70"/>
      <c r="AS37" s="25"/>
      <c r="AT37" s="25"/>
      <c r="AU37" s="64">
        <f>IF(E37="E",B37,"")</f>
        <v>36</v>
      </c>
      <c r="AV37" s="64" t="str">
        <f>IF(E37="E",C37,"")</f>
        <v>13-600</v>
      </c>
      <c r="AW37" s="64" t="str">
        <f>IF(H37="E",G37,"")</f>
        <v>TD3G</v>
      </c>
      <c r="AX37" s="64" t="str">
        <f>IF(J37="E",I37,"")</f>
        <v/>
      </c>
      <c r="AY37" s="64" t="str">
        <f>IF(M37="E",K37,"")</f>
        <v/>
      </c>
      <c r="AZ37" s="64" t="str">
        <f>IF(O37="E",N37,"")</f>
        <v/>
      </c>
      <c r="BA37" s="64" t="str">
        <f>IF(Q37="E",P37,"")</f>
        <v/>
      </c>
      <c r="BB37" s="64" t="str">
        <f>IF(S37="E",R37,"")</f>
        <v/>
      </c>
      <c r="BC37" s="64" t="str">
        <f>IF(U37="E",T37,"")</f>
        <v/>
      </c>
      <c r="BD37" s="64" t="str">
        <f>IF(W37="E",V37,"")</f>
        <v/>
      </c>
      <c r="BE37" s="64" t="str">
        <f>IF(Y37="E",X37,"")</f>
        <v/>
      </c>
      <c r="BF37" s="64" t="str">
        <f>IF(AA37="E",Z37,"")</f>
        <v/>
      </c>
      <c r="BG37" s="64" t="str">
        <f>IF(AC37="E",AB37,"")</f>
        <v/>
      </c>
      <c r="BH37" s="64" t="str">
        <f>IF(AE37="E",AD37,"")</f>
        <v/>
      </c>
      <c r="BI37" s="64" t="str">
        <f>IF(AI37="E",AH37,"")</f>
        <v/>
      </c>
      <c r="BJ37" s="64" t="str">
        <f>IF(AK37="E",AJ37,"")</f>
        <v/>
      </c>
      <c r="BK37" s="64" t="str">
        <f>IF(AM37="E",AL37,"")</f>
        <v/>
      </c>
      <c r="BL37" s="64" t="str">
        <f>IF(AO37="E",AN37,"")</f>
        <v/>
      </c>
      <c r="BM37" s="64" t="str">
        <f>IF(AQ37="E",AP37,"")</f>
        <v/>
      </c>
      <c r="BN37" s="26"/>
      <c r="BO37" s="100"/>
      <c r="BP37" s="101"/>
      <c r="BQ37" s="26"/>
      <c r="BR37" s="26"/>
      <c r="BS37" s="26"/>
      <c r="BT37" s="27"/>
      <c r="BU37" s="27"/>
      <c r="BV37" s="27"/>
    </row>
    <row r="38" spans="1:74" s="22" customFormat="1" x14ac:dyDescent="0.35">
      <c r="A38" s="43"/>
      <c r="B38" s="93">
        <f t="shared" si="0"/>
        <v>37</v>
      </c>
      <c r="C38" s="93" t="s">
        <v>115</v>
      </c>
      <c r="D38" s="92"/>
      <c r="E38" s="91" t="s">
        <v>113</v>
      </c>
      <c r="F38" s="93" t="s">
        <v>151</v>
      </c>
      <c r="G38" s="93" t="s">
        <v>127</v>
      </c>
      <c r="H38" s="97" t="s">
        <v>113</v>
      </c>
      <c r="I38" s="93"/>
      <c r="J38" s="93"/>
      <c r="K38" s="94"/>
      <c r="L38" s="94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 t="s">
        <v>117</v>
      </c>
      <c r="AM38" s="93" t="s">
        <v>136</v>
      </c>
      <c r="AN38" s="93"/>
      <c r="AO38" s="93"/>
      <c r="AP38" s="93"/>
      <c r="AQ38" s="93"/>
      <c r="AR38" s="70"/>
      <c r="AS38" s="25"/>
      <c r="AT38" s="25"/>
      <c r="AU38" s="64">
        <f>IF(E38="E",B38,"")</f>
        <v>37</v>
      </c>
      <c r="AV38" s="64" t="str">
        <f>IF(E38="E",C38,"")</f>
        <v>13-600</v>
      </c>
      <c r="AW38" s="64" t="str">
        <f>IF(H38="E",G38,"")</f>
        <v>TS3G</v>
      </c>
      <c r="AX38" s="64" t="str">
        <f>IF(J38="E",I38,"")</f>
        <v/>
      </c>
      <c r="AY38" s="64" t="str">
        <f>IF(M38="E",K38,"")</f>
        <v/>
      </c>
      <c r="AZ38" s="64" t="str">
        <f>IF(O38="E",N38,"")</f>
        <v/>
      </c>
      <c r="BA38" s="64" t="str">
        <f>IF(Q38="E",P38,"")</f>
        <v/>
      </c>
      <c r="BB38" s="64" t="str">
        <f>IF(S38="E",R38,"")</f>
        <v/>
      </c>
      <c r="BC38" s="64" t="str">
        <f>IF(U38="E",T38,"")</f>
        <v/>
      </c>
      <c r="BD38" s="64" t="str">
        <f>IF(W38="E",V38,"")</f>
        <v/>
      </c>
      <c r="BE38" s="64" t="str">
        <f>IF(Y38="E",X38,"")</f>
        <v/>
      </c>
      <c r="BF38" s="64" t="str">
        <f>IF(AA38="E",Z38,"")</f>
        <v/>
      </c>
      <c r="BG38" s="64" t="str">
        <f>IF(AC38="E",AB38,"")</f>
        <v/>
      </c>
      <c r="BH38" s="64" t="str">
        <f>IF(AE38="E",AD38,"")</f>
        <v/>
      </c>
      <c r="BI38" s="64" t="str">
        <f>IF(AI38="E",AH38,"")</f>
        <v/>
      </c>
      <c r="BJ38" s="64" t="str">
        <f>IF(AK38="E",AJ38,"")</f>
        <v/>
      </c>
      <c r="BK38" s="64" t="str">
        <f>IF(AM38="E",AL38,"")</f>
        <v/>
      </c>
      <c r="BL38" s="64" t="str">
        <f>IF(AO38="E",AN38,"")</f>
        <v/>
      </c>
      <c r="BM38" s="64" t="str">
        <f>IF(AQ38="E",AP38,"")</f>
        <v/>
      </c>
      <c r="BN38" s="26"/>
      <c r="BO38" s="100"/>
      <c r="BP38" s="101"/>
      <c r="BQ38" s="26"/>
      <c r="BR38" s="26"/>
      <c r="BS38" s="26"/>
      <c r="BT38" s="27"/>
      <c r="BU38" s="27"/>
      <c r="BV38" s="27"/>
    </row>
    <row r="39" spans="1:74" s="22" customFormat="1" x14ac:dyDescent="0.35">
      <c r="A39" s="43"/>
      <c r="B39" s="93">
        <f t="shared" si="0"/>
        <v>38</v>
      </c>
      <c r="C39" s="93" t="s">
        <v>115</v>
      </c>
      <c r="D39" s="92"/>
      <c r="E39" s="91" t="s">
        <v>113</v>
      </c>
      <c r="F39" s="93" t="s">
        <v>151</v>
      </c>
      <c r="G39" s="93" t="s">
        <v>129</v>
      </c>
      <c r="H39" s="97" t="s">
        <v>113</v>
      </c>
      <c r="I39" s="93"/>
      <c r="J39" s="93"/>
      <c r="K39" s="94"/>
      <c r="L39" s="94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 t="s">
        <v>21</v>
      </c>
      <c r="AC39" s="93" t="s">
        <v>113</v>
      </c>
      <c r="AD39" s="93" t="s">
        <v>21</v>
      </c>
      <c r="AE39" s="93" t="s">
        <v>113</v>
      </c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70"/>
      <c r="AS39" s="25"/>
      <c r="AT39" s="25"/>
      <c r="AU39" s="64">
        <f>IF(E39="E",B39,"")</f>
        <v>38</v>
      </c>
      <c r="AV39" s="64" t="str">
        <f>IF(E39="E",C39,"")</f>
        <v>13-600</v>
      </c>
      <c r="AW39" s="64" t="str">
        <f>IF(H39="E",G39,"")</f>
        <v>AD3G</v>
      </c>
      <c r="AX39" s="64" t="str">
        <f>IF(J39="E",I39,"")</f>
        <v/>
      </c>
      <c r="AY39" s="64" t="str">
        <f>IF(M39="E",K39,"")</f>
        <v/>
      </c>
      <c r="AZ39" s="64" t="str">
        <f>IF(O39="E",N39,"")</f>
        <v/>
      </c>
      <c r="BA39" s="64" t="str">
        <f>IF(Q39="E",P39,"")</f>
        <v/>
      </c>
      <c r="BB39" s="64" t="str">
        <f>IF(S39="E",R39,"")</f>
        <v/>
      </c>
      <c r="BC39" s="64" t="str">
        <f>IF(U39="E",T39,"")</f>
        <v/>
      </c>
      <c r="BD39" s="64" t="str">
        <f>IF(W39="E",V39,"")</f>
        <v/>
      </c>
      <c r="BE39" s="64" t="str">
        <f>IF(Y39="E",X39,"")</f>
        <v/>
      </c>
      <c r="BF39" s="64" t="str">
        <f>IF(AA39="E",Z39,"")</f>
        <v/>
      </c>
      <c r="BG39" s="64" t="str">
        <f>IF(AC39="E",AB39,"")</f>
        <v>RSA</v>
      </c>
      <c r="BH39" s="64" t="str">
        <f>IF(AE39="E",AD39,"")</f>
        <v>RSA</v>
      </c>
      <c r="BI39" s="64" t="str">
        <f>IF(AI39="E",AH39,"")</f>
        <v/>
      </c>
      <c r="BJ39" s="64" t="str">
        <f>IF(AK39="E",AJ39,"")</f>
        <v/>
      </c>
      <c r="BK39" s="64" t="str">
        <f>IF(AM39="E",AL39,"")</f>
        <v/>
      </c>
      <c r="BL39" s="64" t="str">
        <f>IF(AO39="E",AN39,"")</f>
        <v/>
      </c>
      <c r="BM39" s="64" t="str">
        <f>IF(AQ39="E",AP39,"")</f>
        <v/>
      </c>
      <c r="BN39" s="26"/>
      <c r="BO39" s="100"/>
      <c r="BP39" s="101"/>
      <c r="BQ39" s="26"/>
      <c r="BR39" s="26"/>
      <c r="BS39" s="26"/>
      <c r="BT39" s="27"/>
      <c r="BU39" s="27"/>
      <c r="BV39" s="27"/>
    </row>
    <row r="40" spans="1:74" s="22" customFormat="1" x14ac:dyDescent="0.35">
      <c r="A40" s="43"/>
      <c r="B40" s="93">
        <f t="shared" si="0"/>
        <v>39</v>
      </c>
      <c r="C40" s="93" t="s">
        <v>115</v>
      </c>
      <c r="D40" s="92"/>
      <c r="E40" s="91" t="s">
        <v>113</v>
      </c>
      <c r="F40" s="93" t="s">
        <v>151</v>
      </c>
      <c r="G40" s="93" t="s">
        <v>127</v>
      </c>
      <c r="H40" s="97" t="s">
        <v>113</v>
      </c>
      <c r="I40" s="93"/>
      <c r="J40" s="93"/>
      <c r="K40" s="94"/>
      <c r="L40" s="94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 t="s">
        <v>117</v>
      </c>
      <c r="AM40" s="93" t="s">
        <v>136</v>
      </c>
      <c r="AN40" s="93"/>
      <c r="AO40" s="93"/>
      <c r="AP40" s="93"/>
      <c r="AQ40" s="93"/>
      <c r="AR40" s="70"/>
      <c r="AS40" s="25"/>
      <c r="AT40" s="25"/>
      <c r="AU40" s="64">
        <f>IF(E40="E",B40,"")</f>
        <v>39</v>
      </c>
      <c r="AV40" s="64" t="str">
        <f>IF(E40="E",C40,"")</f>
        <v>13-600</v>
      </c>
      <c r="AW40" s="64" t="str">
        <f>IF(H40="E",G40,"")</f>
        <v>TS3G</v>
      </c>
      <c r="AX40" s="64" t="str">
        <f>IF(J40="E",I40,"")</f>
        <v/>
      </c>
      <c r="AY40" s="64" t="str">
        <f>IF(M40="E",K40,"")</f>
        <v/>
      </c>
      <c r="AZ40" s="64" t="str">
        <f>IF(O40="E",N40,"")</f>
        <v/>
      </c>
      <c r="BA40" s="64" t="str">
        <f>IF(Q40="E",P40,"")</f>
        <v/>
      </c>
      <c r="BB40" s="64" t="str">
        <f>IF(S40="E",R40,"")</f>
        <v/>
      </c>
      <c r="BC40" s="64" t="str">
        <f>IF(U40="E",T40,"")</f>
        <v/>
      </c>
      <c r="BD40" s="64" t="str">
        <f>IF(W40="E",V40,"")</f>
        <v/>
      </c>
      <c r="BE40" s="64" t="str">
        <f>IF(Y40="E",X40,"")</f>
        <v/>
      </c>
      <c r="BF40" s="64" t="str">
        <f>IF(AA40="E",Z40,"")</f>
        <v/>
      </c>
      <c r="BG40" s="64" t="str">
        <f>IF(AC40="E",AB40,"")</f>
        <v/>
      </c>
      <c r="BH40" s="64" t="str">
        <f>IF(AE40="E",AD40,"")</f>
        <v/>
      </c>
      <c r="BI40" s="64" t="str">
        <f>IF(AI40="E",AH40,"")</f>
        <v/>
      </c>
      <c r="BJ40" s="64" t="str">
        <f>IF(AK40="E",AJ40,"")</f>
        <v/>
      </c>
      <c r="BK40" s="64" t="str">
        <f>IF(AM40="E",AL40,"")</f>
        <v/>
      </c>
      <c r="BL40" s="64" t="str">
        <f>IF(AO40="E",AN40,"")</f>
        <v/>
      </c>
      <c r="BM40" s="64" t="str">
        <f>IF(AQ40="E",AP40,"")</f>
        <v/>
      </c>
      <c r="BN40" s="26"/>
      <c r="BO40" s="100"/>
      <c r="BP40" s="101"/>
      <c r="BQ40" s="26"/>
      <c r="BR40" s="26"/>
      <c r="BS40" s="26"/>
      <c r="BT40" s="27"/>
      <c r="BU40" s="27"/>
      <c r="BV40" s="27"/>
    </row>
    <row r="41" spans="1:74" s="22" customFormat="1" x14ac:dyDescent="0.35">
      <c r="A41" s="43"/>
      <c r="B41" s="93">
        <f t="shared" si="0"/>
        <v>40</v>
      </c>
      <c r="C41" s="93" t="s">
        <v>115</v>
      </c>
      <c r="D41" s="92"/>
      <c r="E41" s="91" t="s">
        <v>113</v>
      </c>
      <c r="F41" s="93" t="s">
        <v>151</v>
      </c>
      <c r="G41" s="93" t="s">
        <v>127</v>
      </c>
      <c r="H41" s="97" t="s">
        <v>113</v>
      </c>
      <c r="I41" s="93"/>
      <c r="J41" s="93"/>
      <c r="K41" s="94"/>
      <c r="L41" s="94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70"/>
      <c r="AS41" s="25"/>
      <c r="AT41" s="25"/>
      <c r="AU41" s="64">
        <f>IF(E41="E",B41,"")</f>
        <v>40</v>
      </c>
      <c r="AV41" s="64" t="str">
        <f>IF(E41="E",C41,"")</f>
        <v>13-600</v>
      </c>
      <c r="AW41" s="64" t="str">
        <f>IF(H41="E",G41,"")</f>
        <v>TS3G</v>
      </c>
      <c r="AX41" s="64" t="str">
        <f>IF(J41="E",I41,"")</f>
        <v/>
      </c>
      <c r="AY41" s="64" t="str">
        <f>IF(M41="E",K41,"")</f>
        <v/>
      </c>
      <c r="AZ41" s="64" t="str">
        <f>IF(O41="E",N41,"")</f>
        <v/>
      </c>
      <c r="BA41" s="64" t="str">
        <f>IF(Q41="E",P41,"")</f>
        <v/>
      </c>
      <c r="BB41" s="64" t="str">
        <f>IF(S41="E",R41,"")</f>
        <v/>
      </c>
      <c r="BC41" s="64" t="str">
        <f>IF(U41="E",T41,"")</f>
        <v/>
      </c>
      <c r="BD41" s="64" t="str">
        <f>IF(W41="E",V41,"")</f>
        <v/>
      </c>
      <c r="BE41" s="64" t="str">
        <f>IF(Y41="E",X41,"")</f>
        <v/>
      </c>
      <c r="BF41" s="64" t="str">
        <f>IF(AA41="E",Z41,"")</f>
        <v/>
      </c>
      <c r="BG41" s="64" t="str">
        <f>IF(AC41="E",AB41,"")</f>
        <v/>
      </c>
      <c r="BH41" s="64" t="str">
        <f>IF(AE41="E",AD41,"")</f>
        <v/>
      </c>
      <c r="BI41" s="64" t="str">
        <f>IF(AI41="E",AH41,"")</f>
        <v/>
      </c>
      <c r="BJ41" s="64" t="str">
        <f>IF(AK41="E",AJ41,"")</f>
        <v/>
      </c>
      <c r="BK41" s="64" t="str">
        <f>IF(AM41="E",AL41,"")</f>
        <v/>
      </c>
      <c r="BL41" s="64" t="str">
        <f>IF(AO41="E",AN41,"")</f>
        <v/>
      </c>
      <c r="BM41" s="64" t="str">
        <f>IF(AQ41="E",AP41,"")</f>
        <v/>
      </c>
      <c r="BN41" s="26"/>
      <c r="BO41" s="100"/>
      <c r="BP41" s="101"/>
      <c r="BQ41" s="26"/>
      <c r="BR41" s="26"/>
      <c r="BS41" s="26"/>
      <c r="BT41" s="27"/>
      <c r="BU41" s="27"/>
      <c r="BV41" s="27"/>
    </row>
    <row r="42" spans="1:74" s="22" customFormat="1" x14ac:dyDescent="0.35">
      <c r="A42" s="43"/>
      <c r="B42" s="93">
        <f t="shared" si="0"/>
        <v>41</v>
      </c>
      <c r="C42" s="93" t="s">
        <v>115</v>
      </c>
      <c r="D42" s="92"/>
      <c r="E42" s="91" t="s">
        <v>113</v>
      </c>
      <c r="F42" s="93" t="s">
        <v>151</v>
      </c>
      <c r="G42" s="93" t="s">
        <v>129</v>
      </c>
      <c r="H42" s="97" t="s">
        <v>113</v>
      </c>
      <c r="I42" s="93"/>
      <c r="J42" s="93"/>
      <c r="K42" s="94"/>
      <c r="L42" s="94"/>
      <c r="M42" s="93"/>
      <c r="N42" s="98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 t="s">
        <v>21</v>
      </c>
      <c r="AC42" s="93" t="s">
        <v>113</v>
      </c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70"/>
      <c r="AS42" s="25"/>
      <c r="AT42" s="25"/>
      <c r="AU42" s="64">
        <f>IF(E42="E",B42,"")</f>
        <v>41</v>
      </c>
      <c r="AV42" s="64" t="str">
        <f>IF(E42="E",C42,"")</f>
        <v>13-600</v>
      </c>
      <c r="AW42" s="64" t="str">
        <f>IF(H42="E",G42,"")</f>
        <v>AD3G</v>
      </c>
      <c r="AX42" s="64" t="str">
        <f>IF(J42="E",I42,"")</f>
        <v/>
      </c>
      <c r="AY42" s="64" t="str">
        <f>IF(M42="E",K42,"")</f>
        <v/>
      </c>
      <c r="AZ42" s="64" t="str">
        <f>IF(O42="E",N42,"")</f>
        <v/>
      </c>
      <c r="BA42" s="64" t="str">
        <f>IF(Q42="E",P42,"")</f>
        <v/>
      </c>
      <c r="BB42" s="64" t="str">
        <f>IF(S42="E",R42,"")</f>
        <v/>
      </c>
      <c r="BC42" s="64" t="str">
        <f>IF(U42="E",T42,"")</f>
        <v/>
      </c>
      <c r="BD42" s="64" t="str">
        <f>IF(W42="E",V42,"")</f>
        <v/>
      </c>
      <c r="BE42" s="64" t="str">
        <f>IF(Y42="E",X42,"")</f>
        <v/>
      </c>
      <c r="BF42" s="64" t="str">
        <f>IF(AA42="E",Z42,"")</f>
        <v/>
      </c>
      <c r="BG42" s="64" t="str">
        <f>IF(AC42="E",AB42,"")</f>
        <v>RSA</v>
      </c>
      <c r="BH42" s="64" t="str">
        <f>IF(AE42="E",AD42,"")</f>
        <v/>
      </c>
      <c r="BI42" s="64" t="str">
        <f>IF(AI42="E",AH42,"")</f>
        <v/>
      </c>
      <c r="BJ42" s="64" t="str">
        <f>IF(AK42="E",AJ42,"")</f>
        <v/>
      </c>
      <c r="BK42" s="64" t="str">
        <f>IF(AM42="E",AL42,"")</f>
        <v/>
      </c>
      <c r="BL42" s="64" t="str">
        <f>IF(AO42="E",AN42,"")</f>
        <v/>
      </c>
      <c r="BM42" s="64" t="str">
        <f>IF(AQ42="E",AP42,"")</f>
        <v/>
      </c>
      <c r="BN42" s="26"/>
      <c r="BO42" s="100"/>
      <c r="BP42" s="101"/>
      <c r="BQ42" s="26"/>
      <c r="BR42" s="26"/>
      <c r="BS42" s="26"/>
      <c r="BT42" s="27"/>
      <c r="BU42" s="27"/>
      <c r="BV42" s="27"/>
    </row>
    <row r="43" spans="1:74" s="22" customFormat="1" x14ac:dyDescent="0.35">
      <c r="A43" s="43"/>
      <c r="B43" s="93">
        <f t="shared" si="0"/>
        <v>42</v>
      </c>
      <c r="C43" s="97" t="s">
        <v>114</v>
      </c>
      <c r="D43" s="92"/>
      <c r="E43" s="91" t="s">
        <v>113</v>
      </c>
      <c r="F43" s="93" t="s">
        <v>151</v>
      </c>
      <c r="G43" s="93" t="s">
        <v>127</v>
      </c>
      <c r="H43" s="97" t="s">
        <v>113</v>
      </c>
      <c r="I43" s="93" t="s">
        <v>126</v>
      </c>
      <c r="J43" s="93" t="s">
        <v>113</v>
      </c>
      <c r="K43" s="94"/>
      <c r="L43" s="94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 t="s">
        <v>15</v>
      </c>
      <c r="AC43" s="93" t="s">
        <v>136</v>
      </c>
      <c r="AD43" s="93"/>
      <c r="AE43" s="93"/>
      <c r="AF43" s="93"/>
      <c r="AG43" s="93"/>
      <c r="AH43" s="93"/>
      <c r="AI43" s="93"/>
      <c r="AJ43" s="93"/>
      <c r="AK43" s="93"/>
      <c r="AL43" s="93" t="s">
        <v>117</v>
      </c>
      <c r="AM43" s="93" t="s">
        <v>136</v>
      </c>
      <c r="AN43" s="93"/>
      <c r="AO43" s="93"/>
      <c r="AP43" s="93"/>
      <c r="AQ43" s="93"/>
      <c r="AR43" s="70"/>
      <c r="AS43" s="25"/>
      <c r="AT43" s="25"/>
      <c r="AU43" s="64">
        <f>IF(E43="E",B43,"")</f>
        <v>42</v>
      </c>
      <c r="AV43" s="64" t="str">
        <f>IF(E43="E",C43,"")</f>
        <v>11-700</v>
      </c>
      <c r="AW43" s="64" t="str">
        <f>IF(H43="E",G43,"")</f>
        <v>TS3G</v>
      </c>
      <c r="AX43" s="64" t="str">
        <f>IF(J43="E",I43,"")</f>
        <v>RD3G</v>
      </c>
      <c r="AY43" s="64" t="str">
        <f>IF(M43="E",K43,"")</f>
        <v/>
      </c>
      <c r="AZ43" s="64" t="str">
        <f>IF(O43="E",N43,"")</f>
        <v/>
      </c>
      <c r="BA43" s="64" t="str">
        <f>IF(Q43="E",P43,"")</f>
        <v/>
      </c>
      <c r="BB43" s="64" t="str">
        <f>IF(S43="E",R43,"")</f>
        <v/>
      </c>
      <c r="BC43" s="64" t="str">
        <f>IF(U43="E",T43,"")</f>
        <v/>
      </c>
      <c r="BD43" s="64" t="str">
        <f>IF(W43="E",V43,"")</f>
        <v/>
      </c>
      <c r="BE43" s="64" t="str">
        <f>IF(Y43="E",X43,"")</f>
        <v/>
      </c>
      <c r="BF43" s="64" t="str">
        <f>IF(AA43="E",Z43,"")</f>
        <v/>
      </c>
      <c r="BG43" s="64" t="str">
        <f>IF(AC43="E",AB43,"")</f>
        <v/>
      </c>
      <c r="BH43" s="64" t="str">
        <f>IF(AE43="E",AD43,"")</f>
        <v/>
      </c>
      <c r="BI43" s="64" t="str">
        <f>IF(AI43="E",AH43,"")</f>
        <v/>
      </c>
      <c r="BJ43" s="64" t="str">
        <f>IF(AK43="E",AJ43,"")</f>
        <v/>
      </c>
      <c r="BK43" s="64" t="str">
        <f>IF(AM43="E",AL43,"")</f>
        <v/>
      </c>
      <c r="BL43" s="64" t="str">
        <f>IF(AO43="E",AN43,"")</f>
        <v/>
      </c>
      <c r="BM43" s="64" t="str">
        <f>IF(AQ43="E",AP43,"")</f>
        <v/>
      </c>
      <c r="BN43" s="26"/>
      <c r="BO43" s="100"/>
      <c r="BP43" s="101"/>
      <c r="BQ43" s="26"/>
      <c r="BR43" s="26"/>
      <c r="BS43" s="26"/>
      <c r="BT43" s="27"/>
      <c r="BU43" s="27"/>
      <c r="BV43" s="27"/>
    </row>
    <row r="44" spans="1:74" s="22" customFormat="1" x14ac:dyDescent="0.35">
      <c r="A44" s="43"/>
      <c r="B44" s="93">
        <f t="shared" si="0"/>
        <v>43</v>
      </c>
      <c r="C44" s="97" t="s">
        <v>114</v>
      </c>
      <c r="D44" s="92"/>
      <c r="E44" s="91" t="s">
        <v>113</v>
      </c>
      <c r="F44" s="93" t="s">
        <v>151</v>
      </c>
      <c r="G44" s="93" t="s">
        <v>126</v>
      </c>
      <c r="H44" s="97" t="s">
        <v>113</v>
      </c>
      <c r="I44" s="93" t="s">
        <v>126</v>
      </c>
      <c r="J44" s="93" t="s">
        <v>113</v>
      </c>
      <c r="K44" s="94"/>
      <c r="L44" s="94"/>
      <c r="M44" s="93"/>
      <c r="N44" s="93"/>
      <c r="O44" s="93"/>
      <c r="P44" s="93">
        <v>2</v>
      </c>
      <c r="Q44" s="93" t="s">
        <v>113</v>
      </c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 t="s">
        <v>21</v>
      </c>
      <c r="AC44" s="93" t="s">
        <v>113</v>
      </c>
      <c r="AD44" s="93" t="s">
        <v>21</v>
      </c>
      <c r="AE44" s="93" t="s">
        <v>113</v>
      </c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70"/>
      <c r="AS44" s="25"/>
      <c r="AT44" s="25"/>
      <c r="AU44" s="64">
        <f>IF(E44="E",B44,"")</f>
        <v>43</v>
      </c>
      <c r="AV44" s="64" t="str">
        <f>IF(E44="E",C44,"")</f>
        <v>11-700</v>
      </c>
      <c r="AW44" s="64" t="str">
        <f>IF(H44="E",G44,"")</f>
        <v>RD3G</v>
      </c>
      <c r="AX44" s="64" t="str">
        <f>IF(J44="E",I44,"")</f>
        <v>RD3G</v>
      </c>
      <c r="AY44" s="64" t="str">
        <f>IF(M44="E",K44,"")</f>
        <v/>
      </c>
      <c r="AZ44" s="64" t="str">
        <f>IF(O44="E",N44,"")</f>
        <v/>
      </c>
      <c r="BA44" s="64">
        <f>IF(Q44="E",P44,"")</f>
        <v>2</v>
      </c>
      <c r="BB44" s="64" t="str">
        <f>IF(S44="E",R44,"")</f>
        <v/>
      </c>
      <c r="BC44" s="64" t="str">
        <f>IF(U44="E",T44,"")</f>
        <v/>
      </c>
      <c r="BD44" s="64" t="str">
        <f>IF(W44="E",V44,"")</f>
        <v/>
      </c>
      <c r="BE44" s="64" t="str">
        <f>IF(Y44="E",X44,"")</f>
        <v/>
      </c>
      <c r="BF44" s="64" t="str">
        <f>IF(AA44="E",Z44,"")</f>
        <v/>
      </c>
      <c r="BG44" s="64" t="str">
        <f>IF(AC44="E",AB44,"")</f>
        <v>RSA</v>
      </c>
      <c r="BH44" s="64" t="str">
        <f>IF(AE44="E",AD44,"")</f>
        <v>RSA</v>
      </c>
      <c r="BI44" s="64" t="str">
        <f>IF(AI44="E",AH44,"")</f>
        <v/>
      </c>
      <c r="BJ44" s="64" t="str">
        <f>IF(AK44="E",AJ44,"")</f>
        <v/>
      </c>
      <c r="BK44" s="64" t="str">
        <f>IF(AM44="E",AL44,"")</f>
        <v/>
      </c>
      <c r="BL44" s="64" t="str">
        <f>IF(AO44="E",AN44,"")</f>
        <v/>
      </c>
      <c r="BM44" s="64" t="str">
        <f>IF(AQ44="E",AP44,"")</f>
        <v/>
      </c>
      <c r="BN44" s="26"/>
      <c r="BO44" s="100"/>
      <c r="BP44" s="101"/>
      <c r="BQ44" s="26"/>
      <c r="BR44" s="26"/>
      <c r="BS44" s="26"/>
      <c r="BT44" s="27"/>
      <c r="BU44" s="27"/>
      <c r="BV44" s="27"/>
    </row>
    <row r="45" spans="1:74" s="22" customFormat="1" x14ac:dyDescent="0.35">
      <c r="A45" s="43"/>
      <c r="B45" s="93">
        <f t="shared" si="0"/>
        <v>44</v>
      </c>
      <c r="C45" s="97" t="s">
        <v>114</v>
      </c>
      <c r="D45" s="92"/>
      <c r="E45" s="91" t="s">
        <v>113</v>
      </c>
      <c r="F45" s="93" t="s">
        <v>151</v>
      </c>
      <c r="G45" s="93" t="s">
        <v>127</v>
      </c>
      <c r="H45" s="97" t="s">
        <v>113</v>
      </c>
      <c r="I45" s="93"/>
      <c r="J45" s="93"/>
      <c r="K45" s="94"/>
      <c r="L45" s="94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70"/>
      <c r="AS45" s="25"/>
      <c r="AT45" s="25"/>
      <c r="AU45" s="64">
        <f>IF(E45="E",B45,"")</f>
        <v>44</v>
      </c>
      <c r="AV45" s="64" t="str">
        <f>IF(E45="E",C45,"")</f>
        <v>11-700</v>
      </c>
      <c r="AW45" s="64" t="str">
        <f>IF(H45="E",G45,"")</f>
        <v>TS3G</v>
      </c>
      <c r="AX45" s="64" t="str">
        <f>IF(J45="E",I45,"")</f>
        <v/>
      </c>
      <c r="AY45" s="64" t="str">
        <f>IF(M45="E",K45,"")</f>
        <v/>
      </c>
      <c r="AZ45" s="64" t="str">
        <f>IF(O45="E",N45,"")</f>
        <v/>
      </c>
      <c r="BA45" s="64" t="str">
        <f>IF(Q45="E",P45,"")</f>
        <v/>
      </c>
      <c r="BB45" s="64" t="str">
        <f>IF(S45="E",R45,"")</f>
        <v/>
      </c>
      <c r="BC45" s="64" t="str">
        <f>IF(U45="E",T45,"")</f>
        <v/>
      </c>
      <c r="BD45" s="64" t="str">
        <f>IF(W45="E",V45,"")</f>
        <v/>
      </c>
      <c r="BE45" s="64" t="str">
        <f>IF(Y45="E",X45,"")</f>
        <v/>
      </c>
      <c r="BF45" s="64" t="str">
        <f>IF(AA45="E",Z45,"")</f>
        <v/>
      </c>
      <c r="BG45" s="64" t="str">
        <f>IF(AC45="E",AB45,"")</f>
        <v/>
      </c>
      <c r="BH45" s="64" t="str">
        <f>IF(AE45="E",AD45,"")</f>
        <v/>
      </c>
      <c r="BI45" s="64" t="str">
        <f>IF(AI45="E",AH45,"")</f>
        <v/>
      </c>
      <c r="BJ45" s="64" t="str">
        <f>IF(AK45="E",AJ45,"")</f>
        <v/>
      </c>
      <c r="BK45" s="64" t="str">
        <f>IF(AM45="E",AL45,"")</f>
        <v/>
      </c>
      <c r="BL45" s="64" t="str">
        <f>IF(AO45="E",AN45,"")</f>
        <v/>
      </c>
      <c r="BM45" s="64" t="str">
        <f>IF(AQ45="E",AP45,"")</f>
        <v/>
      </c>
      <c r="BN45" s="26"/>
      <c r="BO45" s="100"/>
      <c r="BP45" s="101"/>
      <c r="BQ45" s="26"/>
      <c r="BR45" s="26"/>
      <c r="BS45" s="26"/>
      <c r="BT45" s="27"/>
      <c r="BU45" s="27"/>
      <c r="BV45" s="27"/>
    </row>
    <row r="46" spans="1:74" s="22" customFormat="1" x14ac:dyDescent="0.35">
      <c r="A46" s="43"/>
      <c r="B46" s="93">
        <f t="shared" si="0"/>
        <v>45</v>
      </c>
      <c r="C46" s="97" t="s">
        <v>114</v>
      </c>
      <c r="D46" s="92"/>
      <c r="E46" s="91" t="s">
        <v>113</v>
      </c>
      <c r="F46" s="93" t="s">
        <v>151</v>
      </c>
      <c r="G46" s="93" t="s">
        <v>127</v>
      </c>
      <c r="H46" s="97" t="s">
        <v>113</v>
      </c>
      <c r="I46" s="93"/>
      <c r="J46" s="93"/>
      <c r="K46" s="94"/>
      <c r="L46" s="94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70"/>
      <c r="AS46" s="25"/>
      <c r="AT46" s="25"/>
      <c r="AU46" s="64">
        <f>IF(E46="E",B46,"")</f>
        <v>45</v>
      </c>
      <c r="AV46" s="64" t="str">
        <f>IF(E46="E",C46,"")</f>
        <v>11-700</v>
      </c>
      <c r="AW46" s="64" t="str">
        <f>IF(H46="E",G46,"")</f>
        <v>TS3G</v>
      </c>
      <c r="AX46" s="64" t="str">
        <f>IF(J46="E",I46,"")</f>
        <v/>
      </c>
      <c r="AY46" s="64" t="str">
        <f>IF(M46="E",K46,"")</f>
        <v/>
      </c>
      <c r="AZ46" s="64" t="str">
        <f>IF(O46="E",N46,"")</f>
        <v/>
      </c>
      <c r="BA46" s="64" t="str">
        <f>IF(Q46="E",P46,"")</f>
        <v/>
      </c>
      <c r="BB46" s="64" t="str">
        <f>IF(S46="E",R46,"")</f>
        <v/>
      </c>
      <c r="BC46" s="64" t="str">
        <f>IF(U46="E",T46,"")</f>
        <v/>
      </c>
      <c r="BD46" s="64" t="str">
        <f>IF(W46="E",V46,"")</f>
        <v/>
      </c>
      <c r="BE46" s="64" t="str">
        <f>IF(Y46="E",X46,"")</f>
        <v/>
      </c>
      <c r="BF46" s="64" t="str">
        <f>IF(AA46="E",Z46,"")</f>
        <v/>
      </c>
      <c r="BG46" s="64" t="str">
        <f>IF(AC46="E",AB46,"")</f>
        <v/>
      </c>
      <c r="BH46" s="64" t="str">
        <f>IF(AE46="E",AD46,"")</f>
        <v/>
      </c>
      <c r="BI46" s="64" t="str">
        <f>IF(AI46="E",AH46,"")</f>
        <v/>
      </c>
      <c r="BJ46" s="64" t="str">
        <f>IF(AK46="E",AJ46,"")</f>
        <v/>
      </c>
      <c r="BK46" s="64" t="str">
        <f>IF(AM46="E",AL46,"")</f>
        <v/>
      </c>
      <c r="BL46" s="64" t="str">
        <f>IF(AO46="E",AN46,"")</f>
        <v/>
      </c>
      <c r="BM46" s="64" t="str">
        <f>IF(AQ46="E",AP46,"")</f>
        <v/>
      </c>
      <c r="BN46" s="26"/>
      <c r="BO46" s="100"/>
      <c r="BP46" s="101"/>
      <c r="BQ46" s="26"/>
      <c r="BR46" s="26"/>
      <c r="BS46" s="26"/>
      <c r="BT46" s="27"/>
      <c r="BU46" s="27"/>
      <c r="BV46" s="27"/>
    </row>
    <row r="47" spans="1:74" s="22" customFormat="1" x14ac:dyDescent="0.35">
      <c r="A47" s="43"/>
      <c r="B47" s="93">
        <f t="shared" si="0"/>
        <v>46</v>
      </c>
      <c r="C47" s="97" t="s">
        <v>114</v>
      </c>
      <c r="D47" s="92"/>
      <c r="E47" s="91" t="s">
        <v>113</v>
      </c>
      <c r="F47" s="93" t="s">
        <v>151</v>
      </c>
      <c r="G47" s="93" t="s">
        <v>127</v>
      </c>
      <c r="H47" s="97" t="s">
        <v>113</v>
      </c>
      <c r="I47" s="93"/>
      <c r="J47" s="93"/>
      <c r="K47" s="94"/>
      <c r="L47" s="94"/>
      <c r="M47" s="93"/>
      <c r="N47" s="93" t="s">
        <v>144</v>
      </c>
      <c r="O47" s="93" t="s">
        <v>113</v>
      </c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70"/>
      <c r="AS47" s="25"/>
      <c r="AT47" s="25"/>
      <c r="AU47" s="64">
        <f>IF(E47="E",B47,"")</f>
        <v>46</v>
      </c>
      <c r="AV47" s="64" t="str">
        <f>IF(E47="E",C47,"")</f>
        <v>11-700</v>
      </c>
      <c r="AW47" s="64" t="str">
        <f>IF(H47="E",G47,"")</f>
        <v>TS3G</v>
      </c>
      <c r="AX47" s="64" t="str">
        <f>IF(J47="E",I47,"")</f>
        <v/>
      </c>
      <c r="AY47" s="64" t="str">
        <f>IF(M47="E",K47,"")</f>
        <v/>
      </c>
      <c r="AZ47" s="64" t="str">
        <f>IF(O47="E",N47,"")</f>
        <v>3 ALEAS</v>
      </c>
      <c r="BA47" s="64" t="str">
        <f>IF(Q47="E",P47,"")</f>
        <v/>
      </c>
      <c r="BB47" s="64" t="str">
        <f>IF(S47="E",R47,"")</f>
        <v/>
      </c>
      <c r="BC47" s="64" t="str">
        <f>IF(U47="E",T47,"")</f>
        <v/>
      </c>
      <c r="BD47" s="64" t="str">
        <f>IF(W47="E",V47,"")</f>
        <v/>
      </c>
      <c r="BE47" s="64" t="str">
        <f>IF(Y47="E",X47,"")</f>
        <v/>
      </c>
      <c r="BF47" s="64" t="str">
        <f>IF(AA47="E",Z47,"")</f>
        <v/>
      </c>
      <c r="BG47" s="64" t="str">
        <f>IF(AC47="E",AB47,"")</f>
        <v/>
      </c>
      <c r="BH47" s="64" t="str">
        <f>IF(AE47="E",AD47,"")</f>
        <v/>
      </c>
      <c r="BI47" s="64" t="str">
        <f>IF(AI47="E",AH47,"")</f>
        <v/>
      </c>
      <c r="BJ47" s="64" t="str">
        <f>IF(AK47="E",AJ47,"")</f>
        <v/>
      </c>
      <c r="BK47" s="64" t="str">
        <f>IF(AM47="E",AL47,"")</f>
        <v/>
      </c>
      <c r="BL47" s="64" t="str">
        <f>IF(AO47="E",AN47,"")</f>
        <v/>
      </c>
      <c r="BM47" s="64" t="str">
        <f>IF(AQ47="E",AP47,"")</f>
        <v/>
      </c>
      <c r="BN47" s="26"/>
      <c r="BO47" s="100"/>
      <c r="BP47" s="101"/>
      <c r="BQ47" s="26"/>
      <c r="BR47" s="26"/>
      <c r="BS47" s="26"/>
      <c r="BT47" s="27"/>
      <c r="BU47" s="27"/>
      <c r="BV47" s="27"/>
    </row>
    <row r="48" spans="1:74" s="22" customFormat="1" x14ac:dyDescent="0.35">
      <c r="A48" s="43"/>
      <c r="B48" s="93">
        <f t="shared" si="0"/>
        <v>47</v>
      </c>
      <c r="C48" s="97" t="s">
        <v>114</v>
      </c>
      <c r="D48" s="92"/>
      <c r="E48" s="91" t="s">
        <v>113</v>
      </c>
      <c r="F48" s="93" t="s">
        <v>151</v>
      </c>
      <c r="G48" s="93" t="s">
        <v>127</v>
      </c>
      <c r="H48" s="97" t="s">
        <v>113</v>
      </c>
      <c r="I48" s="93"/>
      <c r="J48" s="93"/>
      <c r="K48" s="94"/>
      <c r="L48" s="94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70"/>
      <c r="AS48" s="25"/>
      <c r="AT48" s="25"/>
      <c r="AU48" s="64">
        <f>IF(E48="E",B48,"")</f>
        <v>47</v>
      </c>
      <c r="AV48" s="64" t="str">
        <f>IF(E48="E",C48,"")</f>
        <v>11-700</v>
      </c>
      <c r="AW48" s="64" t="str">
        <f>IF(H48="E",G48,"")</f>
        <v>TS3G</v>
      </c>
      <c r="AX48" s="64" t="str">
        <f>IF(J48="E",I48,"")</f>
        <v/>
      </c>
      <c r="AY48" s="64" t="str">
        <f>IF(M48="E",K48,"")</f>
        <v/>
      </c>
      <c r="AZ48" s="64" t="str">
        <f>IF(O48="E",N48,"")</f>
        <v/>
      </c>
      <c r="BA48" s="64" t="str">
        <f>IF(Q48="E",P48,"")</f>
        <v/>
      </c>
      <c r="BB48" s="64" t="str">
        <f>IF(S48="E",R48,"")</f>
        <v/>
      </c>
      <c r="BC48" s="64" t="str">
        <f>IF(U48="E",T48,"")</f>
        <v/>
      </c>
      <c r="BD48" s="64" t="str">
        <f>IF(W48="E",V48,"")</f>
        <v/>
      </c>
      <c r="BE48" s="64" t="str">
        <f>IF(Y48="E",X48,"")</f>
        <v/>
      </c>
      <c r="BF48" s="64" t="str">
        <f>IF(AA48="E",Z48,"")</f>
        <v/>
      </c>
      <c r="BG48" s="64" t="str">
        <f>IF(AC48="E",AB48,"")</f>
        <v/>
      </c>
      <c r="BH48" s="64" t="str">
        <f>IF(AE48="E",AD48,"")</f>
        <v/>
      </c>
      <c r="BI48" s="64" t="str">
        <f>IF(AI48="E",AH48,"")</f>
        <v/>
      </c>
      <c r="BJ48" s="64" t="str">
        <f>IF(AK48="E",AJ48,"")</f>
        <v/>
      </c>
      <c r="BK48" s="64" t="str">
        <f>IF(AM48="E",AL48,"")</f>
        <v/>
      </c>
      <c r="BL48" s="64" t="str">
        <f>IF(AO48="E",AN48,"")</f>
        <v/>
      </c>
      <c r="BM48" s="64" t="str">
        <f>IF(AQ48="E",AP48,"")</f>
        <v/>
      </c>
      <c r="BN48" s="26"/>
      <c r="BO48" s="100"/>
      <c r="BP48" s="101"/>
      <c r="BQ48" s="26"/>
      <c r="BR48" s="26"/>
      <c r="BS48" s="26"/>
      <c r="BT48" s="27"/>
      <c r="BU48" s="27"/>
      <c r="BV48" s="27"/>
    </row>
    <row r="49" spans="1:74" s="22" customFormat="1" x14ac:dyDescent="0.35">
      <c r="A49" s="43"/>
      <c r="B49" s="93">
        <f t="shared" si="0"/>
        <v>48</v>
      </c>
      <c r="C49" s="97" t="s">
        <v>114</v>
      </c>
      <c r="D49" s="92"/>
      <c r="E49" s="91" t="s">
        <v>113</v>
      </c>
      <c r="F49" s="93" t="s">
        <v>151</v>
      </c>
      <c r="G49" s="93" t="s">
        <v>127</v>
      </c>
      <c r="H49" s="97" t="s">
        <v>113</v>
      </c>
      <c r="I49" s="93"/>
      <c r="J49" s="93"/>
      <c r="K49" s="94"/>
      <c r="L49" s="94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70"/>
      <c r="AS49" s="25"/>
      <c r="AT49" s="25"/>
      <c r="AU49" s="64">
        <f>IF(E49="E",B49,"")</f>
        <v>48</v>
      </c>
      <c r="AV49" s="64" t="str">
        <f>IF(E49="E",C49,"")</f>
        <v>11-700</v>
      </c>
      <c r="AW49" s="64" t="str">
        <f>IF(H49="E",G49,"")</f>
        <v>TS3G</v>
      </c>
      <c r="AX49" s="64" t="str">
        <f>IF(J49="E",I49,"")</f>
        <v/>
      </c>
      <c r="AY49" s="64" t="str">
        <f>IF(M49="E",K49,"")</f>
        <v/>
      </c>
      <c r="AZ49" s="64" t="str">
        <f>IF(O49="E",N49,"")</f>
        <v/>
      </c>
      <c r="BA49" s="64" t="str">
        <f>IF(Q49="E",P49,"")</f>
        <v/>
      </c>
      <c r="BB49" s="64" t="str">
        <f>IF(S49="E",R49,"")</f>
        <v/>
      </c>
      <c r="BC49" s="64" t="str">
        <f>IF(U49="E",T49,"")</f>
        <v/>
      </c>
      <c r="BD49" s="64" t="str">
        <f>IF(W49="E",V49,"")</f>
        <v/>
      </c>
      <c r="BE49" s="64" t="str">
        <f>IF(Y49="E",X49,"")</f>
        <v/>
      </c>
      <c r="BF49" s="64" t="str">
        <f>IF(AA49="E",Z49,"")</f>
        <v/>
      </c>
      <c r="BG49" s="64" t="str">
        <f>IF(AC49="E",AB49,"")</f>
        <v/>
      </c>
      <c r="BH49" s="64" t="str">
        <f>IF(AE49="E",AD49,"")</f>
        <v/>
      </c>
      <c r="BI49" s="64" t="str">
        <f>IF(AI49="E",AH49,"")</f>
        <v/>
      </c>
      <c r="BJ49" s="64" t="str">
        <f>IF(AK49="E",AJ49,"")</f>
        <v/>
      </c>
      <c r="BK49" s="64" t="str">
        <f>IF(AM49="E",AL49,"")</f>
        <v/>
      </c>
      <c r="BL49" s="64" t="str">
        <f>IF(AO49="E",AN49,"")</f>
        <v/>
      </c>
      <c r="BM49" s="64" t="str">
        <f>IF(AQ49="E",AP49,"")</f>
        <v/>
      </c>
      <c r="BN49" s="26"/>
      <c r="BO49" s="100"/>
      <c r="BP49" s="101"/>
      <c r="BQ49" s="26"/>
      <c r="BR49" s="26"/>
      <c r="BS49" s="26"/>
      <c r="BT49" s="27"/>
      <c r="BU49" s="27"/>
      <c r="BV49" s="27"/>
    </row>
    <row r="50" spans="1:74" s="22" customFormat="1" x14ac:dyDescent="0.35">
      <c r="A50" s="43"/>
      <c r="B50" s="93">
        <f t="shared" si="0"/>
        <v>49</v>
      </c>
      <c r="C50" s="97" t="s">
        <v>114</v>
      </c>
      <c r="D50" s="92"/>
      <c r="E50" s="91" t="s">
        <v>113</v>
      </c>
      <c r="F50" s="93" t="s">
        <v>151</v>
      </c>
      <c r="G50" s="93" t="s">
        <v>126</v>
      </c>
      <c r="H50" s="97" t="s">
        <v>113</v>
      </c>
      <c r="I50" s="93" t="s">
        <v>36</v>
      </c>
      <c r="J50" s="93" t="s">
        <v>113</v>
      </c>
      <c r="K50" s="94"/>
      <c r="L50" s="94"/>
      <c r="M50" s="93"/>
      <c r="N50" s="93"/>
      <c r="O50" s="93"/>
      <c r="P50" s="93">
        <v>2</v>
      </c>
      <c r="Q50" s="93" t="s">
        <v>113</v>
      </c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 t="s">
        <v>21</v>
      </c>
      <c r="AC50" s="93" t="s">
        <v>113</v>
      </c>
      <c r="AD50" s="93" t="s">
        <v>21</v>
      </c>
      <c r="AE50" s="93" t="s">
        <v>113</v>
      </c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70"/>
      <c r="AS50" s="25"/>
      <c r="AT50" s="25"/>
      <c r="AU50" s="64">
        <f>IF(E50="E",B50,"")</f>
        <v>49</v>
      </c>
      <c r="AV50" s="64" t="str">
        <f>IF(E50="E",C50,"")</f>
        <v>11-700</v>
      </c>
      <c r="AW50" s="64" t="str">
        <f>IF(H50="E",G50,"")</f>
        <v>RD3G</v>
      </c>
      <c r="AX50" s="64" t="str">
        <f>IF(J50="E",I50,"")</f>
        <v>RD30</v>
      </c>
      <c r="AY50" s="64" t="str">
        <f>IF(M50="E",K50,"")</f>
        <v/>
      </c>
      <c r="AZ50" s="64" t="str">
        <f>IF(O50="E",N50,"")</f>
        <v/>
      </c>
      <c r="BA50" s="64">
        <f>IF(Q50="E",P50,"")</f>
        <v>2</v>
      </c>
      <c r="BB50" s="64" t="str">
        <f>IF(S50="E",R50,"")</f>
        <v/>
      </c>
      <c r="BC50" s="64" t="str">
        <f>IF(U50="E",T50,"")</f>
        <v/>
      </c>
      <c r="BD50" s="64" t="str">
        <f>IF(W50="E",V50,"")</f>
        <v/>
      </c>
      <c r="BE50" s="64" t="str">
        <f>IF(Y50="E",X50,"")</f>
        <v/>
      </c>
      <c r="BF50" s="64" t="str">
        <f>IF(AA50="E",Z50,"")</f>
        <v/>
      </c>
      <c r="BG50" s="64" t="str">
        <f>IF(AC50="E",AB50,"")</f>
        <v>RSA</v>
      </c>
      <c r="BH50" s="64" t="str">
        <f>IF(AE50="E",AD50,"")</f>
        <v>RSA</v>
      </c>
      <c r="BI50" s="64" t="str">
        <f>IF(AI50="E",AH50,"")</f>
        <v/>
      </c>
      <c r="BJ50" s="64" t="str">
        <f>IF(AK50="E",AJ50,"")</f>
        <v/>
      </c>
      <c r="BK50" s="64" t="str">
        <f>IF(AM50="E",AL50,"")</f>
        <v/>
      </c>
      <c r="BL50" s="64" t="str">
        <f>IF(AO50="E",AN50,"")</f>
        <v/>
      </c>
      <c r="BM50" s="64" t="str">
        <f>IF(AQ50="E",AP50,"")</f>
        <v/>
      </c>
      <c r="BN50" s="26"/>
      <c r="BO50" s="100"/>
      <c r="BP50" s="101"/>
      <c r="BQ50" s="26"/>
      <c r="BR50" s="26"/>
      <c r="BS50" s="26"/>
      <c r="BT50" s="27"/>
      <c r="BU50" s="27"/>
      <c r="BV50" s="27"/>
    </row>
    <row r="51" spans="1:74" s="22" customFormat="1" x14ac:dyDescent="0.35">
      <c r="A51" s="43"/>
      <c r="B51" s="93">
        <f t="shared" si="0"/>
        <v>50</v>
      </c>
      <c r="C51" s="97" t="s">
        <v>114</v>
      </c>
      <c r="D51" s="92"/>
      <c r="E51" s="91" t="s">
        <v>113</v>
      </c>
      <c r="F51" s="93" t="s">
        <v>151</v>
      </c>
      <c r="G51" s="93" t="s">
        <v>127</v>
      </c>
      <c r="H51" s="97" t="s">
        <v>113</v>
      </c>
      <c r="I51" s="93"/>
      <c r="J51" s="93"/>
      <c r="K51" s="94"/>
      <c r="L51" s="94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70"/>
      <c r="AS51" s="25"/>
      <c r="AT51" s="25"/>
      <c r="AU51" s="64">
        <f>IF(E51="E",B51,"")</f>
        <v>50</v>
      </c>
      <c r="AV51" s="64" t="str">
        <f>IF(E51="E",C51,"")</f>
        <v>11-700</v>
      </c>
      <c r="AW51" s="64" t="str">
        <f>IF(H51="E",G51,"")</f>
        <v>TS3G</v>
      </c>
      <c r="AX51" s="64" t="str">
        <f>IF(J51="E",I51,"")</f>
        <v/>
      </c>
      <c r="AY51" s="64" t="str">
        <f>IF(M51="E",K51,"")</f>
        <v/>
      </c>
      <c r="AZ51" s="64" t="str">
        <f>IF(O51="E",N51,"")</f>
        <v/>
      </c>
      <c r="BA51" s="64" t="str">
        <f>IF(Q51="E",P51,"")</f>
        <v/>
      </c>
      <c r="BB51" s="64" t="str">
        <f>IF(S51="E",R51,"")</f>
        <v/>
      </c>
      <c r="BC51" s="64" t="str">
        <f>IF(U51="E",T51,"")</f>
        <v/>
      </c>
      <c r="BD51" s="64" t="str">
        <f>IF(W51="E",V51,"")</f>
        <v/>
      </c>
      <c r="BE51" s="64" t="str">
        <f>IF(Y51="E",X51,"")</f>
        <v/>
      </c>
      <c r="BF51" s="64" t="str">
        <f>IF(AA51="E",Z51,"")</f>
        <v/>
      </c>
      <c r="BG51" s="64" t="str">
        <f>IF(AC51="E",AB51,"")</f>
        <v/>
      </c>
      <c r="BH51" s="64" t="str">
        <f>IF(AE51="E",AD51,"")</f>
        <v/>
      </c>
      <c r="BI51" s="64" t="str">
        <f>IF(AI51="E",AH51,"")</f>
        <v/>
      </c>
      <c r="BJ51" s="64" t="str">
        <f>IF(AK51="E",AJ51,"")</f>
        <v/>
      </c>
      <c r="BK51" s="64" t="str">
        <f>IF(AM51="E",AL51,"")</f>
        <v/>
      </c>
      <c r="BL51" s="64" t="str">
        <f>IF(AO51="E",AN51,"")</f>
        <v/>
      </c>
      <c r="BM51" s="64" t="str">
        <f>IF(AQ51="E",AP51,"")</f>
        <v/>
      </c>
      <c r="BN51" s="26"/>
      <c r="BO51" s="100"/>
      <c r="BP51" s="101"/>
      <c r="BQ51" s="26"/>
      <c r="BR51" s="26"/>
      <c r="BS51" s="26"/>
      <c r="BT51" s="27"/>
      <c r="BU51" s="27"/>
      <c r="BV51" s="27"/>
    </row>
    <row r="52" spans="1:74" s="22" customFormat="1" x14ac:dyDescent="0.35">
      <c r="A52" s="43"/>
      <c r="B52" s="93">
        <f t="shared" si="0"/>
        <v>51</v>
      </c>
      <c r="C52" s="97" t="s">
        <v>114</v>
      </c>
      <c r="D52" s="92"/>
      <c r="E52" s="91" t="s">
        <v>113</v>
      </c>
      <c r="F52" s="93" t="s">
        <v>151</v>
      </c>
      <c r="G52" s="93" t="s">
        <v>129</v>
      </c>
      <c r="H52" s="97" t="s">
        <v>113</v>
      </c>
      <c r="I52" s="93" t="s">
        <v>36</v>
      </c>
      <c r="J52" s="93" t="s">
        <v>113</v>
      </c>
      <c r="K52" s="94"/>
      <c r="L52" s="94"/>
      <c r="M52" s="93"/>
      <c r="N52" s="93"/>
      <c r="O52" s="93"/>
      <c r="P52" s="93">
        <v>3</v>
      </c>
      <c r="Q52" s="93" t="s">
        <v>113</v>
      </c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 t="s">
        <v>21</v>
      </c>
      <c r="AC52" s="93" t="s">
        <v>113</v>
      </c>
      <c r="AD52" s="93" t="s">
        <v>21</v>
      </c>
      <c r="AE52" s="93" t="s">
        <v>113</v>
      </c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70"/>
      <c r="AS52" s="25"/>
      <c r="AT52" s="25"/>
      <c r="AU52" s="64">
        <f>IF(E52="E",B52,"")</f>
        <v>51</v>
      </c>
      <c r="AV52" s="64" t="str">
        <f>IF(E52="E",C52,"")</f>
        <v>11-700</v>
      </c>
      <c r="AW52" s="64" t="str">
        <f>IF(H52="E",G52,"")</f>
        <v>AD3G</v>
      </c>
      <c r="AX52" s="64" t="str">
        <f>IF(J52="E",I52,"")</f>
        <v>RD30</v>
      </c>
      <c r="AY52" s="64" t="str">
        <f>IF(M52="E",K52,"")</f>
        <v/>
      </c>
      <c r="AZ52" s="64" t="str">
        <f>IF(O52="E",N52,"")</f>
        <v/>
      </c>
      <c r="BA52" s="64">
        <f>IF(Q52="E",P52,"")</f>
        <v>3</v>
      </c>
      <c r="BB52" s="64" t="str">
        <f>IF(S52="E",R52,"")</f>
        <v/>
      </c>
      <c r="BC52" s="64" t="str">
        <f>IF(U52="E",T52,"")</f>
        <v/>
      </c>
      <c r="BD52" s="64" t="str">
        <f>IF(W52="E",V52,"")</f>
        <v/>
      </c>
      <c r="BE52" s="64" t="str">
        <f>IF(Y52="E",X52,"")</f>
        <v/>
      </c>
      <c r="BF52" s="64" t="str">
        <f>IF(AA52="E",Z52,"")</f>
        <v/>
      </c>
      <c r="BG52" s="64" t="str">
        <f>IF(AC52="E",AB52,"")</f>
        <v>RSA</v>
      </c>
      <c r="BH52" s="64" t="str">
        <f>IF(AE52="E",AD52,"")</f>
        <v>RSA</v>
      </c>
      <c r="BI52" s="64" t="str">
        <f>IF(AI52="E",AH52,"")</f>
        <v/>
      </c>
      <c r="BJ52" s="64" t="str">
        <f>IF(AK52="E",AJ52,"")</f>
        <v/>
      </c>
      <c r="BK52" s="64" t="str">
        <f>IF(AM52="E",AL52,"")</f>
        <v/>
      </c>
      <c r="BL52" s="64" t="str">
        <f>IF(AO52="E",AN52,"")</f>
        <v/>
      </c>
      <c r="BM52" s="64" t="str">
        <f>IF(AQ52="E",AP52,"")</f>
        <v/>
      </c>
      <c r="BN52" s="26"/>
      <c r="BO52" s="100"/>
      <c r="BP52" s="101"/>
      <c r="BQ52" s="26"/>
      <c r="BR52" s="26"/>
      <c r="BS52" s="26"/>
      <c r="BT52" s="27"/>
      <c r="BU52" s="27"/>
      <c r="BV52" s="27"/>
    </row>
    <row r="53" spans="1:74" s="22" customFormat="1" x14ac:dyDescent="0.35">
      <c r="A53" s="43"/>
      <c r="B53" s="93">
        <f t="shared" si="0"/>
        <v>52</v>
      </c>
      <c r="C53" s="97" t="s">
        <v>114</v>
      </c>
      <c r="D53" s="92"/>
      <c r="E53" s="91" t="s">
        <v>113</v>
      </c>
      <c r="F53" s="93" t="s">
        <v>151</v>
      </c>
      <c r="G53" s="93" t="s">
        <v>12</v>
      </c>
      <c r="H53" s="97" t="s">
        <v>113</v>
      </c>
      <c r="I53" s="93"/>
      <c r="J53" s="93"/>
      <c r="K53" s="94"/>
      <c r="L53" s="94"/>
      <c r="M53" s="93"/>
      <c r="N53" s="93" t="s">
        <v>108</v>
      </c>
      <c r="O53" s="93" t="s">
        <v>113</v>
      </c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70"/>
      <c r="AS53" s="25"/>
      <c r="AT53" s="25"/>
      <c r="AU53" s="64">
        <f>IF(E53="E",B53,"")</f>
        <v>52</v>
      </c>
      <c r="AV53" s="64" t="str">
        <f>IF(E53="E",C53,"")</f>
        <v>11-700</v>
      </c>
      <c r="AW53" s="64" t="str">
        <f>IF(H53="E",G53,"")</f>
        <v>AD30</v>
      </c>
      <c r="AX53" s="64" t="str">
        <f>IF(J53="E",I53,"")</f>
        <v/>
      </c>
      <c r="AY53" s="64" t="str">
        <f>IF(M53="E",K53,"")</f>
        <v/>
      </c>
      <c r="AZ53" s="64" t="str">
        <f>IF(O53="E",N53,"")</f>
        <v>3CS3A</v>
      </c>
      <c r="BA53" s="64" t="str">
        <f>IF(Q53="E",P53,"")</f>
        <v/>
      </c>
      <c r="BB53" s="64" t="str">
        <f>IF(S53="E",R53,"")</f>
        <v/>
      </c>
      <c r="BC53" s="64" t="str">
        <f>IF(U53="E",T53,"")</f>
        <v/>
      </c>
      <c r="BD53" s="64" t="str">
        <f>IF(W53="E",V53,"")</f>
        <v/>
      </c>
      <c r="BE53" s="64" t="str">
        <f>IF(Y53="E",X53,"")</f>
        <v/>
      </c>
      <c r="BF53" s="64" t="str">
        <f>IF(AA53="E",Z53,"")</f>
        <v/>
      </c>
      <c r="BG53" s="64" t="str">
        <f>IF(AC53="E",AB53,"")</f>
        <v/>
      </c>
      <c r="BH53" s="64" t="str">
        <f>IF(AE53="E",AD53,"")</f>
        <v/>
      </c>
      <c r="BI53" s="64" t="str">
        <f>IF(AI53="E",AH53,"")</f>
        <v/>
      </c>
      <c r="BJ53" s="64" t="str">
        <f>IF(AK53="E",AJ53,"")</f>
        <v/>
      </c>
      <c r="BK53" s="64" t="str">
        <f>IF(AM53="E",AL53,"")</f>
        <v/>
      </c>
      <c r="BL53" s="64" t="str">
        <f>IF(AO53="E",AN53,"")</f>
        <v/>
      </c>
      <c r="BM53" s="64" t="str">
        <f>IF(AQ53="E",AP53,"")</f>
        <v/>
      </c>
      <c r="BN53" s="26"/>
      <c r="BO53" s="100"/>
      <c r="BP53" s="101"/>
      <c r="BQ53" s="26"/>
      <c r="BR53" s="26"/>
      <c r="BS53" s="26"/>
      <c r="BT53" s="27"/>
      <c r="BU53" s="27"/>
      <c r="BV53" s="27"/>
    </row>
    <row r="54" spans="1:74" s="22" customFormat="1" x14ac:dyDescent="0.35">
      <c r="A54" s="43"/>
      <c r="B54" s="93">
        <f t="shared" si="0"/>
        <v>53</v>
      </c>
      <c r="C54" s="97" t="s">
        <v>114</v>
      </c>
      <c r="D54" s="92"/>
      <c r="E54" s="91" t="s">
        <v>113</v>
      </c>
      <c r="F54" s="93" t="s">
        <v>151</v>
      </c>
      <c r="G54" s="93" t="s">
        <v>127</v>
      </c>
      <c r="H54" s="97" t="s">
        <v>113</v>
      </c>
      <c r="I54" s="93"/>
      <c r="J54" s="93"/>
      <c r="K54" s="94"/>
      <c r="L54" s="94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70"/>
      <c r="AS54" s="25"/>
      <c r="AT54" s="25"/>
      <c r="AU54" s="64">
        <f>IF(E54="E",B54,"")</f>
        <v>53</v>
      </c>
      <c r="AV54" s="64" t="str">
        <f>IF(E54="E",C54,"")</f>
        <v>11-700</v>
      </c>
      <c r="AW54" s="64" t="str">
        <f>IF(H54="E",G54,"")</f>
        <v>TS3G</v>
      </c>
      <c r="AX54" s="64" t="str">
        <f>IF(J54="E",I54,"")</f>
        <v/>
      </c>
      <c r="AY54" s="64" t="str">
        <f>IF(M54="E",K54,"")</f>
        <v/>
      </c>
      <c r="AZ54" s="64" t="str">
        <f>IF(O54="E",N54,"")</f>
        <v/>
      </c>
      <c r="BA54" s="64" t="str">
        <f>IF(Q54="E",P54,"")</f>
        <v/>
      </c>
      <c r="BB54" s="64" t="str">
        <f>IF(S54="E",R54,"")</f>
        <v/>
      </c>
      <c r="BC54" s="64" t="str">
        <f>IF(U54="E",T54,"")</f>
        <v/>
      </c>
      <c r="BD54" s="64" t="str">
        <f>IF(W54="E",V54,"")</f>
        <v/>
      </c>
      <c r="BE54" s="64" t="str">
        <f>IF(Y54="E",X54,"")</f>
        <v/>
      </c>
      <c r="BF54" s="64" t="str">
        <f>IF(AA54="E",Z54,"")</f>
        <v/>
      </c>
      <c r="BG54" s="64" t="str">
        <f>IF(AC54="E",AB54,"")</f>
        <v/>
      </c>
      <c r="BH54" s="64" t="str">
        <f>IF(AE54="E",AD54,"")</f>
        <v/>
      </c>
      <c r="BI54" s="64" t="str">
        <f>IF(AI54="E",AH54,"")</f>
        <v/>
      </c>
      <c r="BJ54" s="64" t="str">
        <f>IF(AK54="E",AJ54,"")</f>
        <v/>
      </c>
      <c r="BK54" s="64" t="str">
        <f>IF(AM54="E",AL54,"")</f>
        <v/>
      </c>
      <c r="BL54" s="64" t="str">
        <f>IF(AO54="E",AN54,"")</f>
        <v/>
      </c>
      <c r="BM54" s="64" t="str">
        <f>IF(AQ54="E",AP54,"")</f>
        <v/>
      </c>
      <c r="BN54" s="26"/>
      <c r="BO54" s="100"/>
      <c r="BP54" s="101"/>
      <c r="BQ54" s="26"/>
      <c r="BR54" s="26"/>
      <c r="BS54" s="26"/>
      <c r="BT54" s="27"/>
      <c r="BU54" s="27"/>
      <c r="BV54" s="27"/>
    </row>
    <row r="55" spans="1:74" s="22" customFormat="1" x14ac:dyDescent="0.35">
      <c r="A55" s="43"/>
      <c r="B55" s="93">
        <f t="shared" si="0"/>
        <v>54</v>
      </c>
      <c r="C55" s="97" t="s">
        <v>114</v>
      </c>
      <c r="D55" s="92"/>
      <c r="E55" s="91" t="s">
        <v>113</v>
      </c>
      <c r="F55" s="93" t="s">
        <v>151</v>
      </c>
      <c r="G55" s="93" t="s">
        <v>129</v>
      </c>
      <c r="H55" s="97" t="s">
        <v>113</v>
      </c>
      <c r="I55" s="93"/>
      <c r="J55" s="93"/>
      <c r="K55" s="94"/>
      <c r="L55" s="94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 t="s">
        <v>21</v>
      </c>
      <c r="AC55" s="93" t="s">
        <v>113</v>
      </c>
      <c r="AD55" s="93"/>
      <c r="AE55" s="93"/>
      <c r="AF55" s="93"/>
      <c r="AG55" s="93"/>
      <c r="AH55" s="93"/>
      <c r="AI55" s="93"/>
      <c r="AJ55" s="93"/>
      <c r="AK55" s="93"/>
      <c r="AL55" s="93"/>
      <c r="AM55" s="93"/>
      <c r="AN55" s="93"/>
      <c r="AO55" s="93"/>
      <c r="AP55" s="93"/>
      <c r="AQ55" s="93"/>
      <c r="AR55" s="70"/>
      <c r="AS55" s="25"/>
      <c r="AT55" s="25"/>
      <c r="AU55" s="64">
        <f>IF(E55="E",B55,"")</f>
        <v>54</v>
      </c>
      <c r="AV55" s="64" t="str">
        <f>IF(E55="E",C55,"")</f>
        <v>11-700</v>
      </c>
      <c r="AW55" s="64" t="str">
        <f>IF(H55="E",G55,"")</f>
        <v>AD3G</v>
      </c>
      <c r="AX55" s="64" t="str">
        <f>IF(J55="E",I55,"")</f>
        <v/>
      </c>
      <c r="AY55" s="64" t="str">
        <f>IF(M55="E",K55,"")</f>
        <v/>
      </c>
      <c r="AZ55" s="64" t="str">
        <f>IF(O55="E",N55,"")</f>
        <v/>
      </c>
      <c r="BA55" s="64" t="str">
        <f>IF(Q55="E",P55,"")</f>
        <v/>
      </c>
      <c r="BB55" s="64" t="str">
        <f>IF(S55="E",R55,"")</f>
        <v/>
      </c>
      <c r="BC55" s="64" t="str">
        <f>IF(U55="E",T55,"")</f>
        <v/>
      </c>
      <c r="BD55" s="64" t="str">
        <f>IF(W55="E",V55,"")</f>
        <v/>
      </c>
      <c r="BE55" s="64" t="str">
        <f>IF(Y55="E",X55,"")</f>
        <v/>
      </c>
      <c r="BF55" s="64" t="str">
        <f>IF(AA55="E",Z55,"")</f>
        <v/>
      </c>
      <c r="BG55" s="64" t="str">
        <f>IF(AC55="E",AB55,"")</f>
        <v>RSA</v>
      </c>
      <c r="BH55" s="64" t="str">
        <f>IF(AE55="E",AD55,"")</f>
        <v/>
      </c>
      <c r="BI55" s="64" t="str">
        <f>IF(AI55="E",AH55,"")</f>
        <v/>
      </c>
      <c r="BJ55" s="64" t="str">
        <f>IF(AK55="E",AJ55,"")</f>
        <v/>
      </c>
      <c r="BK55" s="64" t="str">
        <f>IF(AM55="E",AL55,"")</f>
        <v/>
      </c>
      <c r="BL55" s="64" t="str">
        <f>IF(AO55="E",AN55,"")</f>
        <v/>
      </c>
      <c r="BM55" s="64" t="str">
        <f>IF(AQ55="E",AP55,"")</f>
        <v/>
      </c>
      <c r="BN55" s="26"/>
      <c r="BO55" s="100"/>
      <c r="BP55" s="101"/>
      <c r="BQ55" s="26"/>
      <c r="BR55" s="26"/>
      <c r="BS55" s="26"/>
      <c r="BT55" s="27"/>
      <c r="BU55" s="27"/>
      <c r="BV55" s="27"/>
    </row>
    <row r="56" spans="1:74" s="22" customFormat="1" x14ac:dyDescent="0.35">
      <c r="A56" s="43"/>
      <c r="B56" s="93">
        <f t="shared" si="0"/>
        <v>55</v>
      </c>
      <c r="C56" s="97" t="s">
        <v>114</v>
      </c>
      <c r="D56" s="92"/>
      <c r="E56" s="91" t="s">
        <v>113</v>
      </c>
      <c r="F56" s="93" t="s">
        <v>151</v>
      </c>
      <c r="G56" s="93" t="s">
        <v>127</v>
      </c>
      <c r="H56" s="97" t="s">
        <v>113</v>
      </c>
      <c r="I56" s="93"/>
      <c r="J56" s="93"/>
      <c r="K56" s="94"/>
      <c r="L56" s="94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70"/>
      <c r="AS56" s="25"/>
      <c r="AT56" s="25"/>
      <c r="AU56" s="64">
        <f>IF(E56="E",B56,"")</f>
        <v>55</v>
      </c>
      <c r="AV56" s="64" t="str">
        <f>IF(E56="E",C56,"")</f>
        <v>11-700</v>
      </c>
      <c r="AW56" s="64" t="str">
        <f>IF(H56="E",G56,"")</f>
        <v>TS3G</v>
      </c>
      <c r="AX56" s="64" t="str">
        <f>IF(J56="E",I56,"")</f>
        <v/>
      </c>
      <c r="AY56" s="64" t="str">
        <f>IF(M56="E",K56,"")</f>
        <v/>
      </c>
      <c r="AZ56" s="64" t="str">
        <f>IF(O56="E",N56,"")</f>
        <v/>
      </c>
      <c r="BA56" s="64" t="str">
        <f>IF(Q56="E",P56,"")</f>
        <v/>
      </c>
      <c r="BB56" s="64" t="str">
        <f>IF(S56="E",R56,"")</f>
        <v/>
      </c>
      <c r="BC56" s="64" t="str">
        <f>IF(U56="E",T56,"")</f>
        <v/>
      </c>
      <c r="BD56" s="64" t="str">
        <f>IF(W56="E",V56,"")</f>
        <v/>
      </c>
      <c r="BE56" s="64" t="str">
        <f>IF(Y56="E",X56,"")</f>
        <v/>
      </c>
      <c r="BF56" s="64" t="str">
        <f>IF(AA56="E",Z56,"")</f>
        <v/>
      </c>
      <c r="BG56" s="64" t="str">
        <f>IF(AC56="E",AB56,"")</f>
        <v/>
      </c>
      <c r="BH56" s="64" t="str">
        <f>IF(AE56="E",AD56,"")</f>
        <v/>
      </c>
      <c r="BI56" s="64" t="str">
        <f>IF(AI56="E",AH56,"")</f>
        <v/>
      </c>
      <c r="BJ56" s="64" t="str">
        <f>IF(AK56="E",AJ56,"")</f>
        <v/>
      </c>
      <c r="BK56" s="64" t="str">
        <f>IF(AM56="E",AL56,"")</f>
        <v/>
      </c>
      <c r="BL56" s="64" t="str">
        <f>IF(AO56="E",AN56,"")</f>
        <v/>
      </c>
      <c r="BM56" s="64" t="str">
        <f>IF(AQ56="E",AP56,"")</f>
        <v/>
      </c>
      <c r="BN56" s="26"/>
      <c r="BO56" s="100"/>
      <c r="BP56" s="101"/>
      <c r="BQ56" s="26"/>
      <c r="BR56" s="26"/>
      <c r="BS56" s="26"/>
      <c r="BT56" s="27"/>
      <c r="BU56" s="27"/>
      <c r="BV56" s="27"/>
    </row>
    <row r="57" spans="1:74" s="22" customFormat="1" x14ac:dyDescent="0.35">
      <c r="A57" s="43"/>
      <c r="B57" s="93">
        <f t="shared" si="0"/>
        <v>56</v>
      </c>
      <c r="C57" s="97" t="s">
        <v>114</v>
      </c>
      <c r="D57" s="92"/>
      <c r="E57" s="91" t="s">
        <v>113</v>
      </c>
      <c r="F57" s="93" t="s">
        <v>151</v>
      </c>
      <c r="G57" s="93" t="s">
        <v>127</v>
      </c>
      <c r="H57" s="97" t="s">
        <v>113</v>
      </c>
      <c r="I57" s="93"/>
      <c r="J57" s="93"/>
      <c r="K57" s="94"/>
      <c r="L57" s="94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70"/>
      <c r="AS57" s="25"/>
      <c r="AT57" s="25"/>
      <c r="AU57" s="64">
        <f>IF(E57="E",B57,"")</f>
        <v>56</v>
      </c>
      <c r="AV57" s="64" t="str">
        <f>IF(E57="E",C57,"")</f>
        <v>11-700</v>
      </c>
      <c r="AW57" s="64" t="str">
        <f>IF(H57="E",G57,"")</f>
        <v>TS3G</v>
      </c>
      <c r="AX57" s="64" t="str">
        <f>IF(J57="E",I57,"")</f>
        <v/>
      </c>
      <c r="AY57" s="64" t="str">
        <f>IF(M57="E",K57,"")</f>
        <v/>
      </c>
      <c r="AZ57" s="64" t="str">
        <f>IF(O57="E",N57,"")</f>
        <v/>
      </c>
      <c r="BA57" s="64" t="str">
        <f>IF(Q57="E",P57,"")</f>
        <v/>
      </c>
      <c r="BB57" s="64" t="str">
        <f>IF(S57="E",R57,"")</f>
        <v/>
      </c>
      <c r="BC57" s="64" t="str">
        <f>IF(U57="E",T57,"")</f>
        <v/>
      </c>
      <c r="BD57" s="64" t="str">
        <f>IF(W57="E",V57,"")</f>
        <v/>
      </c>
      <c r="BE57" s="64" t="str">
        <f>IF(Y57="E",X57,"")</f>
        <v/>
      </c>
      <c r="BF57" s="64" t="str">
        <f>IF(AA57="E",Z57,"")</f>
        <v/>
      </c>
      <c r="BG57" s="64" t="str">
        <f>IF(AC57="E",AB57,"")</f>
        <v/>
      </c>
      <c r="BH57" s="64" t="str">
        <f>IF(AE57="E",AD57,"")</f>
        <v/>
      </c>
      <c r="BI57" s="64" t="str">
        <f>IF(AI57="E",AH57,"")</f>
        <v/>
      </c>
      <c r="BJ57" s="64" t="str">
        <f>IF(AK57="E",AJ57,"")</f>
        <v/>
      </c>
      <c r="BK57" s="64" t="str">
        <f>IF(AM57="E",AL57,"")</f>
        <v/>
      </c>
      <c r="BL57" s="64" t="str">
        <f>IF(AO57="E",AN57,"")</f>
        <v/>
      </c>
      <c r="BM57" s="64" t="str">
        <f>IF(AQ57="E",AP57,"")</f>
        <v/>
      </c>
      <c r="BN57" s="26"/>
      <c r="BO57" s="100"/>
      <c r="BP57" s="101"/>
      <c r="BQ57" s="26"/>
      <c r="BR57" s="26"/>
      <c r="BS57" s="26"/>
      <c r="BT57" s="27"/>
      <c r="BU57" s="27"/>
      <c r="BV57" s="27"/>
    </row>
    <row r="58" spans="1:74" s="22" customFormat="1" x14ac:dyDescent="0.35">
      <c r="A58" s="43"/>
      <c r="B58" s="93">
        <f t="shared" si="0"/>
        <v>57</v>
      </c>
      <c r="C58" s="93" t="s">
        <v>115</v>
      </c>
      <c r="D58" s="92"/>
      <c r="E58" s="91" t="s">
        <v>113</v>
      </c>
      <c r="F58" s="93" t="s">
        <v>151</v>
      </c>
      <c r="G58" s="93" t="s">
        <v>127</v>
      </c>
      <c r="H58" s="97" t="s">
        <v>113</v>
      </c>
      <c r="I58" s="93"/>
      <c r="J58" s="93"/>
      <c r="K58" s="94"/>
      <c r="L58" s="94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70"/>
      <c r="AS58" s="25"/>
      <c r="AT58" s="25"/>
      <c r="AU58" s="64">
        <f>IF(E58="E",B58,"")</f>
        <v>57</v>
      </c>
      <c r="AV58" s="64" t="str">
        <f>IF(E58="E",C58,"")</f>
        <v>13-600</v>
      </c>
      <c r="AW58" s="64" t="str">
        <f>IF(H58="E",G58,"")</f>
        <v>TS3G</v>
      </c>
      <c r="AX58" s="64" t="str">
        <f>IF(J58="E",I58,"")</f>
        <v/>
      </c>
      <c r="AY58" s="64" t="str">
        <f>IF(M58="E",K58,"")</f>
        <v/>
      </c>
      <c r="AZ58" s="64" t="str">
        <f>IF(O58="E",N58,"")</f>
        <v/>
      </c>
      <c r="BA58" s="64" t="str">
        <f>IF(Q58="E",P58,"")</f>
        <v/>
      </c>
      <c r="BB58" s="64" t="str">
        <f>IF(S58="E",R58,"")</f>
        <v/>
      </c>
      <c r="BC58" s="64" t="str">
        <f>IF(U58="E",T58,"")</f>
        <v/>
      </c>
      <c r="BD58" s="64" t="str">
        <f>IF(W58="E",V58,"")</f>
        <v/>
      </c>
      <c r="BE58" s="64" t="str">
        <f>IF(Y58="E",X58,"")</f>
        <v/>
      </c>
      <c r="BF58" s="64" t="str">
        <f>IF(AA58="E",Z58,"")</f>
        <v/>
      </c>
      <c r="BG58" s="64" t="str">
        <f>IF(AC58="E",AB58,"")</f>
        <v/>
      </c>
      <c r="BH58" s="64" t="str">
        <f>IF(AE58="E",AD58,"")</f>
        <v/>
      </c>
      <c r="BI58" s="64" t="str">
        <f>IF(AI58="E",AH58,"")</f>
        <v/>
      </c>
      <c r="BJ58" s="64" t="str">
        <f>IF(AK58="E",AJ58,"")</f>
        <v/>
      </c>
      <c r="BK58" s="64" t="str">
        <f>IF(AM58="E",AL58,"")</f>
        <v/>
      </c>
      <c r="BL58" s="64" t="str">
        <f>IF(AO58="E",AN58,"")</f>
        <v/>
      </c>
      <c r="BM58" s="64" t="str">
        <f>IF(AQ58="E",AP58,"")</f>
        <v/>
      </c>
      <c r="BN58" s="26"/>
      <c r="BO58" s="100"/>
      <c r="BP58" s="101"/>
      <c r="BQ58" s="26"/>
      <c r="BR58" s="26"/>
      <c r="BS58" s="26"/>
      <c r="BT58" s="27"/>
      <c r="BU58" s="27"/>
      <c r="BV58" s="27"/>
    </row>
    <row r="59" spans="1:74" s="22" customFormat="1" x14ac:dyDescent="0.35">
      <c r="A59" s="43"/>
      <c r="B59" s="93">
        <f t="shared" si="0"/>
        <v>58</v>
      </c>
      <c r="C59" s="93" t="s">
        <v>115</v>
      </c>
      <c r="D59" s="92"/>
      <c r="E59" s="91" t="s">
        <v>113</v>
      </c>
      <c r="F59" s="93" t="s">
        <v>151</v>
      </c>
      <c r="G59" s="93" t="s">
        <v>129</v>
      </c>
      <c r="H59" s="97" t="s">
        <v>113</v>
      </c>
      <c r="I59" s="93" t="s">
        <v>126</v>
      </c>
      <c r="J59" s="93" t="s">
        <v>113</v>
      </c>
      <c r="K59" s="94" t="s">
        <v>126</v>
      </c>
      <c r="L59" s="94"/>
      <c r="M59" s="93"/>
      <c r="N59" s="93"/>
      <c r="O59" s="93"/>
      <c r="P59" s="93">
        <v>3</v>
      </c>
      <c r="Q59" s="93" t="s">
        <v>113</v>
      </c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 t="s">
        <v>32</v>
      </c>
      <c r="AC59" s="93" t="s">
        <v>113</v>
      </c>
      <c r="AD59" s="93" t="s">
        <v>32</v>
      </c>
      <c r="AE59" s="93" t="s">
        <v>113</v>
      </c>
      <c r="AF59" s="93" t="s">
        <v>21</v>
      </c>
      <c r="AG59" s="93" t="s">
        <v>113</v>
      </c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70"/>
      <c r="AS59" s="25"/>
      <c r="AT59" s="25"/>
      <c r="AU59" s="64">
        <f>IF(E59="E",B59,"")</f>
        <v>58</v>
      </c>
      <c r="AV59" s="64" t="str">
        <f>IF(E59="E",C59,"")</f>
        <v>13-600</v>
      </c>
      <c r="AW59" s="64" t="str">
        <f>IF(H59="E",G59,"")</f>
        <v>AD3G</v>
      </c>
      <c r="AX59" s="64" t="str">
        <f>IF(J59="E",I59,"")</f>
        <v>RD3G</v>
      </c>
      <c r="AY59" s="64" t="str">
        <f>IF(M59="E",K59,"")</f>
        <v/>
      </c>
      <c r="AZ59" s="64" t="str">
        <f>IF(O59="E",N59,"")</f>
        <v/>
      </c>
      <c r="BA59" s="64">
        <f>IF(Q59="E",P59,"")</f>
        <v>3</v>
      </c>
      <c r="BB59" s="64" t="str">
        <f>IF(S59="E",R59,"")</f>
        <v/>
      </c>
      <c r="BC59" s="64" t="str">
        <f>IF(U59="E",T59,"")</f>
        <v/>
      </c>
      <c r="BD59" s="64" t="str">
        <f>IF(W59="E",V59,"")</f>
        <v/>
      </c>
      <c r="BE59" s="64" t="str">
        <f>IF(Y59="E",X59,"")</f>
        <v/>
      </c>
      <c r="BF59" s="64" t="str">
        <f>IF(AA59="E",Z59,"")</f>
        <v/>
      </c>
      <c r="BG59" s="64" t="str">
        <f>IF(AC59="E",AB59,"")</f>
        <v>RDA</v>
      </c>
      <c r="BH59" s="64" t="str">
        <f>IF(AE59="E",AD59,"")</f>
        <v>RDA</v>
      </c>
      <c r="BI59" s="64" t="str">
        <f>IF(AI59="E",AH59,"")</f>
        <v/>
      </c>
      <c r="BJ59" s="64" t="str">
        <f>IF(AK59="E",AJ59,"")</f>
        <v/>
      </c>
      <c r="BK59" s="64" t="str">
        <f>IF(AM59="E",AL59,"")</f>
        <v/>
      </c>
      <c r="BL59" s="64" t="str">
        <f>IF(AO59="E",AN59,"")</f>
        <v/>
      </c>
      <c r="BM59" s="64" t="str">
        <f>IF(AQ59="E",AP59,"")</f>
        <v/>
      </c>
      <c r="BN59" s="26"/>
      <c r="BO59" s="100"/>
      <c r="BP59" s="101"/>
      <c r="BQ59" s="26"/>
      <c r="BR59" s="26"/>
      <c r="BS59" s="26"/>
      <c r="BT59" s="27"/>
      <c r="BU59" s="27"/>
      <c r="BV59" s="27"/>
    </row>
    <row r="60" spans="1:74" s="22" customFormat="1" x14ac:dyDescent="0.35">
      <c r="A60" s="43"/>
      <c r="B60" s="93">
        <f t="shared" si="0"/>
        <v>59</v>
      </c>
      <c r="C60" s="93" t="s">
        <v>115</v>
      </c>
      <c r="D60" s="92"/>
      <c r="E60" s="91" t="s">
        <v>113</v>
      </c>
      <c r="F60" s="93" t="s">
        <v>151</v>
      </c>
      <c r="G60" s="93" t="s">
        <v>126</v>
      </c>
      <c r="H60" s="97" t="s">
        <v>113</v>
      </c>
      <c r="I60" s="93" t="s">
        <v>126</v>
      </c>
      <c r="J60" s="93" t="s">
        <v>113</v>
      </c>
      <c r="K60" s="93" t="s">
        <v>126</v>
      </c>
      <c r="L60" s="93" t="s">
        <v>126</v>
      </c>
      <c r="M60" s="93" t="s">
        <v>113</v>
      </c>
      <c r="N60" s="93"/>
      <c r="O60" s="93"/>
      <c r="P60" s="93">
        <v>6</v>
      </c>
      <c r="Q60" s="93" t="s">
        <v>113</v>
      </c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 t="s">
        <v>32</v>
      </c>
      <c r="AC60" s="93" t="s">
        <v>113</v>
      </c>
      <c r="AD60" s="93" t="s">
        <v>32</v>
      </c>
      <c r="AE60" s="93" t="s">
        <v>113</v>
      </c>
      <c r="AF60" s="93"/>
      <c r="AG60" s="93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70"/>
      <c r="AS60" s="25"/>
      <c r="AT60" s="25"/>
      <c r="AU60" s="64">
        <f>IF(E60="E",B60,"")</f>
        <v>59</v>
      </c>
      <c r="AV60" s="64" t="str">
        <f>IF(E60="E",C60,"")</f>
        <v>13-600</v>
      </c>
      <c r="AW60" s="64" t="str">
        <f>IF(H60="E",G60,"")</f>
        <v>RD3G</v>
      </c>
      <c r="AX60" s="64" t="str">
        <f>IF(J60="E",I60,"")</f>
        <v>RD3G</v>
      </c>
      <c r="AY60" s="64" t="str">
        <f>IF(M60="E",K60,"")</f>
        <v>RD3G</v>
      </c>
      <c r="AZ60" s="64" t="str">
        <f>IF(O60="E",N60,"")</f>
        <v/>
      </c>
      <c r="BA60" s="64">
        <f>IF(Q60="E",P60,"")</f>
        <v>6</v>
      </c>
      <c r="BB60" s="64" t="str">
        <f>IF(S60="E",R60,"")</f>
        <v/>
      </c>
      <c r="BC60" s="64" t="str">
        <f>IF(U60="E",T60,"")</f>
        <v/>
      </c>
      <c r="BD60" s="64" t="str">
        <f>IF(W60="E",V60,"")</f>
        <v/>
      </c>
      <c r="BE60" s="64" t="str">
        <f>IF(Y60="E",X60,"")</f>
        <v/>
      </c>
      <c r="BF60" s="64" t="str">
        <f>IF(AA60="E",Z60,"")</f>
        <v/>
      </c>
      <c r="BG60" s="64" t="str">
        <f>IF(AC60="E",AB60,"")</f>
        <v>RDA</v>
      </c>
      <c r="BH60" s="64" t="str">
        <f>IF(AE60="E",AD60,"")</f>
        <v>RDA</v>
      </c>
      <c r="BI60" s="64" t="str">
        <f>IF(AI60="E",AH60,"")</f>
        <v/>
      </c>
      <c r="BJ60" s="64" t="str">
        <f>IF(AK60="E",AJ60,"")</f>
        <v/>
      </c>
      <c r="BK60" s="64" t="str">
        <f>IF(AM60="E",AL60,"")</f>
        <v/>
      </c>
      <c r="BL60" s="64" t="str">
        <f>IF(AO60="E",AN60,"")</f>
        <v/>
      </c>
      <c r="BM60" s="64" t="str">
        <f>IF(AQ60="E",AP60,"")</f>
        <v/>
      </c>
      <c r="BN60" s="26"/>
      <c r="BO60" s="100"/>
      <c r="BP60" s="101"/>
      <c r="BQ60" s="26"/>
      <c r="BR60" s="26"/>
      <c r="BS60" s="26"/>
      <c r="BT60" s="27"/>
      <c r="BU60" s="27"/>
      <c r="BV60" s="27"/>
    </row>
    <row r="61" spans="1:74" s="22" customFormat="1" x14ac:dyDescent="0.35">
      <c r="A61" s="43"/>
      <c r="B61" s="93">
        <f t="shared" si="0"/>
        <v>60</v>
      </c>
      <c r="C61" s="97" t="s">
        <v>114</v>
      </c>
      <c r="D61" s="92"/>
      <c r="E61" s="91" t="s">
        <v>113</v>
      </c>
      <c r="F61" s="93" t="s">
        <v>151</v>
      </c>
      <c r="G61" s="93" t="s">
        <v>17</v>
      </c>
      <c r="H61" s="97" t="s">
        <v>113</v>
      </c>
      <c r="I61" s="97" t="s">
        <v>18</v>
      </c>
      <c r="J61" s="93" t="s">
        <v>113</v>
      </c>
      <c r="K61" s="94"/>
      <c r="L61" s="94"/>
      <c r="M61" s="93"/>
      <c r="N61" s="97" t="s">
        <v>124</v>
      </c>
      <c r="O61" s="93" t="s">
        <v>113</v>
      </c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 t="s">
        <v>130</v>
      </c>
      <c r="AM61" s="93" t="s">
        <v>113</v>
      </c>
      <c r="AN61" s="93"/>
      <c r="AO61" s="93"/>
      <c r="AP61" s="93"/>
      <c r="AQ61" s="93"/>
      <c r="AR61" s="70"/>
      <c r="AS61" s="25"/>
      <c r="AT61" s="25"/>
      <c r="AU61" s="64">
        <f>IF(E61="E",B61,"")</f>
        <v>60</v>
      </c>
      <c r="AV61" s="64" t="str">
        <f>IF(E61="E",C61,"")</f>
        <v>11-700</v>
      </c>
      <c r="AW61" s="64" t="str">
        <f>IF(H61="E",G61,"")</f>
        <v>TS30</v>
      </c>
      <c r="AX61" s="64" t="str">
        <f>IF(J61="E",I61,"")</f>
        <v>1TR3A</v>
      </c>
      <c r="AY61" s="64" t="str">
        <f>IF(M61="E",K61,"")</f>
        <v/>
      </c>
      <c r="AZ61" s="64" t="str">
        <f>IF(O61="E",N61,"")</f>
        <v>TRANSF.3F-13KV-15KVA</v>
      </c>
      <c r="BA61" s="64" t="str">
        <f>IF(Q61="E",P61,"")</f>
        <v/>
      </c>
      <c r="BB61" s="64" t="str">
        <f>IF(S61="E",R61,"")</f>
        <v/>
      </c>
      <c r="BC61" s="64" t="str">
        <f>IF(U61="E",T61,"")</f>
        <v/>
      </c>
      <c r="BD61" s="64" t="str">
        <f>IF(W61="E",V61,"")</f>
        <v/>
      </c>
      <c r="BE61" s="64" t="str">
        <f>IF(Y61="E",X61,"")</f>
        <v/>
      </c>
      <c r="BF61" s="64" t="str">
        <f>IF(AA61="E",Z61,"")</f>
        <v/>
      </c>
      <c r="BG61" s="64" t="str">
        <f>IF(AC61="E",AB61,"")</f>
        <v/>
      </c>
      <c r="BH61" s="64" t="str">
        <f>IF(AE61="E",AD61,"")</f>
        <v/>
      </c>
      <c r="BI61" s="64" t="str">
        <f>IF(AI61="E",AH61,"")</f>
        <v/>
      </c>
      <c r="BJ61" s="64" t="str">
        <f>IF(AK61="E",AJ61,"")</f>
        <v/>
      </c>
      <c r="BK61" s="64" t="str">
        <f>IF(AM61="E",AL61,"")</f>
        <v>3K</v>
      </c>
      <c r="BL61" s="64" t="str">
        <f>IF(AO61="E",AN61,"")</f>
        <v/>
      </c>
      <c r="BM61" s="64" t="str">
        <f>IF(AQ61="E",AP61,"")</f>
        <v/>
      </c>
      <c r="BN61" s="26"/>
      <c r="BO61" s="100"/>
      <c r="BP61" s="101"/>
      <c r="BQ61" s="26"/>
      <c r="BR61" s="26"/>
      <c r="BS61" s="26"/>
      <c r="BT61" s="27"/>
      <c r="BU61" s="27"/>
      <c r="BV61" s="27"/>
    </row>
    <row r="62" spans="1:74" s="22" customFormat="1" x14ac:dyDescent="0.35">
      <c r="A62" s="43"/>
      <c r="B62" s="93">
        <f t="shared" si="0"/>
        <v>61</v>
      </c>
      <c r="C62" s="97" t="s">
        <v>114</v>
      </c>
      <c r="D62" s="92"/>
      <c r="E62" s="91" t="s">
        <v>113</v>
      </c>
      <c r="F62" s="93" t="s">
        <v>151</v>
      </c>
      <c r="G62" s="93" t="s">
        <v>17</v>
      </c>
      <c r="H62" s="97" t="s">
        <v>113</v>
      </c>
      <c r="I62" s="93"/>
      <c r="J62" s="93"/>
      <c r="K62" s="94"/>
      <c r="L62" s="94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70"/>
      <c r="AS62" s="25"/>
      <c r="AT62" s="25"/>
      <c r="AU62" s="64">
        <f>IF(E62="E",B62,"")</f>
        <v>61</v>
      </c>
      <c r="AV62" s="64" t="str">
        <f>IF(E62="E",C62,"")</f>
        <v>11-700</v>
      </c>
      <c r="AW62" s="64" t="str">
        <f>IF(H62="E",G62,"")</f>
        <v>TS30</v>
      </c>
      <c r="AX62" s="64" t="str">
        <f>IF(J62="E",I62,"")</f>
        <v/>
      </c>
      <c r="AY62" s="64" t="str">
        <f>IF(M62="E",K62,"")</f>
        <v/>
      </c>
      <c r="AZ62" s="64" t="str">
        <f>IF(O62="E",N62,"")</f>
        <v/>
      </c>
      <c r="BA62" s="64" t="str">
        <f>IF(Q62="E",P62,"")</f>
        <v/>
      </c>
      <c r="BB62" s="64" t="str">
        <f>IF(S62="E",R62,"")</f>
        <v/>
      </c>
      <c r="BC62" s="64" t="str">
        <f>IF(U62="E",T62,"")</f>
        <v/>
      </c>
      <c r="BD62" s="64" t="str">
        <f>IF(W62="E",V62,"")</f>
        <v/>
      </c>
      <c r="BE62" s="64" t="str">
        <f>IF(Y62="E",X62,"")</f>
        <v/>
      </c>
      <c r="BF62" s="64" t="str">
        <f>IF(AA62="E",Z62,"")</f>
        <v/>
      </c>
      <c r="BG62" s="64" t="str">
        <f>IF(AC62="E",AB62,"")</f>
        <v/>
      </c>
      <c r="BH62" s="64" t="str">
        <f>IF(AE62="E",AD62,"")</f>
        <v/>
      </c>
      <c r="BI62" s="64" t="str">
        <f>IF(AI62="E",AH62,"")</f>
        <v/>
      </c>
      <c r="BJ62" s="64" t="str">
        <f>IF(AK62="E",AJ62,"")</f>
        <v/>
      </c>
      <c r="BK62" s="64" t="str">
        <f>IF(AM62="E",AL62,"")</f>
        <v/>
      </c>
      <c r="BL62" s="64" t="str">
        <f>IF(AO62="E",AN62,"")</f>
        <v/>
      </c>
      <c r="BM62" s="64" t="str">
        <f>IF(AQ62="E",AP62,"")</f>
        <v/>
      </c>
      <c r="BN62" s="26"/>
      <c r="BO62" s="100"/>
      <c r="BP62" s="101"/>
      <c r="BQ62" s="26"/>
      <c r="BR62" s="26"/>
      <c r="BS62" s="26"/>
      <c r="BT62" s="27"/>
      <c r="BU62" s="27"/>
      <c r="BV62" s="27"/>
    </row>
    <row r="63" spans="1:74" s="22" customFormat="1" x14ac:dyDescent="0.35">
      <c r="A63" s="43"/>
      <c r="B63" s="93">
        <f t="shared" si="0"/>
        <v>62</v>
      </c>
      <c r="C63" s="97" t="s">
        <v>118</v>
      </c>
      <c r="D63" s="92"/>
      <c r="E63" s="91" t="s">
        <v>113</v>
      </c>
      <c r="F63" s="93" t="s">
        <v>151</v>
      </c>
      <c r="G63" s="93" t="s">
        <v>17</v>
      </c>
      <c r="H63" s="97" t="s">
        <v>113</v>
      </c>
      <c r="I63" s="93" t="s">
        <v>36</v>
      </c>
      <c r="J63" s="93" t="s">
        <v>113</v>
      </c>
      <c r="K63" s="94"/>
      <c r="L63" s="94"/>
      <c r="M63" s="93"/>
      <c r="N63" s="98" t="s">
        <v>125</v>
      </c>
      <c r="O63" s="93" t="s">
        <v>113</v>
      </c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70"/>
      <c r="AS63" s="25"/>
      <c r="AT63" s="25"/>
      <c r="AU63" s="64">
        <f>IF(E63="E",B63,"")</f>
        <v>62</v>
      </c>
      <c r="AV63" s="64" t="str">
        <f>IF(E63="E",C63,"")</f>
        <v>12-750</v>
      </c>
      <c r="AW63" s="64" t="str">
        <f>IF(H63="E",G63,"")</f>
        <v>TS30</v>
      </c>
      <c r="AX63" s="64" t="str">
        <f>IF(J63="E",I63,"")</f>
        <v>RD30</v>
      </c>
      <c r="AY63" s="64" t="str">
        <f>IF(M63="E",K63,"")</f>
        <v/>
      </c>
      <c r="AZ63" s="64" t="str">
        <f>IF(O63="E",N63,"")</f>
        <v>3 C.C.F.</v>
      </c>
      <c r="BA63" s="64" t="str">
        <f>IF(Q63="E",P63,"")</f>
        <v/>
      </c>
      <c r="BB63" s="64" t="str">
        <f>IF(S63="E",R63,"")</f>
        <v/>
      </c>
      <c r="BC63" s="64" t="str">
        <f>IF(U63="E",T63,"")</f>
        <v/>
      </c>
      <c r="BD63" s="64" t="str">
        <f>IF(W63="E",V63,"")</f>
        <v/>
      </c>
      <c r="BE63" s="64" t="str">
        <f>IF(Y63="E",X63,"")</f>
        <v/>
      </c>
      <c r="BF63" s="64" t="str">
        <f>IF(AA63="E",Z63,"")</f>
        <v/>
      </c>
      <c r="BG63" s="64" t="str">
        <f>IF(AC63="E",AB63,"")</f>
        <v/>
      </c>
      <c r="BH63" s="64" t="str">
        <f>IF(AE63="E",AD63,"")</f>
        <v/>
      </c>
      <c r="BI63" s="64" t="str">
        <f>IF(AI63="E",AH63,"")</f>
        <v/>
      </c>
      <c r="BJ63" s="64" t="str">
        <f>IF(AK63="E",AJ63,"")</f>
        <v/>
      </c>
      <c r="BK63" s="64" t="str">
        <f>IF(AM63="E",AL63,"")</f>
        <v/>
      </c>
      <c r="BL63" s="64" t="str">
        <f>IF(AO63="E",AN63,"")</f>
        <v/>
      </c>
      <c r="BM63" s="64" t="str">
        <f>IF(AQ63="E",AP63,"")</f>
        <v/>
      </c>
      <c r="BN63" s="26"/>
      <c r="BO63" s="100"/>
      <c r="BP63" s="101"/>
      <c r="BQ63" s="26"/>
      <c r="BR63" s="26"/>
      <c r="BS63" s="26"/>
      <c r="BT63" s="27"/>
      <c r="BU63" s="27"/>
      <c r="BV63" s="27"/>
    </row>
    <row r="64" spans="1:74" s="22" customFormat="1" x14ac:dyDescent="0.35">
      <c r="A64" s="43"/>
      <c r="B64" s="93">
        <f t="shared" si="0"/>
        <v>63</v>
      </c>
      <c r="C64" s="97" t="s">
        <v>114</v>
      </c>
      <c r="D64" s="92"/>
      <c r="E64" s="91" t="s">
        <v>113</v>
      </c>
      <c r="F64" s="93" t="s">
        <v>151</v>
      </c>
      <c r="G64" s="93" t="s">
        <v>17</v>
      </c>
      <c r="H64" s="97" t="s">
        <v>113</v>
      </c>
      <c r="I64" s="93"/>
      <c r="J64" s="93"/>
      <c r="K64" s="94"/>
      <c r="L64" s="94"/>
      <c r="M64" s="93"/>
      <c r="N64" s="98" t="s">
        <v>125</v>
      </c>
      <c r="O64" s="93" t="s">
        <v>113</v>
      </c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93"/>
      <c r="AM64" s="93"/>
      <c r="AN64" s="93"/>
      <c r="AO64" s="93"/>
      <c r="AP64" s="93"/>
      <c r="AQ64" s="93"/>
      <c r="AR64" s="70"/>
      <c r="AS64" s="25"/>
      <c r="AT64" s="25"/>
      <c r="AU64" s="64">
        <f>IF(E64="E",B64,"")</f>
        <v>63</v>
      </c>
      <c r="AV64" s="64" t="str">
        <f>IF(E64="E",C64,"")</f>
        <v>11-700</v>
      </c>
      <c r="AW64" s="64" t="str">
        <f>IF(H64="E",G64,"")</f>
        <v>TS30</v>
      </c>
      <c r="AX64" s="64" t="str">
        <f>IF(J64="E",I64,"")</f>
        <v/>
      </c>
      <c r="AY64" s="64" t="str">
        <f>IF(M64="E",K64,"")</f>
        <v/>
      </c>
      <c r="AZ64" s="64" t="str">
        <f>IF(O64="E",N64,"")</f>
        <v>3 C.C.F.</v>
      </c>
      <c r="BA64" s="64" t="str">
        <f>IF(Q64="E",P64,"")</f>
        <v/>
      </c>
      <c r="BB64" s="64" t="str">
        <f>IF(S64="E",R64,"")</f>
        <v/>
      </c>
      <c r="BC64" s="64" t="str">
        <f>IF(U64="E",T64,"")</f>
        <v/>
      </c>
      <c r="BD64" s="64" t="str">
        <f>IF(W64="E",V64,"")</f>
        <v/>
      </c>
      <c r="BE64" s="64" t="str">
        <f>IF(Y64="E",X64,"")</f>
        <v/>
      </c>
      <c r="BF64" s="64" t="str">
        <f>IF(AA64="E",Z64,"")</f>
        <v/>
      </c>
      <c r="BG64" s="64" t="str">
        <f>IF(AC64="E",AB64,"")</f>
        <v/>
      </c>
      <c r="BH64" s="64" t="str">
        <f>IF(AE64="E",AD64,"")</f>
        <v/>
      </c>
      <c r="BI64" s="64" t="str">
        <f>IF(AI64="E",AH64,"")</f>
        <v/>
      </c>
      <c r="BJ64" s="64" t="str">
        <f>IF(AK64="E",AJ64,"")</f>
        <v/>
      </c>
      <c r="BK64" s="64" t="str">
        <f>IF(AM64="E",AL64,"")</f>
        <v/>
      </c>
      <c r="BL64" s="64" t="str">
        <f>IF(AO64="E",AN64,"")</f>
        <v/>
      </c>
      <c r="BM64" s="64" t="str">
        <f>IF(AQ64="E",AP64,"")</f>
        <v/>
      </c>
      <c r="BN64" s="26"/>
      <c r="BO64" s="100"/>
      <c r="BP64" s="101"/>
      <c r="BQ64" s="26"/>
      <c r="BR64" s="26"/>
      <c r="BS64" s="26"/>
      <c r="BT64" s="27"/>
      <c r="BU64" s="27"/>
      <c r="BV64" s="27"/>
    </row>
    <row r="65" spans="1:74" s="22" customFormat="1" x14ac:dyDescent="0.35">
      <c r="A65" s="43"/>
      <c r="B65" s="93">
        <f t="shared" si="0"/>
        <v>64</v>
      </c>
      <c r="C65" s="97" t="s">
        <v>114</v>
      </c>
      <c r="D65" s="92"/>
      <c r="E65" s="91" t="s">
        <v>113</v>
      </c>
      <c r="F65" s="93" t="s">
        <v>151</v>
      </c>
      <c r="G65" s="93" t="s">
        <v>17</v>
      </c>
      <c r="H65" s="97" t="s">
        <v>113</v>
      </c>
      <c r="I65" s="93"/>
      <c r="J65" s="93"/>
      <c r="K65" s="94"/>
      <c r="L65" s="94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  <c r="AP65" s="93"/>
      <c r="AQ65" s="93"/>
      <c r="AR65" s="70"/>
      <c r="AS65" s="25"/>
      <c r="AT65" s="25"/>
      <c r="AU65" s="64">
        <f>IF(E65="E",B65,"")</f>
        <v>64</v>
      </c>
      <c r="AV65" s="64" t="str">
        <f>IF(E65="E",C65,"")</f>
        <v>11-700</v>
      </c>
      <c r="AW65" s="64" t="str">
        <f>IF(H65="E",G65,"")</f>
        <v>TS30</v>
      </c>
      <c r="AX65" s="64" t="str">
        <f>IF(J65="E",I65,"")</f>
        <v/>
      </c>
      <c r="AY65" s="64" t="str">
        <f>IF(M65="E",K65,"")</f>
        <v/>
      </c>
      <c r="AZ65" s="64" t="str">
        <f>IF(O65="E",N65,"")</f>
        <v/>
      </c>
      <c r="BA65" s="64" t="str">
        <f>IF(Q65="E",P65,"")</f>
        <v/>
      </c>
      <c r="BB65" s="64" t="str">
        <f>IF(S65="E",R65,"")</f>
        <v/>
      </c>
      <c r="BC65" s="64" t="str">
        <f>IF(U65="E",T65,"")</f>
        <v/>
      </c>
      <c r="BD65" s="64" t="str">
        <f>IF(W65="E",V65,"")</f>
        <v/>
      </c>
      <c r="BE65" s="64" t="str">
        <f>IF(Y65="E",X65,"")</f>
        <v/>
      </c>
      <c r="BF65" s="64" t="str">
        <f>IF(AA65="E",Z65,"")</f>
        <v/>
      </c>
      <c r="BG65" s="64" t="str">
        <f>IF(AC65="E",AB65,"")</f>
        <v/>
      </c>
      <c r="BH65" s="64" t="str">
        <f>IF(AE65="E",AD65,"")</f>
        <v/>
      </c>
      <c r="BI65" s="64" t="str">
        <f>IF(AI65="E",AH65,"")</f>
        <v/>
      </c>
      <c r="BJ65" s="64" t="str">
        <f>IF(AK65="E",AJ65,"")</f>
        <v/>
      </c>
      <c r="BK65" s="64" t="str">
        <f>IF(AM65="E",AL65,"")</f>
        <v/>
      </c>
      <c r="BL65" s="64" t="str">
        <f>IF(AO65="E",AN65,"")</f>
        <v/>
      </c>
      <c r="BM65" s="64" t="str">
        <f>IF(AQ65="E",AP65,"")</f>
        <v/>
      </c>
      <c r="BN65" s="26"/>
      <c r="BO65" s="100"/>
      <c r="BP65" s="101"/>
      <c r="BQ65" s="26"/>
      <c r="BR65" s="26"/>
      <c r="BS65" s="26"/>
      <c r="BT65" s="27"/>
      <c r="BU65" s="27"/>
      <c r="BV65" s="27"/>
    </row>
    <row r="66" spans="1:74" s="22" customFormat="1" x14ac:dyDescent="0.35">
      <c r="A66" s="43"/>
      <c r="B66" s="93">
        <f t="shared" si="0"/>
        <v>65</v>
      </c>
      <c r="C66" s="97" t="s">
        <v>114</v>
      </c>
      <c r="D66" s="92"/>
      <c r="E66" s="91" t="s">
        <v>113</v>
      </c>
      <c r="F66" s="93" t="s">
        <v>151</v>
      </c>
      <c r="G66" s="93" t="s">
        <v>17</v>
      </c>
      <c r="H66" s="97" t="s">
        <v>113</v>
      </c>
      <c r="I66" s="93"/>
      <c r="J66" s="93"/>
      <c r="K66" s="94"/>
      <c r="L66" s="94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70"/>
      <c r="AS66" s="25"/>
      <c r="AT66" s="25"/>
      <c r="AU66" s="64">
        <f>IF(E66="E",B66,"")</f>
        <v>65</v>
      </c>
      <c r="AV66" s="64" t="str">
        <f>IF(E66="E",C66,"")</f>
        <v>11-700</v>
      </c>
      <c r="AW66" s="64" t="str">
        <f>IF(H66="E",G66,"")</f>
        <v>TS30</v>
      </c>
      <c r="AX66" s="64" t="str">
        <f>IF(J66="E",I66,"")</f>
        <v/>
      </c>
      <c r="AY66" s="64" t="str">
        <f>IF(M66="E",K66,"")</f>
        <v/>
      </c>
      <c r="AZ66" s="64" t="str">
        <f>IF(O66="E",N66,"")</f>
        <v/>
      </c>
      <c r="BA66" s="64" t="str">
        <f>IF(Q66="E",P66,"")</f>
        <v/>
      </c>
      <c r="BB66" s="64" t="str">
        <f>IF(S66="E",R66,"")</f>
        <v/>
      </c>
      <c r="BC66" s="64" t="str">
        <f>IF(U66="E",T66,"")</f>
        <v/>
      </c>
      <c r="BD66" s="64" t="str">
        <f>IF(W66="E",V66,"")</f>
        <v/>
      </c>
      <c r="BE66" s="64" t="str">
        <f>IF(Y66="E",X66,"")</f>
        <v/>
      </c>
      <c r="BF66" s="64" t="str">
        <f>IF(AA66="E",Z66,"")</f>
        <v/>
      </c>
      <c r="BG66" s="64" t="str">
        <f>IF(AC66="E",AB66,"")</f>
        <v/>
      </c>
      <c r="BH66" s="64" t="str">
        <f>IF(AE66="E",AD66,"")</f>
        <v/>
      </c>
      <c r="BI66" s="64" t="str">
        <f>IF(AI66="E",AH66,"")</f>
        <v/>
      </c>
      <c r="BJ66" s="64" t="str">
        <f>IF(AK66="E",AJ66,"")</f>
        <v/>
      </c>
      <c r="BK66" s="64" t="str">
        <f>IF(AM66="E",AL66,"")</f>
        <v/>
      </c>
      <c r="BL66" s="64" t="str">
        <f>IF(AO66="E",AN66,"")</f>
        <v/>
      </c>
      <c r="BM66" s="64" t="str">
        <f>IF(AQ66="E",AP66,"")</f>
        <v/>
      </c>
      <c r="BN66" s="26"/>
      <c r="BO66" s="100"/>
      <c r="BP66" s="101"/>
      <c r="BQ66" s="26"/>
      <c r="BR66" s="26"/>
      <c r="BS66" s="26"/>
      <c r="BT66" s="27"/>
      <c r="BU66" s="27"/>
      <c r="BV66" s="27"/>
    </row>
    <row r="67" spans="1:74" s="22" customFormat="1" x14ac:dyDescent="0.35">
      <c r="A67" s="43"/>
      <c r="B67" s="93">
        <f t="shared" si="0"/>
        <v>66</v>
      </c>
      <c r="C67" s="97" t="s">
        <v>114</v>
      </c>
      <c r="D67" s="92"/>
      <c r="E67" s="91" t="s">
        <v>113</v>
      </c>
      <c r="F67" s="93" t="s">
        <v>151</v>
      </c>
      <c r="G67" s="93" t="s">
        <v>17</v>
      </c>
      <c r="H67" s="97" t="s">
        <v>113</v>
      </c>
      <c r="I67" s="93"/>
      <c r="J67" s="93"/>
      <c r="K67" s="94"/>
      <c r="L67" s="94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70"/>
      <c r="AS67" s="25"/>
      <c r="AT67" s="25"/>
      <c r="AU67" s="64">
        <f>IF(E67="E",B67,"")</f>
        <v>66</v>
      </c>
      <c r="AV67" s="64" t="str">
        <f>IF(E67="E",C67,"")</f>
        <v>11-700</v>
      </c>
      <c r="AW67" s="64" t="str">
        <f>IF(H67="E",G67,"")</f>
        <v>TS30</v>
      </c>
      <c r="AX67" s="64" t="str">
        <f>IF(J67="E",I67,"")</f>
        <v/>
      </c>
      <c r="AY67" s="64" t="str">
        <f>IF(M67="E",K67,"")</f>
        <v/>
      </c>
      <c r="AZ67" s="64" t="str">
        <f>IF(O67="E",N67,"")</f>
        <v/>
      </c>
      <c r="BA67" s="64" t="str">
        <f>IF(Q67="E",P67,"")</f>
        <v/>
      </c>
      <c r="BB67" s="64" t="str">
        <f>IF(S67="E",R67,"")</f>
        <v/>
      </c>
      <c r="BC67" s="64" t="str">
        <f>IF(U67="E",T67,"")</f>
        <v/>
      </c>
      <c r="BD67" s="64" t="str">
        <f>IF(W67="E",V67,"")</f>
        <v/>
      </c>
      <c r="BE67" s="64" t="str">
        <f>IF(Y67="E",X67,"")</f>
        <v/>
      </c>
      <c r="BF67" s="64" t="str">
        <f>IF(AA67="E",Z67,"")</f>
        <v/>
      </c>
      <c r="BG67" s="64" t="str">
        <f>IF(AC67="E",AB67,"")</f>
        <v/>
      </c>
      <c r="BH67" s="64" t="str">
        <f>IF(AE67="E",AD67,"")</f>
        <v/>
      </c>
      <c r="BI67" s="64" t="str">
        <f>IF(AI67="E",AH67,"")</f>
        <v/>
      </c>
      <c r="BJ67" s="64" t="str">
        <f>IF(AK67="E",AJ67,"")</f>
        <v/>
      </c>
      <c r="BK67" s="64" t="str">
        <f>IF(AM67="E",AL67,"")</f>
        <v/>
      </c>
      <c r="BL67" s="64" t="str">
        <f>IF(AO67="E",AN67,"")</f>
        <v/>
      </c>
      <c r="BM67" s="64" t="str">
        <f>IF(AQ67="E",AP67,"")</f>
        <v/>
      </c>
      <c r="BN67" s="26"/>
      <c r="BO67" s="100"/>
      <c r="BP67" s="101"/>
      <c r="BQ67" s="26"/>
      <c r="BR67" s="26"/>
      <c r="BS67" s="26"/>
      <c r="BT67" s="27"/>
      <c r="BU67" s="27"/>
      <c r="BV67" s="27"/>
    </row>
    <row r="68" spans="1:74" s="22" customFormat="1" x14ac:dyDescent="0.35">
      <c r="A68" s="43"/>
      <c r="B68" s="93">
        <f t="shared" si="0"/>
        <v>67</v>
      </c>
      <c r="C68" s="97" t="s">
        <v>114</v>
      </c>
      <c r="D68" s="92"/>
      <c r="E68" s="91" t="s">
        <v>113</v>
      </c>
      <c r="F68" s="93" t="s">
        <v>151</v>
      </c>
      <c r="G68" s="93" t="s">
        <v>17</v>
      </c>
      <c r="H68" s="97" t="s">
        <v>113</v>
      </c>
      <c r="I68" s="93"/>
      <c r="J68" s="93"/>
      <c r="K68" s="94"/>
      <c r="L68" s="94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  <c r="AM68" s="93"/>
      <c r="AN68" s="93"/>
      <c r="AO68" s="93"/>
      <c r="AP68" s="93"/>
      <c r="AQ68" s="93"/>
      <c r="AR68" s="70"/>
      <c r="AS68" s="25"/>
      <c r="AT68" s="25"/>
      <c r="AU68" s="64">
        <f>IF(E68="E",B68,"")</f>
        <v>67</v>
      </c>
      <c r="AV68" s="64" t="str">
        <f>IF(E68="E",C68,"")</f>
        <v>11-700</v>
      </c>
      <c r="AW68" s="64" t="str">
        <f>IF(H68="E",G68,"")</f>
        <v>TS30</v>
      </c>
      <c r="AX68" s="64" t="str">
        <f>IF(J68="E",I68,"")</f>
        <v/>
      </c>
      <c r="AY68" s="64" t="str">
        <f>IF(M68="E",K68,"")</f>
        <v/>
      </c>
      <c r="AZ68" s="64" t="str">
        <f>IF(O68="E",N68,"")</f>
        <v/>
      </c>
      <c r="BA68" s="64" t="str">
        <f>IF(Q68="E",P68,"")</f>
        <v/>
      </c>
      <c r="BB68" s="64" t="str">
        <f>IF(S68="E",R68,"")</f>
        <v/>
      </c>
      <c r="BC68" s="64" t="str">
        <f>IF(U68="E",T68,"")</f>
        <v/>
      </c>
      <c r="BD68" s="64" t="str">
        <f>IF(W68="E",V68,"")</f>
        <v/>
      </c>
      <c r="BE68" s="64" t="str">
        <f>IF(Y68="E",X68,"")</f>
        <v/>
      </c>
      <c r="BF68" s="64" t="str">
        <f>IF(AA68="E",Z68,"")</f>
        <v/>
      </c>
      <c r="BG68" s="64" t="str">
        <f>IF(AC68="E",AB68,"")</f>
        <v/>
      </c>
      <c r="BH68" s="64" t="str">
        <f>IF(AE68="E",AD68,"")</f>
        <v/>
      </c>
      <c r="BI68" s="64" t="str">
        <f>IF(AI68="E",AH68,"")</f>
        <v/>
      </c>
      <c r="BJ68" s="64" t="str">
        <f>IF(AK68="E",AJ68,"")</f>
        <v/>
      </c>
      <c r="BK68" s="64" t="str">
        <f>IF(AM68="E",AL68,"")</f>
        <v/>
      </c>
      <c r="BL68" s="64" t="str">
        <f>IF(AO68="E",AN68,"")</f>
        <v/>
      </c>
      <c r="BM68" s="64" t="str">
        <f>IF(AQ68="E",AP68,"")</f>
        <v/>
      </c>
      <c r="BN68" s="26"/>
      <c r="BO68" s="100"/>
      <c r="BP68" s="101"/>
      <c r="BQ68" s="26"/>
      <c r="BR68" s="26"/>
      <c r="BS68" s="26"/>
      <c r="BT68" s="27"/>
      <c r="BU68" s="27"/>
      <c r="BV68" s="27"/>
    </row>
    <row r="69" spans="1:74" s="22" customFormat="1" x14ac:dyDescent="0.35">
      <c r="A69" s="43"/>
      <c r="B69" s="93">
        <f t="shared" si="0"/>
        <v>68</v>
      </c>
      <c r="C69" s="93" t="s">
        <v>115</v>
      </c>
      <c r="D69" s="92"/>
      <c r="E69" s="91" t="s">
        <v>113</v>
      </c>
      <c r="F69" s="93" t="s">
        <v>151</v>
      </c>
      <c r="G69" s="93" t="s">
        <v>17</v>
      </c>
      <c r="H69" s="97" t="s">
        <v>113</v>
      </c>
      <c r="I69" s="93"/>
      <c r="J69" s="93"/>
      <c r="K69" s="94"/>
      <c r="L69" s="94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70"/>
      <c r="AS69" s="25"/>
      <c r="AT69" s="25"/>
      <c r="AU69" s="64">
        <f>IF(E69="E",B69,"")</f>
        <v>68</v>
      </c>
      <c r="AV69" s="64" t="str">
        <f>IF(E69="E",C69,"")</f>
        <v>13-600</v>
      </c>
      <c r="AW69" s="64" t="str">
        <f>IF(H69="E",G69,"")</f>
        <v>TS30</v>
      </c>
      <c r="AX69" s="64" t="str">
        <f>IF(J69="E",I69,"")</f>
        <v/>
      </c>
      <c r="AY69" s="64" t="str">
        <f>IF(M69="E",K69,"")</f>
        <v/>
      </c>
      <c r="AZ69" s="64" t="str">
        <f>IF(O69="E",N69,"")</f>
        <v/>
      </c>
      <c r="BA69" s="64" t="str">
        <f>IF(Q69="E",P69,"")</f>
        <v/>
      </c>
      <c r="BB69" s="64" t="str">
        <f>IF(S69="E",R69,"")</f>
        <v/>
      </c>
      <c r="BC69" s="64" t="str">
        <f>IF(U69="E",T69,"")</f>
        <v/>
      </c>
      <c r="BD69" s="64" t="str">
        <f>IF(W69="E",V69,"")</f>
        <v/>
      </c>
      <c r="BE69" s="64" t="str">
        <f>IF(Y69="E",X69,"")</f>
        <v/>
      </c>
      <c r="BF69" s="64" t="str">
        <f>IF(AA69="E",Z69,"")</f>
        <v/>
      </c>
      <c r="BG69" s="64" t="str">
        <f>IF(AC69="E",AB69,"")</f>
        <v/>
      </c>
      <c r="BH69" s="64" t="str">
        <f>IF(AE69="E",AD69,"")</f>
        <v/>
      </c>
      <c r="BI69" s="64" t="str">
        <f>IF(AI69="E",AH69,"")</f>
        <v/>
      </c>
      <c r="BJ69" s="64" t="str">
        <f>IF(AK69="E",AJ69,"")</f>
        <v/>
      </c>
      <c r="BK69" s="64" t="str">
        <f>IF(AM69="E",AL69,"")</f>
        <v/>
      </c>
      <c r="BL69" s="64" t="str">
        <f>IF(AO69="E",AN69,"")</f>
        <v/>
      </c>
      <c r="BM69" s="64" t="str">
        <f>IF(AQ69="E",AP69,"")</f>
        <v/>
      </c>
      <c r="BN69" s="26"/>
      <c r="BO69" s="100"/>
      <c r="BP69" s="101"/>
      <c r="BQ69" s="26"/>
      <c r="BR69" s="26"/>
      <c r="BS69" s="26"/>
      <c r="BT69" s="27"/>
      <c r="BU69" s="27"/>
      <c r="BV69" s="27"/>
    </row>
    <row r="70" spans="1:74" s="22" customFormat="1" x14ac:dyDescent="0.35">
      <c r="A70" s="43"/>
      <c r="B70" s="93">
        <f t="shared" si="0"/>
        <v>69</v>
      </c>
      <c r="C70" s="97" t="s">
        <v>114</v>
      </c>
      <c r="D70" s="92"/>
      <c r="E70" s="91" t="s">
        <v>113</v>
      </c>
      <c r="F70" s="93" t="s">
        <v>151</v>
      </c>
      <c r="G70" s="93" t="s">
        <v>17</v>
      </c>
      <c r="H70" s="97" t="s">
        <v>113</v>
      </c>
      <c r="I70" s="93"/>
      <c r="J70" s="93"/>
      <c r="K70" s="94"/>
      <c r="L70" s="94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  <c r="AM70" s="93"/>
      <c r="AN70" s="93"/>
      <c r="AO70" s="93"/>
      <c r="AP70" s="93"/>
      <c r="AQ70" s="93"/>
      <c r="AR70" s="70"/>
      <c r="AS70" s="25"/>
      <c r="AT70" s="25"/>
      <c r="AU70" s="64">
        <f>IF(E70="E",B70,"")</f>
        <v>69</v>
      </c>
      <c r="AV70" s="64" t="str">
        <f>IF(E70="E",C70,"")</f>
        <v>11-700</v>
      </c>
      <c r="AW70" s="64" t="str">
        <f>IF(H70="E",G70,"")</f>
        <v>TS30</v>
      </c>
      <c r="AX70" s="64" t="str">
        <f>IF(J70="E",I70,"")</f>
        <v/>
      </c>
      <c r="AY70" s="64" t="str">
        <f>IF(M70="E",K70,"")</f>
        <v/>
      </c>
      <c r="AZ70" s="64" t="str">
        <f>IF(O70="E",N70,"")</f>
        <v/>
      </c>
      <c r="BA70" s="64" t="str">
        <f>IF(Q70="E",P70,"")</f>
        <v/>
      </c>
      <c r="BB70" s="64" t="str">
        <f>IF(S70="E",R70,"")</f>
        <v/>
      </c>
      <c r="BC70" s="64" t="str">
        <f>IF(U70="E",T70,"")</f>
        <v/>
      </c>
      <c r="BD70" s="64" t="str">
        <f>IF(W70="E",V70,"")</f>
        <v/>
      </c>
      <c r="BE70" s="64" t="str">
        <f>IF(Y70="E",X70,"")</f>
        <v/>
      </c>
      <c r="BF70" s="64" t="str">
        <f>IF(AA70="E",Z70,"")</f>
        <v/>
      </c>
      <c r="BG70" s="64" t="str">
        <f>IF(AC70="E",AB70,"")</f>
        <v/>
      </c>
      <c r="BH70" s="64" t="str">
        <f>IF(AE70="E",AD70,"")</f>
        <v/>
      </c>
      <c r="BI70" s="64" t="str">
        <f>IF(AI70="E",AH70,"")</f>
        <v/>
      </c>
      <c r="BJ70" s="64" t="str">
        <f>IF(AK70="E",AJ70,"")</f>
        <v/>
      </c>
      <c r="BK70" s="64" t="str">
        <f>IF(AM70="E",AL70,"")</f>
        <v/>
      </c>
      <c r="BL70" s="64" t="str">
        <f>IF(AO70="E",AN70,"")</f>
        <v/>
      </c>
      <c r="BM70" s="64" t="str">
        <f>IF(AQ70="E",AP70,"")</f>
        <v/>
      </c>
      <c r="BN70" s="26"/>
      <c r="BO70" s="100"/>
      <c r="BP70" s="101"/>
      <c r="BQ70" s="26"/>
      <c r="BR70" s="26"/>
      <c r="BS70" s="26"/>
      <c r="BT70" s="27"/>
      <c r="BU70" s="27"/>
      <c r="BV70" s="27"/>
    </row>
    <row r="71" spans="1:74" s="22" customFormat="1" x14ac:dyDescent="0.35">
      <c r="A71" s="43"/>
      <c r="B71" s="93">
        <f t="shared" si="0"/>
        <v>70</v>
      </c>
      <c r="C71" s="97" t="s">
        <v>114</v>
      </c>
      <c r="D71" s="92"/>
      <c r="E71" s="91" t="s">
        <v>113</v>
      </c>
      <c r="F71" s="93" t="s">
        <v>151</v>
      </c>
      <c r="G71" s="93" t="s">
        <v>17</v>
      </c>
      <c r="H71" s="97" t="s">
        <v>113</v>
      </c>
      <c r="I71" s="93"/>
      <c r="J71" s="93"/>
      <c r="K71" s="94"/>
      <c r="L71" s="94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93"/>
      <c r="AN71" s="93"/>
      <c r="AO71" s="93"/>
      <c r="AP71" s="93"/>
      <c r="AQ71" s="93"/>
      <c r="AR71" s="70"/>
      <c r="AS71" s="25"/>
      <c r="AT71" s="25"/>
      <c r="AU71" s="64">
        <f>IF(E71="E",B71,"")</f>
        <v>70</v>
      </c>
      <c r="AV71" s="64" t="str">
        <f>IF(E71="E",C71,"")</f>
        <v>11-700</v>
      </c>
      <c r="AW71" s="64" t="str">
        <f>IF(H71="E",G71,"")</f>
        <v>TS30</v>
      </c>
      <c r="AX71" s="64" t="str">
        <f>IF(J71="E",I71,"")</f>
        <v/>
      </c>
      <c r="AY71" s="64" t="str">
        <f>IF(M71="E",K71,"")</f>
        <v/>
      </c>
      <c r="AZ71" s="64" t="str">
        <f>IF(O71="E",N71,"")</f>
        <v/>
      </c>
      <c r="BA71" s="64" t="str">
        <f>IF(Q71="E",P71,"")</f>
        <v/>
      </c>
      <c r="BB71" s="64" t="str">
        <f>IF(S71="E",R71,"")</f>
        <v/>
      </c>
      <c r="BC71" s="64" t="str">
        <f>IF(U71="E",T71,"")</f>
        <v/>
      </c>
      <c r="BD71" s="64" t="str">
        <f>IF(W71="E",V71,"")</f>
        <v/>
      </c>
      <c r="BE71" s="64" t="str">
        <f>IF(Y71="E",X71,"")</f>
        <v/>
      </c>
      <c r="BF71" s="64" t="str">
        <f>IF(AA71="E",Z71,"")</f>
        <v/>
      </c>
      <c r="BG71" s="64" t="str">
        <f>IF(AC71="E",AB71,"")</f>
        <v/>
      </c>
      <c r="BH71" s="64" t="str">
        <f>IF(AE71="E",AD71,"")</f>
        <v/>
      </c>
      <c r="BI71" s="64" t="str">
        <f>IF(AI71="E",AH71,"")</f>
        <v/>
      </c>
      <c r="BJ71" s="64" t="str">
        <f>IF(AK71="E",AJ71,"")</f>
        <v/>
      </c>
      <c r="BK71" s="64" t="str">
        <f>IF(AM71="E",AL71,"")</f>
        <v/>
      </c>
      <c r="BL71" s="64" t="str">
        <f>IF(AO71="E",AN71,"")</f>
        <v/>
      </c>
      <c r="BM71" s="64" t="str">
        <f>IF(AQ71="E",AP71,"")</f>
        <v/>
      </c>
      <c r="BN71" s="26"/>
      <c r="BO71" s="100"/>
      <c r="BP71" s="101"/>
      <c r="BQ71" s="26"/>
      <c r="BR71" s="26"/>
      <c r="BS71" s="26"/>
      <c r="BT71" s="27"/>
      <c r="BU71" s="27"/>
      <c r="BV71" s="27"/>
    </row>
    <row r="72" spans="1:74" s="22" customFormat="1" x14ac:dyDescent="0.35">
      <c r="A72" s="43"/>
      <c r="B72" s="93">
        <f t="shared" si="0"/>
        <v>71</v>
      </c>
      <c r="C72" s="97" t="s">
        <v>114</v>
      </c>
      <c r="D72" s="92"/>
      <c r="E72" s="91" t="s">
        <v>113</v>
      </c>
      <c r="F72" s="93" t="s">
        <v>151</v>
      </c>
      <c r="G72" s="93" t="s">
        <v>12</v>
      </c>
      <c r="H72" s="97" t="s">
        <v>113</v>
      </c>
      <c r="I72" s="93"/>
      <c r="J72" s="93"/>
      <c r="K72" s="94"/>
      <c r="L72" s="94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/>
      <c r="AL72" s="93"/>
      <c r="AM72" s="93"/>
      <c r="AN72" s="93"/>
      <c r="AO72" s="93"/>
      <c r="AP72" s="93"/>
      <c r="AQ72" s="93"/>
      <c r="AR72" s="70"/>
      <c r="AS72" s="25"/>
      <c r="AT72" s="25"/>
      <c r="AU72" s="64">
        <f>IF(E72="E",B72,"")</f>
        <v>71</v>
      </c>
      <c r="AV72" s="64" t="str">
        <f>IF(E72="E",C72,"")</f>
        <v>11-700</v>
      </c>
      <c r="AW72" s="64" t="str">
        <f>IF(H72="E",G72,"")</f>
        <v>AD30</v>
      </c>
      <c r="AX72" s="64" t="str">
        <f>IF(J72="E",I72,"")</f>
        <v/>
      </c>
      <c r="AY72" s="64" t="str">
        <f>IF(M72="E",K72,"")</f>
        <v/>
      </c>
      <c r="AZ72" s="64" t="str">
        <f>IF(O72="E",N72,"")</f>
        <v/>
      </c>
      <c r="BA72" s="64" t="str">
        <f>IF(Q72="E",P72,"")</f>
        <v/>
      </c>
      <c r="BB72" s="64" t="str">
        <f>IF(S72="E",R72,"")</f>
        <v/>
      </c>
      <c r="BC72" s="64" t="str">
        <f>IF(U72="E",T72,"")</f>
        <v/>
      </c>
      <c r="BD72" s="64" t="str">
        <f>IF(W72="E",V72,"")</f>
        <v/>
      </c>
      <c r="BE72" s="64" t="str">
        <f>IF(Y72="E",X72,"")</f>
        <v/>
      </c>
      <c r="BF72" s="64" t="str">
        <f>IF(AA72="E",Z72,"")</f>
        <v/>
      </c>
      <c r="BG72" s="64" t="str">
        <f>IF(AC72="E",AB72,"")</f>
        <v/>
      </c>
      <c r="BH72" s="64" t="str">
        <f>IF(AE72="E",AD72,"")</f>
        <v/>
      </c>
      <c r="BI72" s="64" t="str">
        <f>IF(AI72="E",AH72,"")</f>
        <v/>
      </c>
      <c r="BJ72" s="64" t="str">
        <f>IF(AK72="E",AJ72,"")</f>
        <v/>
      </c>
      <c r="BK72" s="64" t="str">
        <f>IF(AM72="E",AL72,"")</f>
        <v/>
      </c>
      <c r="BL72" s="64" t="str">
        <f>IF(AO72="E",AN72,"")</f>
        <v/>
      </c>
      <c r="BM72" s="64" t="str">
        <f>IF(AQ72="E",AP72,"")</f>
        <v/>
      </c>
      <c r="BN72" s="26"/>
      <c r="BO72" s="100"/>
      <c r="BP72" s="101"/>
      <c r="BQ72" s="26"/>
      <c r="BR72" s="26"/>
      <c r="BS72" s="26"/>
      <c r="BT72" s="27"/>
      <c r="BU72" s="27"/>
      <c r="BV72" s="27"/>
    </row>
    <row r="73" spans="1:74" s="22" customFormat="1" x14ac:dyDescent="0.35">
      <c r="A73" s="43"/>
      <c r="B73" s="93">
        <f t="shared" si="0"/>
        <v>72</v>
      </c>
      <c r="C73" s="97" t="s">
        <v>114</v>
      </c>
      <c r="D73" s="92"/>
      <c r="E73" s="91" t="s">
        <v>113</v>
      </c>
      <c r="F73" s="93" t="s">
        <v>151</v>
      </c>
      <c r="G73" s="93" t="s">
        <v>17</v>
      </c>
      <c r="H73" s="97" t="s">
        <v>113</v>
      </c>
      <c r="I73" s="93"/>
      <c r="J73" s="93"/>
      <c r="K73" s="94"/>
      <c r="L73" s="94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70"/>
      <c r="AS73" s="25"/>
      <c r="AT73" s="25"/>
      <c r="AU73" s="64">
        <f>IF(E73="E",B73,"")</f>
        <v>72</v>
      </c>
      <c r="AV73" s="64" t="str">
        <f>IF(E73="E",C73,"")</f>
        <v>11-700</v>
      </c>
      <c r="AW73" s="64" t="str">
        <f>IF(H73="E",G73,"")</f>
        <v>TS30</v>
      </c>
      <c r="AX73" s="64" t="str">
        <f>IF(J73="E",I73,"")</f>
        <v/>
      </c>
      <c r="AY73" s="64" t="str">
        <f>IF(M73="E",K73,"")</f>
        <v/>
      </c>
      <c r="AZ73" s="64" t="str">
        <f>IF(O73="E",N73,"")</f>
        <v/>
      </c>
      <c r="BA73" s="64" t="str">
        <f>IF(Q73="E",P73,"")</f>
        <v/>
      </c>
      <c r="BB73" s="64" t="str">
        <f>IF(S73="E",R73,"")</f>
        <v/>
      </c>
      <c r="BC73" s="64" t="str">
        <f>IF(U73="E",T73,"")</f>
        <v/>
      </c>
      <c r="BD73" s="64" t="str">
        <f>IF(W73="E",V73,"")</f>
        <v/>
      </c>
      <c r="BE73" s="64" t="str">
        <f>IF(Y73="E",X73,"")</f>
        <v/>
      </c>
      <c r="BF73" s="64" t="str">
        <f>IF(AA73="E",Z73,"")</f>
        <v/>
      </c>
      <c r="BG73" s="64" t="str">
        <f>IF(AC73="E",AB73,"")</f>
        <v/>
      </c>
      <c r="BH73" s="64" t="str">
        <f>IF(AE73="E",AD73,"")</f>
        <v/>
      </c>
      <c r="BI73" s="64" t="str">
        <f>IF(AI73="E",AH73,"")</f>
        <v/>
      </c>
      <c r="BJ73" s="64" t="str">
        <f>IF(AK73="E",AJ73,"")</f>
        <v/>
      </c>
      <c r="BK73" s="64" t="str">
        <f>IF(AM73="E",AL73,"")</f>
        <v/>
      </c>
      <c r="BL73" s="64" t="str">
        <f>IF(AO73="E",AN73,"")</f>
        <v/>
      </c>
      <c r="BM73" s="64" t="str">
        <f>IF(AQ73="E",AP73,"")</f>
        <v/>
      </c>
      <c r="BN73" s="26"/>
      <c r="BO73" s="100"/>
      <c r="BP73" s="101"/>
      <c r="BQ73" s="26"/>
      <c r="BR73" s="26"/>
      <c r="BS73" s="26"/>
      <c r="BT73" s="27"/>
      <c r="BU73" s="27"/>
      <c r="BV73" s="27"/>
    </row>
    <row r="74" spans="1:74" s="22" customFormat="1" x14ac:dyDescent="0.35">
      <c r="A74" s="43"/>
      <c r="B74" s="93">
        <f t="shared" si="0"/>
        <v>73</v>
      </c>
      <c r="C74" s="93" t="s">
        <v>115</v>
      </c>
      <c r="D74" s="92"/>
      <c r="E74" s="91" t="s">
        <v>113</v>
      </c>
      <c r="F74" s="93" t="s">
        <v>151</v>
      </c>
      <c r="G74" s="93" t="s">
        <v>17</v>
      </c>
      <c r="H74" s="97" t="s">
        <v>113</v>
      </c>
      <c r="I74" s="93"/>
      <c r="J74" s="93"/>
      <c r="K74" s="94"/>
      <c r="L74" s="94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70"/>
      <c r="AS74" s="25"/>
      <c r="AT74" s="25"/>
      <c r="AU74" s="64">
        <f>IF(E74="E",B74,"")</f>
        <v>73</v>
      </c>
      <c r="AV74" s="64" t="str">
        <f>IF(E74="E",C74,"")</f>
        <v>13-600</v>
      </c>
      <c r="AW74" s="64" t="str">
        <f>IF(H74="E",G74,"")</f>
        <v>TS30</v>
      </c>
      <c r="AX74" s="64" t="str">
        <f>IF(J74="E",I74,"")</f>
        <v/>
      </c>
      <c r="AY74" s="64" t="str">
        <f>IF(M74="E",K74,"")</f>
        <v/>
      </c>
      <c r="AZ74" s="64" t="str">
        <f>IF(O74="E",N74,"")</f>
        <v/>
      </c>
      <c r="BA74" s="64" t="str">
        <f>IF(Q74="E",P74,"")</f>
        <v/>
      </c>
      <c r="BB74" s="64" t="str">
        <f>IF(S74="E",R74,"")</f>
        <v/>
      </c>
      <c r="BC74" s="64" t="str">
        <f>IF(U74="E",T74,"")</f>
        <v/>
      </c>
      <c r="BD74" s="64" t="str">
        <f>IF(W74="E",V74,"")</f>
        <v/>
      </c>
      <c r="BE74" s="64" t="str">
        <f>IF(Y74="E",X74,"")</f>
        <v/>
      </c>
      <c r="BF74" s="64" t="str">
        <f>IF(AA74="E",Z74,"")</f>
        <v/>
      </c>
      <c r="BG74" s="64" t="str">
        <f>IF(AC74="E",AB74,"")</f>
        <v/>
      </c>
      <c r="BH74" s="64" t="str">
        <f>IF(AE74="E",AD74,"")</f>
        <v/>
      </c>
      <c r="BI74" s="64" t="str">
        <f>IF(AI74="E",AH74,"")</f>
        <v/>
      </c>
      <c r="BJ74" s="64" t="str">
        <f>IF(AK74="E",AJ74,"")</f>
        <v/>
      </c>
      <c r="BK74" s="64" t="str">
        <f>IF(AM74="E",AL74,"")</f>
        <v/>
      </c>
      <c r="BL74" s="64" t="str">
        <f>IF(AO74="E",AN74,"")</f>
        <v/>
      </c>
      <c r="BM74" s="64" t="str">
        <f>IF(AQ74="E",AP74,"")</f>
        <v/>
      </c>
      <c r="BN74" s="26"/>
      <c r="BO74" s="100"/>
      <c r="BP74" s="101"/>
      <c r="BQ74" s="26"/>
      <c r="BR74" s="26"/>
      <c r="BS74" s="26"/>
      <c r="BT74" s="27"/>
      <c r="BU74" s="27"/>
      <c r="BV74" s="27"/>
    </row>
    <row r="75" spans="1:74" s="22" customFormat="1" x14ac:dyDescent="0.35">
      <c r="A75" s="43"/>
      <c r="B75" s="93">
        <f t="shared" si="0"/>
        <v>74</v>
      </c>
      <c r="C75" s="97" t="s">
        <v>114</v>
      </c>
      <c r="D75" s="92"/>
      <c r="E75" s="91" t="s">
        <v>113</v>
      </c>
      <c r="F75" s="93" t="s">
        <v>151</v>
      </c>
      <c r="G75" s="93" t="s">
        <v>17</v>
      </c>
      <c r="H75" s="97" t="s">
        <v>113</v>
      </c>
      <c r="I75" s="93"/>
      <c r="J75" s="93"/>
      <c r="K75" s="94"/>
      <c r="L75" s="94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70"/>
      <c r="AS75" s="25"/>
      <c r="AT75" s="25"/>
      <c r="AU75" s="64">
        <f>IF(E75="E",B75,"")</f>
        <v>74</v>
      </c>
      <c r="AV75" s="64" t="str">
        <f>IF(E75="E",C75,"")</f>
        <v>11-700</v>
      </c>
      <c r="AW75" s="64" t="str">
        <f>IF(H75="E",G75,"")</f>
        <v>TS30</v>
      </c>
      <c r="AX75" s="64" t="str">
        <f>IF(J75="E",I75,"")</f>
        <v/>
      </c>
      <c r="AY75" s="64" t="str">
        <f>IF(M75="E",K75,"")</f>
        <v/>
      </c>
      <c r="AZ75" s="64" t="str">
        <f>IF(O75="E",N75,"")</f>
        <v/>
      </c>
      <c r="BA75" s="64" t="str">
        <f>IF(Q75="E",P75,"")</f>
        <v/>
      </c>
      <c r="BB75" s="64" t="str">
        <f>IF(S75="E",R75,"")</f>
        <v/>
      </c>
      <c r="BC75" s="64" t="str">
        <f>IF(U75="E",T75,"")</f>
        <v/>
      </c>
      <c r="BD75" s="64" t="str">
        <f>IF(W75="E",V75,"")</f>
        <v/>
      </c>
      <c r="BE75" s="64" t="str">
        <f>IF(Y75="E",X75,"")</f>
        <v/>
      </c>
      <c r="BF75" s="64" t="str">
        <f>IF(AA75="E",Z75,"")</f>
        <v/>
      </c>
      <c r="BG75" s="64" t="str">
        <f>IF(AC75="E",AB75,"")</f>
        <v/>
      </c>
      <c r="BH75" s="64" t="str">
        <f>IF(AE75="E",AD75,"")</f>
        <v/>
      </c>
      <c r="BI75" s="64" t="str">
        <f>IF(AI75="E",AH75,"")</f>
        <v/>
      </c>
      <c r="BJ75" s="64" t="str">
        <f>IF(AK75="E",AJ75,"")</f>
        <v/>
      </c>
      <c r="BK75" s="64" t="str">
        <f>IF(AM75="E",AL75,"")</f>
        <v/>
      </c>
      <c r="BL75" s="64" t="str">
        <f>IF(AO75="E",AN75,"")</f>
        <v/>
      </c>
      <c r="BM75" s="64" t="str">
        <f>IF(AQ75="E",AP75,"")</f>
        <v/>
      </c>
      <c r="BN75" s="26"/>
      <c r="BO75" s="100"/>
      <c r="BP75" s="101"/>
      <c r="BQ75" s="26"/>
      <c r="BR75" s="26"/>
      <c r="BS75" s="26"/>
      <c r="BT75" s="27"/>
      <c r="BU75" s="27"/>
      <c r="BV75" s="27"/>
    </row>
    <row r="76" spans="1:74" s="22" customFormat="1" x14ac:dyDescent="0.35">
      <c r="A76" s="43"/>
      <c r="B76" s="93">
        <f t="shared" si="0"/>
        <v>75</v>
      </c>
      <c r="C76" s="97" t="s">
        <v>114</v>
      </c>
      <c r="D76" s="92"/>
      <c r="E76" s="91" t="s">
        <v>113</v>
      </c>
      <c r="F76" s="93" t="s">
        <v>151</v>
      </c>
      <c r="G76" s="93" t="s">
        <v>95</v>
      </c>
      <c r="H76" s="97" t="s">
        <v>113</v>
      </c>
      <c r="I76" s="93"/>
      <c r="J76" s="93"/>
      <c r="K76" s="94"/>
      <c r="L76" s="94"/>
      <c r="M76" s="93"/>
      <c r="N76" s="97" t="s">
        <v>124</v>
      </c>
      <c r="O76" s="93" t="s">
        <v>113</v>
      </c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 t="s">
        <v>130</v>
      </c>
      <c r="AM76" s="93" t="s">
        <v>113</v>
      </c>
      <c r="AN76" s="93"/>
      <c r="AO76" s="93"/>
      <c r="AP76" s="93"/>
      <c r="AQ76" s="93"/>
      <c r="AR76" s="70"/>
      <c r="AS76" s="25"/>
      <c r="AT76" s="25"/>
      <c r="AU76" s="64">
        <f>IF(E76="E",B76,"")</f>
        <v>75</v>
      </c>
      <c r="AV76" s="64" t="str">
        <f>IF(E76="E",C76,"")</f>
        <v>11-700</v>
      </c>
      <c r="AW76" s="64" t="str">
        <f>IF(H76="E",G76,"")</f>
        <v>RS30</v>
      </c>
      <c r="AX76" s="64" t="str">
        <f>IF(J76="E",I76,"")</f>
        <v/>
      </c>
      <c r="AY76" s="64" t="str">
        <f>IF(M76="E",K76,"")</f>
        <v/>
      </c>
      <c r="AZ76" s="64" t="str">
        <f>IF(O76="E",N76,"")</f>
        <v>TRANSF.3F-13KV-15KVA</v>
      </c>
      <c r="BA76" s="64" t="str">
        <f>IF(Q76="E",P76,"")</f>
        <v/>
      </c>
      <c r="BB76" s="64" t="str">
        <f>IF(S76="E",R76,"")</f>
        <v/>
      </c>
      <c r="BC76" s="64" t="str">
        <f>IF(U76="E",T76,"")</f>
        <v/>
      </c>
      <c r="BD76" s="64" t="str">
        <f>IF(W76="E",V76,"")</f>
        <v/>
      </c>
      <c r="BE76" s="64" t="str">
        <f>IF(Y76="E",X76,"")</f>
        <v/>
      </c>
      <c r="BF76" s="64" t="str">
        <f>IF(AA76="E",Z76,"")</f>
        <v/>
      </c>
      <c r="BG76" s="64" t="str">
        <f>IF(AC76="E",AB76,"")</f>
        <v/>
      </c>
      <c r="BH76" s="64" t="str">
        <f>IF(AE76="E",AD76,"")</f>
        <v/>
      </c>
      <c r="BI76" s="64" t="str">
        <f>IF(AI76="E",AH76,"")</f>
        <v/>
      </c>
      <c r="BJ76" s="64" t="str">
        <f>IF(AK76="E",AJ76,"")</f>
        <v/>
      </c>
      <c r="BK76" s="64" t="str">
        <f>IF(AM76="E",AL76,"")</f>
        <v>3K</v>
      </c>
      <c r="BL76" s="64" t="str">
        <f>IF(AO76="E",AN76,"")</f>
        <v/>
      </c>
      <c r="BM76" s="64" t="str">
        <f>IF(AQ76="E",AP76,"")</f>
        <v/>
      </c>
      <c r="BN76" s="26"/>
      <c r="BO76" s="100"/>
      <c r="BP76" s="101"/>
      <c r="BQ76" s="26"/>
      <c r="BR76" s="26"/>
      <c r="BS76" s="26"/>
      <c r="BT76" s="27"/>
      <c r="BU76" s="27"/>
      <c r="BV76" s="27"/>
    </row>
    <row r="77" spans="1:74" s="22" customFormat="1" x14ac:dyDescent="0.35">
      <c r="A77" s="43"/>
      <c r="B77" s="93">
        <f t="shared" si="0"/>
        <v>76</v>
      </c>
      <c r="C77" s="97" t="s">
        <v>114</v>
      </c>
      <c r="D77" s="92"/>
      <c r="E77" s="91" t="s">
        <v>113</v>
      </c>
      <c r="F77" s="93" t="s">
        <v>151</v>
      </c>
      <c r="G77" s="93" t="s">
        <v>36</v>
      </c>
      <c r="H77" s="97" t="s">
        <v>136</v>
      </c>
      <c r="I77" s="93"/>
      <c r="J77" s="93"/>
      <c r="K77" s="94"/>
      <c r="L77" s="94"/>
      <c r="M77" s="93"/>
      <c r="N77" s="98" t="s">
        <v>125</v>
      </c>
      <c r="O77" s="93" t="s">
        <v>113</v>
      </c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 t="s">
        <v>21</v>
      </c>
      <c r="AC77" s="93" t="s">
        <v>136</v>
      </c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70"/>
      <c r="AS77" s="25"/>
      <c r="AT77" s="25"/>
      <c r="AU77" s="64">
        <f>IF(E77="E",B77,"")</f>
        <v>76</v>
      </c>
      <c r="AV77" s="64" t="str">
        <f>IF(E77="E",C77,"")</f>
        <v>11-700</v>
      </c>
      <c r="AW77" s="64" t="str">
        <f>IF(H77="E",G77,"")</f>
        <v/>
      </c>
      <c r="AX77" s="64" t="str">
        <f>IF(J77="E",I77,"")</f>
        <v/>
      </c>
      <c r="AY77" s="64" t="str">
        <f>IF(M77="E",K77,"")</f>
        <v/>
      </c>
      <c r="AZ77" s="64" t="str">
        <f>IF(O77="E",N77,"")</f>
        <v>3 C.C.F.</v>
      </c>
      <c r="BA77" s="64" t="str">
        <f>IF(Q77="E",P77,"")</f>
        <v/>
      </c>
      <c r="BB77" s="64" t="str">
        <f>IF(S77="E",R77,"")</f>
        <v/>
      </c>
      <c r="BC77" s="64" t="str">
        <f>IF(U77="E",T77,"")</f>
        <v/>
      </c>
      <c r="BD77" s="64" t="str">
        <f>IF(W77="E",V77,"")</f>
        <v/>
      </c>
      <c r="BE77" s="64" t="str">
        <f>IF(Y77="E",X77,"")</f>
        <v/>
      </c>
      <c r="BF77" s="64" t="str">
        <f>IF(AA77="E",Z77,"")</f>
        <v/>
      </c>
      <c r="BG77" s="64" t="str">
        <f>IF(AC77="E",AB77,"")</f>
        <v/>
      </c>
      <c r="BH77" s="64" t="str">
        <f>IF(AE77="E",AD77,"")</f>
        <v/>
      </c>
      <c r="BI77" s="64" t="str">
        <f>IF(AI77="E",AH77,"")</f>
        <v/>
      </c>
      <c r="BJ77" s="64" t="str">
        <f>IF(AK77="E",AJ77,"")</f>
        <v/>
      </c>
      <c r="BK77" s="64" t="str">
        <f>IF(AM77="E",AL77,"")</f>
        <v/>
      </c>
      <c r="BL77" s="64" t="str">
        <f>IF(AO77="E",AN77,"")</f>
        <v/>
      </c>
      <c r="BM77" s="64" t="str">
        <f>IF(AQ77="E",AP77,"")</f>
        <v/>
      </c>
      <c r="BN77" s="26"/>
      <c r="BO77" s="100"/>
      <c r="BP77" s="101"/>
      <c r="BQ77" s="26"/>
      <c r="BR77" s="26"/>
      <c r="BS77" s="26"/>
      <c r="BT77" s="27"/>
      <c r="BU77" s="27"/>
      <c r="BV77" s="27"/>
    </row>
    <row r="78" spans="1:74" s="22" customFormat="1" x14ac:dyDescent="0.35">
      <c r="A78" s="43"/>
      <c r="B78" s="93">
        <v>82</v>
      </c>
      <c r="C78" s="93" t="s">
        <v>115</v>
      </c>
      <c r="D78" s="92"/>
      <c r="E78" s="91" t="s">
        <v>113</v>
      </c>
      <c r="F78" s="93" t="s">
        <v>151</v>
      </c>
      <c r="G78" s="93" t="s">
        <v>54</v>
      </c>
      <c r="H78" s="97" t="s">
        <v>113</v>
      </c>
      <c r="I78" s="93"/>
      <c r="J78" s="93"/>
      <c r="K78" s="94"/>
      <c r="L78" s="94"/>
      <c r="M78" s="93"/>
      <c r="N78" s="97" t="s">
        <v>135</v>
      </c>
      <c r="O78" s="93" t="s">
        <v>113</v>
      </c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70"/>
      <c r="AS78" s="25"/>
      <c r="AT78" s="25"/>
      <c r="AU78" s="64">
        <f>IF(E78="E",B78,"")</f>
        <v>82</v>
      </c>
      <c r="AV78" s="64" t="str">
        <f>IF(E78="E",C78,"")</f>
        <v>13-600</v>
      </c>
      <c r="AW78" s="64" t="str">
        <f>IF(H78="E",G78,"")</f>
        <v>VR30</v>
      </c>
      <c r="AX78" s="64" t="str">
        <f>IF(J78="E",I78,"")</f>
        <v/>
      </c>
      <c r="AY78" s="64" t="str">
        <f>IF(M78="E",K78,"")</f>
        <v/>
      </c>
      <c r="AZ78" s="64" t="str">
        <f>IF(O78="E",N78,"")</f>
        <v>TRANSF.3F-13KV-10KVA</v>
      </c>
      <c r="BA78" s="64" t="str">
        <f>IF(Q78="E",P78,"")</f>
        <v/>
      </c>
      <c r="BB78" s="64" t="str">
        <f>IF(S78="E",R78,"")</f>
        <v/>
      </c>
      <c r="BC78" s="64" t="str">
        <f>IF(U78="E",T78,"")</f>
        <v/>
      </c>
      <c r="BD78" s="64" t="str">
        <f>IF(W78="E",V78,"")</f>
        <v/>
      </c>
      <c r="BE78" s="64" t="str">
        <f>IF(Y78="E",X78,"")</f>
        <v/>
      </c>
      <c r="BF78" s="64" t="str">
        <f>IF(AA78="E",Z78,"")</f>
        <v/>
      </c>
      <c r="BG78" s="64" t="str">
        <f>IF(AC78="E",AB78,"")</f>
        <v/>
      </c>
      <c r="BH78" s="64" t="str">
        <f>IF(AE78="E",AD78,"")</f>
        <v/>
      </c>
      <c r="BI78" s="64" t="str">
        <f>IF(AI78="E",AH78,"")</f>
        <v/>
      </c>
      <c r="BJ78" s="64" t="str">
        <f>IF(AK78="E",AJ78,"")</f>
        <v/>
      </c>
      <c r="BK78" s="64" t="str">
        <f>IF(AM78="E",AL78,"")</f>
        <v/>
      </c>
      <c r="BL78" s="64" t="str">
        <f>IF(AO78="E",AN78,"")</f>
        <v/>
      </c>
      <c r="BM78" s="64" t="str">
        <f>IF(AQ78="E",AP78,"")</f>
        <v/>
      </c>
      <c r="BN78" s="26"/>
      <c r="BO78" s="100"/>
      <c r="BP78" s="101"/>
      <c r="BQ78" s="26"/>
      <c r="BR78" s="26"/>
      <c r="BS78" s="26"/>
      <c r="BT78" s="27"/>
      <c r="BU78" s="27"/>
      <c r="BV78" s="27"/>
    </row>
    <row r="79" spans="1:74" s="22" customFormat="1" x14ac:dyDescent="0.35">
      <c r="A79" s="43"/>
      <c r="B79" s="93">
        <f>B78+1</f>
        <v>83</v>
      </c>
      <c r="C79" s="93" t="s">
        <v>115</v>
      </c>
      <c r="D79" s="92"/>
      <c r="E79" s="91" t="s">
        <v>113</v>
      </c>
      <c r="F79" s="93" t="s">
        <v>151</v>
      </c>
      <c r="G79" s="93" t="s">
        <v>23</v>
      </c>
      <c r="H79" s="97" t="s">
        <v>113</v>
      </c>
      <c r="I79" s="93"/>
      <c r="J79" s="93"/>
      <c r="K79" s="94"/>
      <c r="L79" s="94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70"/>
      <c r="AS79" s="25"/>
      <c r="AT79" s="25"/>
      <c r="AU79" s="64">
        <f>IF(E79="E",B79,"")</f>
        <v>83</v>
      </c>
      <c r="AV79" s="64" t="str">
        <f>IF(E79="E",C79,"")</f>
        <v>13-600</v>
      </c>
      <c r="AW79" s="64" t="str">
        <f>IF(H79="E",G79,"")</f>
        <v>VS30</v>
      </c>
      <c r="AX79" s="64" t="str">
        <f>IF(J79="E",I79,"")</f>
        <v/>
      </c>
      <c r="AY79" s="64" t="str">
        <f>IF(M79="E",K79,"")</f>
        <v/>
      </c>
      <c r="AZ79" s="64" t="str">
        <f>IF(O79="E",N79,"")</f>
        <v/>
      </c>
      <c r="BA79" s="64" t="str">
        <f>IF(Q79="E",P79,"")</f>
        <v/>
      </c>
      <c r="BB79" s="64" t="str">
        <f>IF(S79="E",R79,"")</f>
        <v/>
      </c>
      <c r="BC79" s="64" t="str">
        <f>IF(U79="E",T79,"")</f>
        <v/>
      </c>
      <c r="BD79" s="64" t="str">
        <f>IF(W79="E",V79,"")</f>
        <v/>
      </c>
      <c r="BE79" s="64" t="str">
        <f>IF(Y79="E",X79,"")</f>
        <v/>
      </c>
      <c r="BF79" s="64" t="str">
        <f>IF(AA79="E",Z79,"")</f>
        <v/>
      </c>
      <c r="BG79" s="64" t="str">
        <f>IF(AC79="E",AB79,"")</f>
        <v/>
      </c>
      <c r="BH79" s="64" t="str">
        <f>IF(AE79="E",AD79,"")</f>
        <v/>
      </c>
      <c r="BI79" s="64" t="str">
        <f>IF(AI79="E",AH79,"")</f>
        <v/>
      </c>
      <c r="BJ79" s="64" t="str">
        <f>IF(AK79="E",AJ79,"")</f>
        <v/>
      </c>
      <c r="BK79" s="64" t="str">
        <f>IF(AM79="E",AL79,"")</f>
        <v/>
      </c>
      <c r="BL79" s="64" t="str">
        <f>IF(AO79="E",AN79,"")</f>
        <v/>
      </c>
      <c r="BM79" s="64" t="str">
        <f>IF(AQ79="E",AP79,"")</f>
        <v/>
      </c>
      <c r="BN79" s="26"/>
      <c r="BO79" s="100"/>
      <c r="BP79" s="101"/>
      <c r="BQ79" s="26"/>
      <c r="BR79" s="26"/>
      <c r="BS79" s="26"/>
      <c r="BT79" s="27"/>
      <c r="BU79" s="27"/>
      <c r="BV79" s="27"/>
    </row>
    <row r="80" spans="1:74" s="22" customFormat="1" x14ac:dyDescent="0.35">
      <c r="A80" s="43"/>
      <c r="B80" s="93">
        <f>B79+1</f>
        <v>84</v>
      </c>
      <c r="C80" s="93" t="s">
        <v>115</v>
      </c>
      <c r="D80" s="92"/>
      <c r="E80" s="91" t="s">
        <v>113</v>
      </c>
      <c r="F80" s="93" t="s">
        <v>151</v>
      </c>
      <c r="G80" s="93" t="s">
        <v>36</v>
      </c>
      <c r="H80" s="97" t="s">
        <v>113</v>
      </c>
      <c r="I80" s="93" t="s">
        <v>36</v>
      </c>
      <c r="J80" s="93" t="s">
        <v>113</v>
      </c>
      <c r="K80" s="94"/>
      <c r="L80" s="94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70"/>
      <c r="AS80" s="25"/>
      <c r="AT80" s="25"/>
      <c r="AU80" s="64">
        <f>IF(E80="E",B80,"")</f>
        <v>84</v>
      </c>
      <c r="AV80" s="64" t="str">
        <f>IF(E80="E",C80,"")</f>
        <v>13-600</v>
      </c>
      <c r="AW80" s="64" t="str">
        <f>IF(H80="E",G80,"")</f>
        <v>RD30</v>
      </c>
      <c r="AX80" s="64" t="str">
        <f>IF(J80="E",I80,"")</f>
        <v>RD30</v>
      </c>
      <c r="AY80" s="64" t="str">
        <f>IF(M80="E",K80,"")</f>
        <v/>
      </c>
      <c r="AZ80" s="64" t="str">
        <f>IF(O80="E",N80,"")</f>
        <v/>
      </c>
      <c r="BA80" s="64" t="str">
        <f>IF(Q80="E",P80,"")</f>
        <v/>
      </c>
      <c r="BB80" s="64" t="str">
        <f>IF(S80="E",R80,"")</f>
        <v/>
      </c>
      <c r="BC80" s="64" t="str">
        <f>IF(U80="E",T80,"")</f>
        <v/>
      </c>
      <c r="BD80" s="64" t="str">
        <f>IF(W80="E",V80,"")</f>
        <v/>
      </c>
      <c r="BE80" s="64" t="str">
        <f>IF(Y80="E",X80,"")</f>
        <v/>
      </c>
      <c r="BF80" s="64" t="str">
        <f>IF(AA80="E",Z80,"")</f>
        <v/>
      </c>
      <c r="BG80" s="64" t="str">
        <f>IF(AC80="E",AB80,"")</f>
        <v/>
      </c>
      <c r="BH80" s="64" t="str">
        <f>IF(AE80="E",AD80,"")</f>
        <v/>
      </c>
      <c r="BI80" s="64" t="str">
        <f>IF(AI80="E",AH80,"")</f>
        <v/>
      </c>
      <c r="BJ80" s="64" t="str">
        <f>IF(AK80="E",AJ80,"")</f>
        <v/>
      </c>
      <c r="BK80" s="64" t="str">
        <f>IF(AM80="E",AL80,"")</f>
        <v/>
      </c>
      <c r="BL80" s="64" t="str">
        <f>IF(AO80="E",AN80,"")</f>
        <v/>
      </c>
      <c r="BM80" s="64" t="str">
        <f>IF(AQ80="E",AP80,"")</f>
        <v/>
      </c>
      <c r="BN80" s="26"/>
      <c r="BO80" s="100"/>
      <c r="BP80" s="101"/>
      <c r="BQ80" s="26"/>
      <c r="BR80" s="26"/>
      <c r="BS80" s="26"/>
      <c r="BT80" s="27"/>
      <c r="BU80" s="27"/>
      <c r="BV80" s="27"/>
    </row>
    <row r="81" spans="1:74" s="22" customFormat="1" x14ac:dyDescent="0.35">
      <c r="A81" s="43"/>
      <c r="B81" s="93">
        <f t="shared" si="0"/>
        <v>85</v>
      </c>
      <c r="C81" s="93" t="s">
        <v>115</v>
      </c>
      <c r="D81" s="92"/>
      <c r="E81" s="91" t="s">
        <v>113</v>
      </c>
      <c r="F81" s="93" t="s">
        <v>151</v>
      </c>
      <c r="G81" s="93" t="s">
        <v>17</v>
      </c>
      <c r="H81" s="97" t="s">
        <v>113</v>
      </c>
      <c r="I81" s="93"/>
      <c r="J81" s="93"/>
      <c r="K81" s="94"/>
      <c r="L81" s="94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70"/>
      <c r="AS81" s="25"/>
      <c r="AT81" s="25"/>
      <c r="AU81" s="64">
        <f>IF(E81="E",B81,"")</f>
        <v>85</v>
      </c>
      <c r="AV81" s="64" t="str">
        <f>IF(E81="E",C81,"")</f>
        <v>13-600</v>
      </c>
      <c r="AW81" s="64" t="str">
        <f>IF(H81="E",G81,"")</f>
        <v>TS30</v>
      </c>
      <c r="AX81" s="64" t="str">
        <f>IF(J81="E",I81,"")</f>
        <v/>
      </c>
      <c r="AY81" s="64" t="str">
        <f>IF(M81="E",K81,"")</f>
        <v/>
      </c>
      <c r="AZ81" s="64" t="str">
        <f>IF(O81="E",N81,"")</f>
        <v/>
      </c>
      <c r="BA81" s="64" t="str">
        <f>IF(Q81="E",P81,"")</f>
        <v/>
      </c>
      <c r="BB81" s="64" t="str">
        <f>IF(S81="E",R81,"")</f>
        <v/>
      </c>
      <c r="BC81" s="64" t="str">
        <f>IF(U81="E",T81,"")</f>
        <v/>
      </c>
      <c r="BD81" s="64" t="str">
        <f>IF(W81="E",V81,"")</f>
        <v/>
      </c>
      <c r="BE81" s="64" t="str">
        <f>IF(Y81="E",X81,"")</f>
        <v/>
      </c>
      <c r="BF81" s="64" t="str">
        <f>IF(AA81="E",Z81,"")</f>
        <v/>
      </c>
      <c r="BG81" s="64" t="str">
        <f>IF(AC81="E",AB81,"")</f>
        <v/>
      </c>
      <c r="BH81" s="64" t="str">
        <f>IF(AE81="E",AD81,"")</f>
        <v/>
      </c>
      <c r="BI81" s="64" t="str">
        <f>IF(AI81="E",AH81,"")</f>
        <v/>
      </c>
      <c r="BJ81" s="64" t="str">
        <f>IF(AK81="E",AJ81,"")</f>
        <v/>
      </c>
      <c r="BK81" s="64" t="str">
        <f>IF(AM81="E",AL81,"")</f>
        <v/>
      </c>
      <c r="BL81" s="64" t="str">
        <f>IF(AO81="E",AN81,"")</f>
        <v/>
      </c>
      <c r="BM81" s="64" t="str">
        <f>IF(AQ81="E",AP81,"")</f>
        <v/>
      </c>
      <c r="BN81" s="26"/>
      <c r="BO81" s="100"/>
      <c r="BP81" s="101"/>
      <c r="BQ81" s="26"/>
      <c r="BR81" s="26"/>
      <c r="BS81" s="26"/>
      <c r="BT81" s="27"/>
      <c r="BU81" s="27"/>
      <c r="BV81" s="27"/>
    </row>
    <row r="82" spans="1:74" s="22" customFormat="1" x14ac:dyDescent="0.35">
      <c r="A82" s="43"/>
      <c r="B82" s="93">
        <f t="shared" si="0"/>
        <v>86</v>
      </c>
      <c r="C82" s="93" t="s">
        <v>115</v>
      </c>
      <c r="D82" s="92"/>
      <c r="E82" s="91" t="s">
        <v>113</v>
      </c>
      <c r="F82" s="93" t="s">
        <v>151</v>
      </c>
      <c r="G82" s="93" t="s">
        <v>36</v>
      </c>
      <c r="H82" s="97" t="s">
        <v>136</v>
      </c>
      <c r="I82" s="93"/>
      <c r="J82" s="93"/>
      <c r="K82" s="94"/>
      <c r="L82" s="94"/>
      <c r="M82" s="93"/>
      <c r="N82" s="98" t="s">
        <v>125</v>
      </c>
      <c r="O82" s="93" t="s">
        <v>113</v>
      </c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 t="s">
        <v>21</v>
      </c>
      <c r="AC82" s="93" t="s">
        <v>136</v>
      </c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70"/>
      <c r="AS82" s="25"/>
      <c r="AT82" s="25"/>
      <c r="AU82" s="64">
        <f>IF(E82="E",B82,"")</f>
        <v>86</v>
      </c>
      <c r="AV82" s="64" t="str">
        <f>IF(E82="E",C82,"")</f>
        <v>13-600</v>
      </c>
      <c r="AW82" s="64" t="str">
        <f>IF(H82="E",G82,"")</f>
        <v/>
      </c>
      <c r="AX82" s="64" t="str">
        <f>IF(J82="E",I82,"")</f>
        <v/>
      </c>
      <c r="AY82" s="64" t="str">
        <f>IF(M82="E",K82,"")</f>
        <v/>
      </c>
      <c r="AZ82" s="64" t="str">
        <f>IF(O82="E",N82,"")</f>
        <v>3 C.C.F.</v>
      </c>
      <c r="BA82" s="64" t="str">
        <f>IF(Q82="E",P82,"")</f>
        <v/>
      </c>
      <c r="BB82" s="64" t="str">
        <f>IF(S82="E",R82,"")</f>
        <v/>
      </c>
      <c r="BC82" s="64" t="str">
        <f>IF(U82="E",T82,"")</f>
        <v/>
      </c>
      <c r="BD82" s="64" t="str">
        <f>IF(W82="E",V82,"")</f>
        <v/>
      </c>
      <c r="BE82" s="64" t="str">
        <f>IF(Y82="E",X82,"")</f>
        <v/>
      </c>
      <c r="BF82" s="64" t="str">
        <f>IF(AA82="E",Z82,"")</f>
        <v/>
      </c>
      <c r="BG82" s="64" t="str">
        <f>IF(AC82="E",AB82,"")</f>
        <v/>
      </c>
      <c r="BH82" s="64" t="str">
        <f>IF(AE82="E",AD82,"")</f>
        <v/>
      </c>
      <c r="BI82" s="64" t="str">
        <f>IF(AI82="E",AH82,"")</f>
        <v/>
      </c>
      <c r="BJ82" s="64" t="str">
        <f>IF(AK82="E",AJ82,"")</f>
        <v/>
      </c>
      <c r="BK82" s="64" t="str">
        <f>IF(AM82="E",AL82,"")</f>
        <v/>
      </c>
      <c r="BL82" s="64" t="str">
        <f>IF(AO82="E",AN82,"")</f>
        <v/>
      </c>
      <c r="BM82" s="64" t="str">
        <f>IF(AQ82="E",AP82,"")</f>
        <v/>
      </c>
      <c r="BN82" s="26"/>
      <c r="BO82" s="100"/>
      <c r="BP82" s="101"/>
      <c r="BQ82" s="26"/>
      <c r="BR82" s="26"/>
      <c r="BS82" s="26"/>
      <c r="BT82" s="27"/>
      <c r="BU82" s="27"/>
      <c r="BV82" s="27"/>
    </row>
    <row r="83" spans="1:74" s="22" customFormat="1" x14ac:dyDescent="0.35">
      <c r="A83" s="43"/>
      <c r="B83" s="93">
        <f t="shared" si="0"/>
        <v>87</v>
      </c>
      <c r="C83" s="97" t="s">
        <v>114</v>
      </c>
      <c r="D83" s="92"/>
      <c r="E83" s="91" t="s">
        <v>113</v>
      </c>
      <c r="F83" s="93" t="s">
        <v>151</v>
      </c>
      <c r="G83" s="93" t="s">
        <v>131</v>
      </c>
      <c r="H83" s="97" t="s">
        <v>113</v>
      </c>
      <c r="I83" s="93"/>
      <c r="J83" s="93"/>
      <c r="K83" s="94"/>
      <c r="L83" s="94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70"/>
      <c r="AS83" s="25"/>
      <c r="AT83" s="25"/>
      <c r="AU83" s="64">
        <f>IF(E83="E",B83,"")</f>
        <v>87</v>
      </c>
      <c r="AV83" s="64" t="str">
        <f>IF(E83="E",C83,"")</f>
        <v>11-700</v>
      </c>
      <c r="AW83" s="64" t="str">
        <f>IF(H83="E",G83,"")</f>
        <v>KA30</v>
      </c>
      <c r="AX83" s="64" t="str">
        <f>IF(J83="E",I83,"")</f>
        <v/>
      </c>
      <c r="AY83" s="64" t="str">
        <f>IF(M83="E",K83,"")</f>
        <v/>
      </c>
      <c r="AZ83" s="64" t="str">
        <f>IF(O83="E",N83,"")</f>
        <v/>
      </c>
      <c r="BA83" s="64" t="str">
        <f>IF(Q83="E",P83,"")</f>
        <v/>
      </c>
      <c r="BB83" s="64" t="str">
        <f>IF(S83="E",R83,"")</f>
        <v/>
      </c>
      <c r="BC83" s="64" t="str">
        <f>IF(U83="E",T83,"")</f>
        <v/>
      </c>
      <c r="BD83" s="64" t="str">
        <f>IF(W83="E",V83,"")</f>
        <v/>
      </c>
      <c r="BE83" s="64" t="str">
        <f>IF(Y83="E",X83,"")</f>
        <v/>
      </c>
      <c r="BF83" s="64" t="str">
        <f>IF(AA83="E",Z83,"")</f>
        <v/>
      </c>
      <c r="BG83" s="64" t="str">
        <f>IF(AC83="E",AB83,"")</f>
        <v/>
      </c>
      <c r="BH83" s="64" t="str">
        <f>IF(AE83="E",AD83,"")</f>
        <v/>
      </c>
      <c r="BI83" s="64" t="str">
        <f>IF(AI83="E",AH83,"")</f>
        <v/>
      </c>
      <c r="BJ83" s="64" t="str">
        <f>IF(AK83="E",AJ83,"")</f>
        <v/>
      </c>
      <c r="BK83" s="64" t="str">
        <f>IF(AM83="E",AL83,"")</f>
        <v/>
      </c>
      <c r="BL83" s="64" t="str">
        <f>IF(AO83="E",AN83,"")</f>
        <v/>
      </c>
      <c r="BM83" s="64" t="str">
        <f>IF(AQ83="E",AP83,"")</f>
        <v/>
      </c>
      <c r="BN83" s="26"/>
      <c r="BO83" s="100"/>
      <c r="BP83" s="101"/>
      <c r="BQ83" s="26"/>
      <c r="BR83" s="26"/>
      <c r="BS83" s="26"/>
      <c r="BT83" s="27"/>
      <c r="BU83" s="27"/>
      <c r="BV83" s="27"/>
    </row>
    <row r="84" spans="1:74" s="22" customFormat="1" x14ac:dyDescent="0.35">
      <c r="A84" s="43"/>
      <c r="B84" s="93">
        <f t="shared" si="0"/>
        <v>88</v>
      </c>
      <c r="C84" s="93" t="s">
        <v>115</v>
      </c>
      <c r="D84" s="92"/>
      <c r="E84" s="91" t="s">
        <v>113</v>
      </c>
      <c r="F84" s="93" t="s">
        <v>151</v>
      </c>
      <c r="G84" s="93" t="s">
        <v>54</v>
      </c>
      <c r="H84" s="97" t="s">
        <v>113</v>
      </c>
      <c r="I84" s="93" t="s">
        <v>36</v>
      </c>
      <c r="J84" s="93" t="s">
        <v>113</v>
      </c>
      <c r="K84" s="94"/>
      <c r="L84" s="94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70"/>
      <c r="AS84" s="25"/>
      <c r="AT84" s="25"/>
      <c r="AU84" s="64">
        <f>IF(E84="E",B84,"")</f>
        <v>88</v>
      </c>
      <c r="AV84" s="64" t="str">
        <f>IF(E84="E",C84,"")</f>
        <v>13-600</v>
      </c>
      <c r="AW84" s="64" t="str">
        <f>IF(H84="E",G84,"")</f>
        <v>VR30</v>
      </c>
      <c r="AX84" s="64" t="str">
        <f>IF(J84="E",I84,"")</f>
        <v>RD30</v>
      </c>
      <c r="AY84" s="64" t="str">
        <f>IF(M84="E",K84,"")</f>
        <v/>
      </c>
      <c r="AZ84" s="64" t="str">
        <f>IF(O84="E",N84,"")</f>
        <v/>
      </c>
      <c r="BA84" s="64" t="str">
        <f>IF(Q84="E",P84,"")</f>
        <v/>
      </c>
      <c r="BB84" s="64" t="str">
        <f>IF(S84="E",R84,"")</f>
        <v/>
      </c>
      <c r="BC84" s="64" t="str">
        <f>IF(U84="E",T84,"")</f>
        <v/>
      </c>
      <c r="BD84" s="64" t="str">
        <f>IF(W84="E",V84,"")</f>
        <v/>
      </c>
      <c r="BE84" s="64" t="str">
        <f>IF(Y84="E",X84,"")</f>
        <v/>
      </c>
      <c r="BF84" s="64" t="str">
        <f>IF(AA84="E",Z84,"")</f>
        <v/>
      </c>
      <c r="BG84" s="64" t="str">
        <f>IF(AC84="E",AB84,"")</f>
        <v/>
      </c>
      <c r="BH84" s="64" t="str">
        <f>IF(AE84="E",AD84,"")</f>
        <v/>
      </c>
      <c r="BI84" s="64" t="str">
        <f>IF(AI84="E",AH84,"")</f>
        <v/>
      </c>
      <c r="BJ84" s="64" t="str">
        <f>IF(AK84="E",AJ84,"")</f>
        <v/>
      </c>
      <c r="BK84" s="64" t="str">
        <f>IF(AM84="E",AL84,"")</f>
        <v/>
      </c>
      <c r="BL84" s="64" t="str">
        <f>IF(AO84="E",AN84,"")</f>
        <v/>
      </c>
      <c r="BM84" s="64" t="str">
        <f>IF(AQ84="E",AP84,"")</f>
        <v/>
      </c>
      <c r="BN84" s="26"/>
      <c r="BO84" s="100"/>
      <c r="BP84" s="101"/>
      <c r="BQ84" s="26"/>
      <c r="BR84" s="26"/>
      <c r="BS84" s="26"/>
      <c r="BT84" s="27"/>
      <c r="BU84" s="27"/>
      <c r="BV84" s="27"/>
    </row>
    <row r="85" spans="1:74" s="22" customFormat="1" x14ac:dyDescent="0.35">
      <c r="A85" s="43"/>
      <c r="B85" s="93">
        <f t="shared" si="0"/>
        <v>89</v>
      </c>
      <c r="C85" s="97" t="s">
        <v>114</v>
      </c>
      <c r="D85" s="92"/>
      <c r="E85" s="91" t="s">
        <v>113</v>
      </c>
      <c r="F85" s="93" t="s">
        <v>151</v>
      </c>
      <c r="G85" s="93" t="s">
        <v>123</v>
      </c>
      <c r="H85" s="97" t="s">
        <v>113</v>
      </c>
      <c r="I85" s="93"/>
      <c r="J85" s="93"/>
      <c r="K85" s="94"/>
      <c r="L85" s="94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70"/>
      <c r="AS85" s="25"/>
      <c r="AT85" s="25"/>
      <c r="AU85" s="64">
        <f>IF(E85="E",B85,"")</f>
        <v>89</v>
      </c>
      <c r="AV85" s="64" t="str">
        <f>IF(E85="E",C85,"")</f>
        <v>11-700</v>
      </c>
      <c r="AW85" s="64" t="str">
        <f>IF(H85="E",G85,"")</f>
        <v>HA30</v>
      </c>
      <c r="AX85" s="64" t="str">
        <f>IF(J85="E",I85,"")</f>
        <v/>
      </c>
      <c r="AY85" s="64" t="str">
        <f>IF(M85="E",K85,"")</f>
        <v/>
      </c>
      <c r="AZ85" s="64" t="str">
        <f>IF(O85="E",N85,"")</f>
        <v/>
      </c>
      <c r="BA85" s="64" t="str">
        <f>IF(Q85="E",P85,"")</f>
        <v/>
      </c>
      <c r="BB85" s="64" t="str">
        <f>IF(S85="E",R85,"")</f>
        <v/>
      </c>
      <c r="BC85" s="64" t="str">
        <f>IF(U85="E",T85,"")</f>
        <v/>
      </c>
      <c r="BD85" s="64" t="str">
        <f>IF(W85="E",V85,"")</f>
        <v/>
      </c>
      <c r="BE85" s="64" t="str">
        <f>IF(Y85="E",X85,"")</f>
        <v/>
      </c>
      <c r="BF85" s="64" t="str">
        <f>IF(AA85="E",Z85,"")</f>
        <v/>
      </c>
      <c r="BG85" s="64" t="str">
        <f>IF(AC85="E",AB85,"")</f>
        <v/>
      </c>
      <c r="BH85" s="64" t="str">
        <f>IF(AE85="E",AD85,"")</f>
        <v/>
      </c>
      <c r="BI85" s="64" t="str">
        <f>IF(AI85="E",AH85,"")</f>
        <v/>
      </c>
      <c r="BJ85" s="64" t="str">
        <f>IF(AK85="E",AJ85,"")</f>
        <v/>
      </c>
      <c r="BK85" s="64" t="str">
        <f>IF(AM85="E",AL85,"")</f>
        <v/>
      </c>
      <c r="BL85" s="64" t="str">
        <f>IF(AO85="E",AN85,"")</f>
        <v/>
      </c>
      <c r="BM85" s="64" t="str">
        <f>IF(AQ85="E",AP85,"")</f>
        <v/>
      </c>
      <c r="BN85" s="26"/>
      <c r="BO85" s="100"/>
      <c r="BP85" s="101"/>
      <c r="BQ85" s="26"/>
      <c r="BR85" s="26"/>
      <c r="BS85" s="26"/>
      <c r="BT85" s="27"/>
      <c r="BU85" s="27"/>
      <c r="BV85" s="27"/>
    </row>
    <row r="86" spans="1:74" s="22" customFormat="1" x14ac:dyDescent="0.35">
      <c r="A86" s="43"/>
      <c r="B86" s="93">
        <v>102</v>
      </c>
      <c r="C86" s="97" t="s">
        <v>114</v>
      </c>
      <c r="D86" s="92"/>
      <c r="E86" s="91" t="s">
        <v>113</v>
      </c>
      <c r="F86" s="93" t="s">
        <v>151</v>
      </c>
      <c r="G86" s="93" t="s">
        <v>36</v>
      </c>
      <c r="H86" s="97" t="s">
        <v>136</v>
      </c>
      <c r="I86" s="97" t="s">
        <v>18</v>
      </c>
      <c r="J86" s="93" t="s">
        <v>113</v>
      </c>
      <c r="K86" s="94"/>
      <c r="L86" s="94"/>
      <c r="M86" s="93"/>
      <c r="N86" s="97" t="s">
        <v>132</v>
      </c>
      <c r="O86" s="93" t="s">
        <v>113</v>
      </c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 t="s">
        <v>21</v>
      </c>
      <c r="AC86" s="93" t="s">
        <v>136</v>
      </c>
      <c r="AD86" s="93"/>
      <c r="AE86" s="93"/>
      <c r="AF86" s="93"/>
      <c r="AG86" s="93"/>
      <c r="AH86" s="93"/>
      <c r="AI86" s="93"/>
      <c r="AJ86" s="93"/>
      <c r="AK86" s="93"/>
      <c r="AL86" s="93" t="s">
        <v>130</v>
      </c>
      <c r="AM86" s="93" t="s">
        <v>113</v>
      </c>
      <c r="AN86" s="93"/>
      <c r="AO86" s="93"/>
      <c r="AP86" s="93"/>
      <c r="AQ86" s="93"/>
      <c r="AR86" s="70"/>
      <c r="AS86" s="25"/>
      <c r="AT86" s="25"/>
      <c r="AU86" s="64">
        <f>IF(E86="E",B86,"")</f>
        <v>102</v>
      </c>
      <c r="AV86" s="64" t="str">
        <f>IF(E86="E",C86,"")</f>
        <v>11-700</v>
      </c>
      <c r="AW86" s="64" t="str">
        <f>IF(H86="E",G86,"")</f>
        <v/>
      </c>
      <c r="AX86" s="64" t="str">
        <f>IF(J86="E",I86,"")</f>
        <v>1TR3A</v>
      </c>
      <c r="AY86" s="64" t="str">
        <f>IF(M86="E",K86,"")</f>
        <v/>
      </c>
      <c r="AZ86" s="64" t="str">
        <f>IF(O86="E",N86,"")</f>
        <v>TRANSF.3F-13KV-45KVA</v>
      </c>
      <c r="BA86" s="64" t="str">
        <f>IF(Q86="E",P86,"")</f>
        <v/>
      </c>
      <c r="BB86" s="64" t="str">
        <f>IF(S86="E",R86,"")</f>
        <v/>
      </c>
      <c r="BC86" s="64" t="str">
        <f>IF(U86="E",T86,"")</f>
        <v/>
      </c>
      <c r="BD86" s="64" t="str">
        <f>IF(W86="E",V86,"")</f>
        <v/>
      </c>
      <c r="BE86" s="64" t="str">
        <f>IF(Y86="E",X86,"")</f>
        <v/>
      </c>
      <c r="BF86" s="64" t="str">
        <f>IF(AA86="E",Z86,"")</f>
        <v/>
      </c>
      <c r="BG86" s="64" t="str">
        <f>IF(AC86="E",AB86,"")</f>
        <v/>
      </c>
      <c r="BH86" s="64" t="str">
        <f>IF(AE86="E",AD86,"")</f>
        <v/>
      </c>
      <c r="BI86" s="64" t="str">
        <f>IF(AI86="E",AH86,"")</f>
        <v/>
      </c>
      <c r="BJ86" s="64" t="str">
        <f>IF(AK86="E",AJ86,"")</f>
        <v/>
      </c>
      <c r="BK86" s="64" t="str">
        <f>IF(AM86="E",AL86,"")</f>
        <v>3K</v>
      </c>
      <c r="BL86" s="64" t="str">
        <f>IF(AO86="E",AN86,"")</f>
        <v/>
      </c>
      <c r="BM86" s="64" t="str">
        <f>IF(AQ86="E",AP86,"")</f>
        <v/>
      </c>
      <c r="BN86" s="26"/>
      <c r="BO86" s="100"/>
      <c r="BP86" s="101"/>
      <c r="BQ86" s="26"/>
      <c r="BR86" s="26"/>
      <c r="BS86" s="26"/>
      <c r="BT86" s="27"/>
      <c r="BU86" s="27"/>
      <c r="BV86" s="27"/>
    </row>
    <row r="87" spans="1:74" s="22" customFormat="1" x14ac:dyDescent="0.35">
      <c r="A87" s="43"/>
      <c r="B87" s="93">
        <f t="shared" ref="B87:B102" si="1">B86+1</f>
        <v>103</v>
      </c>
      <c r="C87" s="97" t="s">
        <v>114</v>
      </c>
      <c r="D87" s="92"/>
      <c r="E87" s="91" t="s">
        <v>113</v>
      </c>
      <c r="F87" s="93" t="s">
        <v>151</v>
      </c>
      <c r="G87" s="93" t="s">
        <v>17</v>
      </c>
      <c r="H87" s="97" t="s">
        <v>113</v>
      </c>
      <c r="I87" s="97" t="s">
        <v>18</v>
      </c>
      <c r="J87" s="93" t="s">
        <v>113</v>
      </c>
      <c r="K87" s="94"/>
      <c r="L87" s="94"/>
      <c r="M87" s="93"/>
      <c r="N87" s="97" t="s">
        <v>132</v>
      </c>
      <c r="O87" s="93" t="s">
        <v>113</v>
      </c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 t="s">
        <v>130</v>
      </c>
      <c r="AM87" s="93" t="s">
        <v>113</v>
      </c>
      <c r="AN87" s="93"/>
      <c r="AO87" s="93"/>
      <c r="AP87" s="93"/>
      <c r="AQ87" s="93"/>
      <c r="AR87" s="70"/>
      <c r="AS87" s="25"/>
      <c r="AT87" s="25"/>
      <c r="AU87" s="64">
        <f>IF(E87="E",B87,"")</f>
        <v>103</v>
      </c>
      <c r="AV87" s="64" t="str">
        <f>IF(E87="E",C87,"")</f>
        <v>11-700</v>
      </c>
      <c r="AW87" s="64" t="str">
        <f>IF(H87="E",G87,"")</f>
        <v>TS30</v>
      </c>
      <c r="AX87" s="64" t="str">
        <f>IF(J87="E",I87,"")</f>
        <v>1TR3A</v>
      </c>
      <c r="AY87" s="64" t="str">
        <f>IF(M87="E",K87,"")</f>
        <v/>
      </c>
      <c r="AZ87" s="64" t="str">
        <f>IF(O87="E",N87,"")</f>
        <v>TRANSF.3F-13KV-45KVA</v>
      </c>
      <c r="BA87" s="64" t="str">
        <f>IF(Q87="E",P87,"")</f>
        <v/>
      </c>
      <c r="BB87" s="64" t="str">
        <f>IF(S87="E",R87,"")</f>
        <v/>
      </c>
      <c r="BC87" s="64" t="str">
        <f>IF(U87="E",T87,"")</f>
        <v/>
      </c>
      <c r="BD87" s="64" t="str">
        <f>IF(W87="E",V87,"")</f>
        <v/>
      </c>
      <c r="BE87" s="64" t="str">
        <f>IF(Y87="E",X87,"")</f>
        <v/>
      </c>
      <c r="BF87" s="64" t="str">
        <f>IF(AA87="E",Z87,"")</f>
        <v/>
      </c>
      <c r="BG87" s="64" t="str">
        <f>IF(AC87="E",AB87,"")</f>
        <v/>
      </c>
      <c r="BH87" s="64" t="str">
        <f>IF(AE87="E",AD87,"")</f>
        <v/>
      </c>
      <c r="BI87" s="64" t="str">
        <f>IF(AI87="E",AH87,"")</f>
        <v/>
      </c>
      <c r="BJ87" s="64" t="str">
        <f>IF(AK87="E",AJ87,"")</f>
        <v/>
      </c>
      <c r="BK87" s="64" t="str">
        <f>IF(AM87="E",AL87,"")</f>
        <v>3K</v>
      </c>
      <c r="BL87" s="64" t="str">
        <f>IF(AO87="E",AN87,"")</f>
        <v/>
      </c>
      <c r="BM87" s="64" t="str">
        <f>IF(AQ87="E",AP87,"")</f>
        <v/>
      </c>
      <c r="BN87" s="26"/>
      <c r="BO87" s="100"/>
      <c r="BP87" s="101"/>
      <c r="BQ87" s="26"/>
      <c r="BR87" s="26"/>
      <c r="BS87" s="26"/>
      <c r="BT87" s="27"/>
      <c r="BU87" s="27"/>
      <c r="BV87" s="27"/>
    </row>
    <row r="88" spans="1:74" s="22" customFormat="1" x14ac:dyDescent="0.35">
      <c r="A88" s="43"/>
      <c r="B88" s="93">
        <f t="shared" si="1"/>
        <v>104</v>
      </c>
      <c r="C88" s="97" t="s">
        <v>114</v>
      </c>
      <c r="D88" s="92"/>
      <c r="E88" s="91" t="s">
        <v>113</v>
      </c>
      <c r="F88" s="93" t="s">
        <v>151</v>
      </c>
      <c r="G88" s="93" t="s">
        <v>17</v>
      </c>
      <c r="H88" s="97" t="s">
        <v>113</v>
      </c>
      <c r="I88" s="93"/>
      <c r="J88" s="93"/>
      <c r="K88" s="94"/>
      <c r="L88" s="94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70"/>
      <c r="AS88" s="25"/>
      <c r="AT88" s="25"/>
      <c r="AU88" s="64">
        <f>IF(E88="E",B88,"")</f>
        <v>104</v>
      </c>
      <c r="AV88" s="64" t="str">
        <f>IF(E88="E",C88,"")</f>
        <v>11-700</v>
      </c>
      <c r="AW88" s="64" t="str">
        <f>IF(H88="E",G88,"")</f>
        <v>TS30</v>
      </c>
      <c r="AX88" s="64" t="str">
        <f>IF(J88="E",I88,"")</f>
        <v/>
      </c>
      <c r="AY88" s="64" t="str">
        <f>IF(M88="E",K88,"")</f>
        <v/>
      </c>
      <c r="AZ88" s="64" t="str">
        <f>IF(O88="E",N88,"")</f>
        <v/>
      </c>
      <c r="BA88" s="64" t="str">
        <f>IF(Q88="E",P88,"")</f>
        <v/>
      </c>
      <c r="BB88" s="64" t="str">
        <f>IF(S88="E",R88,"")</f>
        <v/>
      </c>
      <c r="BC88" s="64" t="str">
        <f>IF(U88="E",T88,"")</f>
        <v/>
      </c>
      <c r="BD88" s="64" t="str">
        <f>IF(W88="E",V88,"")</f>
        <v/>
      </c>
      <c r="BE88" s="64" t="str">
        <f>IF(Y88="E",X88,"")</f>
        <v/>
      </c>
      <c r="BF88" s="64" t="str">
        <f>IF(AA88="E",Z88,"")</f>
        <v/>
      </c>
      <c r="BG88" s="64" t="str">
        <f>IF(AC88="E",AB88,"")</f>
        <v/>
      </c>
      <c r="BH88" s="64" t="str">
        <f>IF(AE88="E",AD88,"")</f>
        <v/>
      </c>
      <c r="BI88" s="64" t="str">
        <f>IF(AI88="E",AH88,"")</f>
        <v/>
      </c>
      <c r="BJ88" s="64" t="str">
        <f>IF(AK88="E",AJ88,"")</f>
        <v/>
      </c>
      <c r="BK88" s="64" t="str">
        <f>IF(AM88="E",AL88,"")</f>
        <v/>
      </c>
      <c r="BL88" s="64" t="str">
        <f>IF(AO88="E",AN88,"")</f>
        <v/>
      </c>
      <c r="BM88" s="64" t="str">
        <f>IF(AQ88="E",AP88,"")</f>
        <v/>
      </c>
      <c r="BN88" s="26"/>
      <c r="BO88" s="100"/>
      <c r="BP88" s="101"/>
      <c r="BQ88" s="26"/>
      <c r="BR88" s="26"/>
      <c r="BS88" s="26"/>
      <c r="BT88" s="27"/>
      <c r="BU88" s="27"/>
      <c r="BV88" s="27"/>
    </row>
    <row r="89" spans="1:74" s="22" customFormat="1" x14ac:dyDescent="0.35">
      <c r="A89" s="43"/>
      <c r="B89" s="93">
        <f t="shared" si="1"/>
        <v>105</v>
      </c>
      <c r="C89" s="97" t="s">
        <v>114</v>
      </c>
      <c r="D89" s="92"/>
      <c r="E89" s="91" t="s">
        <v>113</v>
      </c>
      <c r="F89" s="93" t="s">
        <v>151</v>
      </c>
      <c r="G89" s="93" t="s">
        <v>17</v>
      </c>
      <c r="H89" s="97" t="s">
        <v>113</v>
      </c>
      <c r="I89" s="93"/>
      <c r="J89" s="93"/>
      <c r="K89" s="94"/>
      <c r="L89" s="94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70"/>
      <c r="AS89" s="25"/>
      <c r="AT89" s="25"/>
      <c r="AU89" s="64">
        <f>IF(E89="E",B89,"")</f>
        <v>105</v>
      </c>
      <c r="AV89" s="64" t="str">
        <f>IF(E89="E",C89,"")</f>
        <v>11-700</v>
      </c>
      <c r="AW89" s="64" t="str">
        <f>IF(H89="E",G89,"")</f>
        <v>TS30</v>
      </c>
      <c r="AX89" s="64" t="str">
        <f>IF(J89="E",I89,"")</f>
        <v/>
      </c>
      <c r="AY89" s="64" t="str">
        <f>IF(M89="E",K89,"")</f>
        <v/>
      </c>
      <c r="AZ89" s="64" t="str">
        <f>IF(O89="E",N89,"")</f>
        <v/>
      </c>
      <c r="BA89" s="64" t="str">
        <f>IF(Q89="E",P89,"")</f>
        <v/>
      </c>
      <c r="BB89" s="64" t="str">
        <f>IF(S89="E",R89,"")</f>
        <v/>
      </c>
      <c r="BC89" s="64" t="str">
        <f>IF(U89="E",T89,"")</f>
        <v/>
      </c>
      <c r="BD89" s="64" t="str">
        <f>IF(W89="E",V89,"")</f>
        <v/>
      </c>
      <c r="BE89" s="64" t="str">
        <f>IF(Y89="E",X89,"")</f>
        <v/>
      </c>
      <c r="BF89" s="64" t="str">
        <f>IF(AA89="E",Z89,"")</f>
        <v/>
      </c>
      <c r="BG89" s="64" t="str">
        <f>IF(AC89="E",AB89,"")</f>
        <v/>
      </c>
      <c r="BH89" s="64" t="str">
        <f>IF(AE89="E",AD89,"")</f>
        <v/>
      </c>
      <c r="BI89" s="64" t="str">
        <f>IF(AI89="E",AH89,"")</f>
        <v/>
      </c>
      <c r="BJ89" s="64" t="str">
        <f>IF(AK89="E",AJ89,"")</f>
        <v/>
      </c>
      <c r="BK89" s="64" t="str">
        <f>IF(AM89="E",AL89,"")</f>
        <v/>
      </c>
      <c r="BL89" s="64" t="str">
        <f>IF(AO89="E",AN89,"")</f>
        <v/>
      </c>
      <c r="BM89" s="64" t="str">
        <f>IF(AQ89="E",AP89,"")</f>
        <v/>
      </c>
      <c r="BN89" s="26"/>
      <c r="BO89" s="100"/>
      <c r="BP89" s="101"/>
      <c r="BQ89" s="26"/>
      <c r="BR89" s="26"/>
      <c r="BS89" s="26"/>
      <c r="BT89" s="27"/>
      <c r="BU89" s="27"/>
      <c r="BV89" s="27"/>
    </row>
    <row r="90" spans="1:74" s="22" customFormat="1" x14ac:dyDescent="0.35">
      <c r="A90" s="43"/>
      <c r="B90" s="93">
        <f t="shared" si="1"/>
        <v>106</v>
      </c>
      <c r="C90" s="97" t="s">
        <v>114</v>
      </c>
      <c r="D90" s="92"/>
      <c r="E90" s="91" t="s">
        <v>113</v>
      </c>
      <c r="F90" s="93" t="s">
        <v>151</v>
      </c>
      <c r="G90" s="93" t="s">
        <v>17</v>
      </c>
      <c r="H90" s="97" t="s">
        <v>113</v>
      </c>
      <c r="I90" s="93"/>
      <c r="J90" s="93"/>
      <c r="K90" s="94"/>
      <c r="L90" s="94"/>
      <c r="M90" s="93"/>
      <c r="N90" s="98" t="s">
        <v>125</v>
      </c>
      <c r="O90" s="93" t="s">
        <v>113</v>
      </c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 t="s">
        <v>21</v>
      </c>
      <c r="AC90" s="93" t="s">
        <v>136</v>
      </c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70"/>
      <c r="AS90" s="25"/>
      <c r="AT90" s="25"/>
      <c r="AU90" s="64">
        <f>IF(E90="E",B90,"")</f>
        <v>106</v>
      </c>
      <c r="AV90" s="64" t="str">
        <f>IF(E90="E",C90,"")</f>
        <v>11-700</v>
      </c>
      <c r="AW90" s="64" t="str">
        <f>IF(H90="E",G90,"")</f>
        <v>TS30</v>
      </c>
      <c r="AX90" s="64" t="str">
        <f>IF(J90="E",I90,"")</f>
        <v/>
      </c>
      <c r="AY90" s="64" t="str">
        <f>IF(M90="E",K90,"")</f>
        <v/>
      </c>
      <c r="AZ90" s="64" t="str">
        <f>IF(O90="E",N90,"")</f>
        <v>3 C.C.F.</v>
      </c>
      <c r="BA90" s="64" t="str">
        <f>IF(Q90="E",P90,"")</f>
        <v/>
      </c>
      <c r="BB90" s="64" t="str">
        <f>IF(S90="E",R90,"")</f>
        <v/>
      </c>
      <c r="BC90" s="64" t="str">
        <f>IF(U90="E",T90,"")</f>
        <v/>
      </c>
      <c r="BD90" s="64" t="str">
        <f>IF(W90="E",V90,"")</f>
        <v/>
      </c>
      <c r="BE90" s="64" t="str">
        <f>IF(Y90="E",X90,"")</f>
        <v/>
      </c>
      <c r="BF90" s="64" t="str">
        <f>IF(AA90="E",Z90,"")</f>
        <v/>
      </c>
      <c r="BG90" s="64" t="str">
        <f>IF(AC90="E",AB90,"")</f>
        <v/>
      </c>
      <c r="BH90" s="64" t="str">
        <f>IF(AE90="E",AD90,"")</f>
        <v/>
      </c>
      <c r="BI90" s="64" t="str">
        <f>IF(AI90="E",AH90,"")</f>
        <v/>
      </c>
      <c r="BJ90" s="64" t="str">
        <f>IF(AK90="E",AJ90,"")</f>
        <v/>
      </c>
      <c r="BK90" s="64" t="str">
        <f>IF(AM90="E",AL90,"")</f>
        <v/>
      </c>
      <c r="BL90" s="64" t="str">
        <f>IF(AO90="E",AN90,"")</f>
        <v/>
      </c>
      <c r="BM90" s="64" t="str">
        <f>IF(AQ90="E",AP90,"")</f>
        <v/>
      </c>
      <c r="BN90" s="26"/>
      <c r="BO90" s="100"/>
      <c r="BP90" s="101"/>
      <c r="BQ90" s="26"/>
      <c r="BR90" s="26"/>
      <c r="BS90" s="26"/>
      <c r="BT90" s="27"/>
      <c r="BU90" s="27"/>
      <c r="BV90" s="27"/>
    </row>
    <row r="91" spans="1:74" s="22" customFormat="1" x14ac:dyDescent="0.35">
      <c r="A91" s="43"/>
      <c r="B91" s="93">
        <f t="shared" si="1"/>
        <v>107</v>
      </c>
      <c r="C91" s="97" t="s">
        <v>114</v>
      </c>
      <c r="D91" s="92"/>
      <c r="E91" s="91" t="s">
        <v>113</v>
      </c>
      <c r="F91" s="93" t="s">
        <v>151</v>
      </c>
      <c r="G91" s="93" t="s">
        <v>17</v>
      </c>
      <c r="H91" s="97" t="s">
        <v>113</v>
      </c>
      <c r="I91" s="93"/>
      <c r="J91" s="93"/>
      <c r="K91" s="94"/>
      <c r="L91" s="94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70"/>
      <c r="AS91" s="25"/>
      <c r="AT91" s="25"/>
      <c r="AU91" s="64">
        <f>IF(E91="E",B91,"")</f>
        <v>107</v>
      </c>
      <c r="AV91" s="64" t="str">
        <f>IF(E91="E",C91,"")</f>
        <v>11-700</v>
      </c>
      <c r="AW91" s="64" t="str">
        <f>IF(H91="E",G91,"")</f>
        <v>TS30</v>
      </c>
      <c r="AX91" s="64" t="str">
        <f>IF(J91="E",I91,"")</f>
        <v/>
      </c>
      <c r="AY91" s="64" t="str">
        <f>IF(M91="E",K91,"")</f>
        <v/>
      </c>
      <c r="AZ91" s="64" t="str">
        <f>IF(O91="E",N91,"")</f>
        <v/>
      </c>
      <c r="BA91" s="64" t="str">
        <f>IF(Q91="E",P91,"")</f>
        <v/>
      </c>
      <c r="BB91" s="64" t="str">
        <f>IF(S91="E",R91,"")</f>
        <v/>
      </c>
      <c r="BC91" s="64" t="str">
        <f>IF(U91="E",T91,"")</f>
        <v/>
      </c>
      <c r="BD91" s="64" t="str">
        <f>IF(W91="E",V91,"")</f>
        <v/>
      </c>
      <c r="BE91" s="64" t="str">
        <f>IF(Y91="E",X91,"")</f>
        <v/>
      </c>
      <c r="BF91" s="64" t="str">
        <f>IF(AA91="E",Z91,"")</f>
        <v/>
      </c>
      <c r="BG91" s="64" t="str">
        <f>IF(AC91="E",AB91,"")</f>
        <v/>
      </c>
      <c r="BH91" s="64" t="str">
        <f>IF(AE91="E",AD91,"")</f>
        <v/>
      </c>
      <c r="BI91" s="64" t="str">
        <f>IF(AI91="E",AH91,"")</f>
        <v/>
      </c>
      <c r="BJ91" s="64" t="str">
        <f>IF(AK91="E",AJ91,"")</f>
        <v/>
      </c>
      <c r="BK91" s="64" t="str">
        <f>IF(AM91="E",AL91,"")</f>
        <v/>
      </c>
      <c r="BL91" s="64" t="str">
        <f>IF(AO91="E",AN91,"")</f>
        <v/>
      </c>
      <c r="BM91" s="64" t="str">
        <f>IF(AQ91="E",AP91,"")</f>
        <v/>
      </c>
      <c r="BN91" s="26"/>
      <c r="BO91" s="100"/>
      <c r="BP91" s="101"/>
      <c r="BQ91" s="26"/>
      <c r="BR91" s="26"/>
      <c r="BS91" s="26"/>
      <c r="BT91" s="27"/>
      <c r="BU91" s="27"/>
      <c r="BV91" s="27"/>
    </row>
    <row r="92" spans="1:74" s="22" customFormat="1" x14ac:dyDescent="0.35">
      <c r="A92" s="43"/>
      <c r="B92" s="93">
        <f t="shared" si="1"/>
        <v>108</v>
      </c>
      <c r="C92" s="97" t="s">
        <v>116</v>
      </c>
      <c r="D92" s="92"/>
      <c r="E92" s="91" t="s">
        <v>113</v>
      </c>
      <c r="F92" s="93" t="s">
        <v>151</v>
      </c>
      <c r="G92" s="93" t="s">
        <v>17</v>
      </c>
      <c r="H92" s="97" t="s">
        <v>113</v>
      </c>
      <c r="I92" s="93"/>
      <c r="J92" s="93"/>
      <c r="K92" s="94"/>
      <c r="L92" s="94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70"/>
      <c r="AS92" s="25"/>
      <c r="AT92" s="25"/>
      <c r="AU92" s="64">
        <f>IF(E92="E",B92,"")</f>
        <v>108</v>
      </c>
      <c r="AV92" s="64" t="str">
        <f>IF(E92="E",C92,"")</f>
        <v>9-450</v>
      </c>
      <c r="AW92" s="64" t="str">
        <f>IF(H92="E",G92,"")</f>
        <v>TS30</v>
      </c>
      <c r="AX92" s="64" t="str">
        <f>IF(J92="E",I92,"")</f>
        <v/>
      </c>
      <c r="AY92" s="64" t="str">
        <f>IF(M92="E",K92,"")</f>
        <v/>
      </c>
      <c r="AZ92" s="64" t="str">
        <f>IF(O92="E",N92,"")</f>
        <v/>
      </c>
      <c r="BA92" s="64" t="str">
        <f>IF(Q92="E",P92,"")</f>
        <v/>
      </c>
      <c r="BB92" s="64" t="str">
        <f>IF(S92="E",R92,"")</f>
        <v/>
      </c>
      <c r="BC92" s="64" t="str">
        <f>IF(U92="E",T92,"")</f>
        <v/>
      </c>
      <c r="BD92" s="64" t="str">
        <f>IF(W92="E",V92,"")</f>
        <v/>
      </c>
      <c r="BE92" s="64" t="str">
        <f>IF(Y92="E",X92,"")</f>
        <v/>
      </c>
      <c r="BF92" s="64" t="str">
        <f>IF(AA92="E",Z92,"")</f>
        <v/>
      </c>
      <c r="BG92" s="64" t="str">
        <f>IF(AC92="E",AB92,"")</f>
        <v/>
      </c>
      <c r="BH92" s="64" t="str">
        <f>IF(AE92="E",AD92,"")</f>
        <v/>
      </c>
      <c r="BI92" s="64" t="str">
        <f>IF(AI92="E",AH92,"")</f>
        <v/>
      </c>
      <c r="BJ92" s="64" t="str">
        <f>IF(AK92="E",AJ92,"")</f>
        <v/>
      </c>
      <c r="BK92" s="64" t="str">
        <f>IF(AM92="E",AL92,"")</f>
        <v/>
      </c>
      <c r="BL92" s="64" t="str">
        <f>IF(AO92="E",AN92,"")</f>
        <v/>
      </c>
      <c r="BM92" s="64" t="str">
        <f>IF(AQ92="E",AP92,"")</f>
        <v/>
      </c>
      <c r="BN92" s="26"/>
      <c r="BO92" s="100"/>
      <c r="BP92" s="101"/>
      <c r="BQ92" s="26"/>
      <c r="BR92" s="26"/>
      <c r="BS92" s="26"/>
      <c r="BT92" s="27"/>
      <c r="BU92" s="27"/>
      <c r="BV92" s="27"/>
    </row>
    <row r="93" spans="1:74" s="22" customFormat="1" x14ac:dyDescent="0.35">
      <c r="A93" s="43"/>
      <c r="B93" s="93">
        <v>111</v>
      </c>
      <c r="C93" s="97" t="s">
        <v>114</v>
      </c>
      <c r="D93" s="92"/>
      <c r="E93" s="91" t="s">
        <v>113</v>
      </c>
      <c r="F93" s="93" t="s">
        <v>151</v>
      </c>
      <c r="G93" s="93" t="s">
        <v>12</v>
      </c>
      <c r="H93" s="97" t="s">
        <v>113</v>
      </c>
      <c r="I93" s="93"/>
      <c r="J93" s="93"/>
      <c r="K93" s="94"/>
      <c r="L93" s="94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70"/>
      <c r="AS93" s="25"/>
      <c r="AT93" s="25"/>
      <c r="AU93" s="64">
        <f>IF(E93="E",B93,"")</f>
        <v>111</v>
      </c>
      <c r="AV93" s="64" t="str">
        <f>IF(E93="E",C93,"")</f>
        <v>11-700</v>
      </c>
      <c r="AW93" s="64" t="str">
        <f>IF(H93="E",G93,"")</f>
        <v>AD30</v>
      </c>
      <c r="AX93" s="64" t="str">
        <f>IF(J93="E",I93,"")</f>
        <v/>
      </c>
      <c r="AY93" s="64" t="str">
        <f>IF(M93="E",K93,"")</f>
        <v/>
      </c>
      <c r="AZ93" s="64" t="str">
        <f>IF(O93="E",N93,"")</f>
        <v/>
      </c>
      <c r="BA93" s="64" t="str">
        <f>IF(Q93="E",P93,"")</f>
        <v/>
      </c>
      <c r="BB93" s="64" t="str">
        <f>IF(S93="E",R93,"")</f>
        <v/>
      </c>
      <c r="BC93" s="64" t="str">
        <f>IF(U93="E",T93,"")</f>
        <v/>
      </c>
      <c r="BD93" s="64" t="str">
        <f>IF(W93="E",V93,"")</f>
        <v/>
      </c>
      <c r="BE93" s="64" t="str">
        <f>IF(Y93="E",X93,"")</f>
        <v/>
      </c>
      <c r="BF93" s="64" t="str">
        <f>IF(AA93="E",Z93,"")</f>
        <v/>
      </c>
      <c r="BG93" s="64" t="str">
        <f>IF(AC93="E",AB93,"")</f>
        <v/>
      </c>
      <c r="BH93" s="64" t="str">
        <f>IF(AE93="E",AD93,"")</f>
        <v/>
      </c>
      <c r="BI93" s="64" t="str">
        <f>IF(AI93="E",AH93,"")</f>
        <v/>
      </c>
      <c r="BJ93" s="64" t="str">
        <f>IF(AK93="E",AJ93,"")</f>
        <v/>
      </c>
      <c r="BK93" s="64" t="str">
        <f>IF(AM93="E",AL93,"")</f>
        <v/>
      </c>
      <c r="BL93" s="64" t="str">
        <f>IF(AO93="E",AN93,"")</f>
        <v/>
      </c>
      <c r="BM93" s="64" t="str">
        <f>IF(AQ93="E",AP93,"")</f>
        <v/>
      </c>
      <c r="BN93" s="26"/>
      <c r="BO93" s="100"/>
      <c r="BP93" s="101"/>
      <c r="BQ93" s="26"/>
      <c r="BR93" s="26"/>
      <c r="BS93" s="26"/>
      <c r="BT93" s="27"/>
      <c r="BU93" s="27"/>
      <c r="BV93" s="27"/>
    </row>
    <row r="94" spans="1:74" s="22" customFormat="1" x14ac:dyDescent="0.35">
      <c r="A94" s="43"/>
      <c r="B94" s="93">
        <v>116</v>
      </c>
      <c r="C94" s="97" t="s">
        <v>114</v>
      </c>
      <c r="D94" s="92"/>
      <c r="E94" s="91" t="s">
        <v>113</v>
      </c>
      <c r="F94" s="93" t="s">
        <v>151</v>
      </c>
      <c r="G94" s="93" t="s">
        <v>17</v>
      </c>
      <c r="H94" s="97" t="s">
        <v>113</v>
      </c>
      <c r="I94" s="97" t="s">
        <v>18</v>
      </c>
      <c r="J94" s="93" t="s">
        <v>113</v>
      </c>
      <c r="K94" s="94"/>
      <c r="L94" s="94"/>
      <c r="M94" s="93"/>
      <c r="N94" s="97" t="s">
        <v>124</v>
      </c>
      <c r="O94" s="93" t="s">
        <v>113</v>
      </c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 t="s">
        <v>21</v>
      </c>
      <c r="AC94" s="93" t="s">
        <v>136</v>
      </c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70"/>
      <c r="AS94" s="25"/>
      <c r="AT94" s="25"/>
      <c r="AU94" s="64">
        <f>IF(E94="E",B94,"")</f>
        <v>116</v>
      </c>
      <c r="AV94" s="64" t="str">
        <f>IF(E94="E",C94,"")</f>
        <v>11-700</v>
      </c>
      <c r="AW94" s="64" t="str">
        <f>IF(H94="E",G94,"")</f>
        <v>TS30</v>
      </c>
      <c r="AX94" s="64" t="str">
        <f>IF(J94="E",I94,"")</f>
        <v>1TR3A</v>
      </c>
      <c r="AY94" s="64" t="str">
        <f>IF(M94="E",K94,"")</f>
        <v/>
      </c>
      <c r="AZ94" s="64" t="str">
        <f>IF(O94="E",N94,"")</f>
        <v>TRANSF.3F-13KV-15KVA</v>
      </c>
      <c r="BA94" s="64" t="str">
        <f>IF(Q94="E",P94,"")</f>
        <v/>
      </c>
      <c r="BB94" s="64" t="str">
        <f>IF(S94="E",R94,"")</f>
        <v/>
      </c>
      <c r="BC94" s="64" t="str">
        <f>IF(U94="E",T94,"")</f>
        <v/>
      </c>
      <c r="BD94" s="64" t="str">
        <f>IF(W94="E",V94,"")</f>
        <v/>
      </c>
      <c r="BE94" s="64" t="str">
        <f>IF(Y94="E",X94,"")</f>
        <v/>
      </c>
      <c r="BF94" s="64" t="str">
        <f>IF(AA94="E",Z94,"")</f>
        <v/>
      </c>
      <c r="BG94" s="64" t="str">
        <f>IF(AC94="E",AB94,"")</f>
        <v/>
      </c>
      <c r="BH94" s="64" t="str">
        <f>IF(AE94="E",AD94,"")</f>
        <v/>
      </c>
      <c r="BI94" s="64" t="str">
        <f>IF(AI94="E",AH94,"")</f>
        <v/>
      </c>
      <c r="BJ94" s="64" t="str">
        <f>IF(AK94="E",AJ94,"")</f>
        <v/>
      </c>
      <c r="BK94" s="64" t="str">
        <f>IF(AM94="E",AL94,"")</f>
        <v/>
      </c>
      <c r="BL94" s="64" t="str">
        <f>IF(AO94="E",AN94,"")</f>
        <v/>
      </c>
      <c r="BM94" s="64" t="str">
        <f>IF(AQ94="E",AP94,"")</f>
        <v/>
      </c>
      <c r="BN94" s="26"/>
      <c r="BO94" s="100"/>
      <c r="BP94" s="101"/>
      <c r="BQ94" s="26"/>
      <c r="BR94" s="26"/>
      <c r="BS94" s="26"/>
      <c r="BT94" s="27"/>
      <c r="BU94" s="27"/>
      <c r="BV94" s="27"/>
    </row>
    <row r="95" spans="1:74" s="22" customFormat="1" x14ac:dyDescent="0.35">
      <c r="A95" s="43"/>
      <c r="B95" s="93">
        <f t="shared" si="1"/>
        <v>117</v>
      </c>
      <c r="C95" s="97" t="s">
        <v>114</v>
      </c>
      <c r="D95" s="92"/>
      <c r="E95" s="91" t="s">
        <v>113</v>
      </c>
      <c r="F95" s="93" t="s">
        <v>151</v>
      </c>
      <c r="G95" s="93" t="s">
        <v>36</v>
      </c>
      <c r="H95" s="97" t="s">
        <v>113</v>
      </c>
      <c r="I95" s="93" t="s">
        <v>36</v>
      </c>
      <c r="J95" s="93" t="s">
        <v>113</v>
      </c>
      <c r="K95" s="94"/>
      <c r="L95" s="94"/>
      <c r="M95" s="93"/>
      <c r="N95" s="98" t="s">
        <v>125</v>
      </c>
      <c r="O95" s="93" t="s">
        <v>136</v>
      </c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 t="s">
        <v>117</v>
      </c>
      <c r="AM95" s="93" t="s">
        <v>136</v>
      </c>
      <c r="AN95" s="93"/>
      <c r="AO95" s="93"/>
      <c r="AP95" s="93"/>
      <c r="AQ95" s="93"/>
      <c r="AR95" s="70"/>
      <c r="AS95" s="25"/>
      <c r="AT95" s="25"/>
      <c r="AU95" s="64">
        <f>IF(E95="E",B95,"")</f>
        <v>117</v>
      </c>
      <c r="AV95" s="64" t="str">
        <f>IF(E95="E",C95,"")</f>
        <v>11-700</v>
      </c>
      <c r="AW95" s="64" t="str">
        <f>IF(H95="E",G95,"")</f>
        <v>RD30</v>
      </c>
      <c r="AX95" s="64" t="str">
        <f>IF(J95="E",I95,"")</f>
        <v>RD30</v>
      </c>
      <c r="AY95" s="64" t="str">
        <f>IF(M95="E",K95,"")</f>
        <v/>
      </c>
      <c r="AZ95" s="64" t="str">
        <f>IF(O95="E",N95,"")</f>
        <v/>
      </c>
      <c r="BA95" s="64" t="str">
        <f>IF(Q95="E",P95,"")</f>
        <v/>
      </c>
      <c r="BB95" s="64" t="str">
        <f>IF(S95="E",R95,"")</f>
        <v/>
      </c>
      <c r="BC95" s="64" t="str">
        <f>IF(U95="E",T95,"")</f>
        <v/>
      </c>
      <c r="BD95" s="64" t="str">
        <f>IF(W95="E",V95,"")</f>
        <v/>
      </c>
      <c r="BE95" s="64" t="str">
        <f>IF(Y95="E",X95,"")</f>
        <v/>
      </c>
      <c r="BF95" s="64" t="str">
        <f>IF(AA95="E",Z95,"")</f>
        <v/>
      </c>
      <c r="BG95" s="64" t="str">
        <f>IF(AC95="E",AB95,"")</f>
        <v/>
      </c>
      <c r="BH95" s="64" t="str">
        <f>IF(AE95="E",AD95,"")</f>
        <v/>
      </c>
      <c r="BI95" s="64" t="str">
        <f>IF(AI95="E",AH95,"")</f>
        <v/>
      </c>
      <c r="BJ95" s="64" t="str">
        <f>IF(AK95="E",AJ95,"")</f>
        <v/>
      </c>
      <c r="BK95" s="64" t="str">
        <f>IF(AM95="E",AL95,"")</f>
        <v/>
      </c>
      <c r="BL95" s="64" t="str">
        <f>IF(AO95="E",AN95,"")</f>
        <v/>
      </c>
      <c r="BM95" s="64" t="str">
        <f>IF(AQ95="E",AP95,"")</f>
        <v/>
      </c>
      <c r="BN95" s="26"/>
      <c r="BO95" s="100"/>
      <c r="BP95" s="101"/>
      <c r="BQ95" s="26"/>
      <c r="BR95" s="26"/>
      <c r="BS95" s="26"/>
      <c r="BT95" s="27"/>
      <c r="BU95" s="27"/>
      <c r="BV95" s="27"/>
    </row>
    <row r="96" spans="1:74" s="22" customFormat="1" x14ac:dyDescent="0.35">
      <c r="A96" s="43"/>
      <c r="B96" s="93">
        <f t="shared" si="1"/>
        <v>118</v>
      </c>
      <c r="C96" s="93" t="s">
        <v>115</v>
      </c>
      <c r="D96" s="92"/>
      <c r="E96" s="91" t="s">
        <v>113</v>
      </c>
      <c r="F96" s="93" t="s">
        <v>151</v>
      </c>
      <c r="G96" s="93" t="s">
        <v>12</v>
      </c>
      <c r="H96" s="97" t="s">
        <v>113</v>
      </c>
      <c r="I96" s="93"/>
      <c r="J96" s="93"/>
      <c r="K96" s="94"/>
      <c r="L96" s="94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70"/>
      <c r="AS96" s="25"/>
      <c r="AT96" s="25"/>
      <c r="AU96" s="64">
        <f>IF(E96="E",B96,"")</f>
        <v>118</v>
      </c>
      <c r="AV96" s="64" t="str">
        <f>IF(E96="E",C96,"")</f>
        <v>13-600</v>
      </c>
      <c r="AW96" s="64" t="str">
        <f>IF(H96="E",G96,"")</f>
        <v>AD30</v>
      </c>
      <c r="AX96" s="64" t="str">
        <f>IF(J96="E",I96,"")</f>
        <v/>
      </c>
      <c r="AY96" s="64" t="str">
        <f>IF(M96="E",K96,"")</f>
        <v/>
      </c>
      <c r="AZ96" s="64" t="str">
        <f>IF(O96="E",N96,"")</f>
        <v/>
      </c>
      <c r="BA96" s="64" t="str">
        <f>IF(Q96="E",P96,"")</f>
        <v/>
      </c>
      <c r="BB96" s="64" t="str">
        <f>IF(S96="E",R96,"")</f>
        <v/>
      </c>
      <c r="BC96" s="64" t="str">
        <f>IF(U96="E",T96,"")</f>
        <v/>
      </c>
      <c r="BD96" s="64" t="str">
        <f>IF(W96="E",V96,"")</f>
        <v/>
      </c>
      <c r="BE96" s="64" t="str">
        <f>IF(Y96="E",X96,"")</f>
        <v/>
      </c>
      <c r="BF96" s="64" t="str">
        <f>IF(AA96="E",Z96,"")</f>
        <v/>
      </c>
      <c r="BG96" s="64" t="str">
        <f>IF(AC96="E",AB96,"")</f>
        <v/>
      </c>
      <c r="BH96" s="64" t="str">
        <f>IF(AE96="E",AD96,"")</f>
        <v/>
      </c>
      <c r="BI96" s="64" t="str">
        <f>IF(AI96="E",AH96,"")</f>
        <v/>
      </c>
      <c r="BJ96" s="64" t="str">
        <f>IF(AK96="E",AJ96,"")</f>
        <v/>
      </c>
      <c r="BK96" s="64" t="str">
        <f>IF(AM96="E",AL96,"")</f>
        <v/>
      </c>
      <c r="BL96" s="64" t="str">
        <f>IF(AO96="E",AN96,"")</f>
        <v/>
      </c>
      <c r="BM96" s="64" t="str">
        <f>IF(AQ96="E",AP96,"")</f>
        <v/>
      </c>
      <c r="BN96" s="26"/>
      <c r="BO96" s="100"/>
      <c r="BP96" s="101"/>
      <c r="BQ96" s="26"/>
      <c r="BR96" s="26"/>
      <c r="BS96" s="26"/>
      <c r="BT96" s="27"/>
      <c r="BU96" s="27"/>
      <c r="BV96" s="27"/>
    </row>
    <row r="97" spans="1:74" s="22" customFormat="1" x14ac:dyDescent="0.35">
      <c r="A97" s="43"/>
      <c r="B97" s="93">
        <f t="shared" si="1"/>
        <v>119</v>
      </c>
      <c r="C97" s="93" t="s">
        <v>115</v>
      </c>
      <c r="D97" s="92"/>
      <c r="E97" s="91" t="s">
        <v>113</v>
      </c>
      <c r="F97" s="93" t="s">
        <v>151</v>
      </c>
      <c r="G97" s="93" t="s">
        <v>17</v>
      </c>
      <c r="H97" s="97" t="s">
        <v>113</v>
      </c>
      <c r="I97" s="97" t="s">
        <v>33</v>
      </c>
      <c r="J97" s="93" t="s">
        <v>113</v>
      </c>
      <c r="K97" s="94"/>
      <c r="L97" s="94"/>
      <c r="M97" s="93"/>
      <c r="N97" s="97" t="s">
        <v>140</v>
      </c>
      <c r="O97" s="93" t="s">
        <v>113</v>
      </c>
      <c r="P97" s="93"/>
      <c r="Q97" s="93"/>
      <c r="R97" s="93" t="s">
        <v>14</v>
      </c>
      <c r="S97" s="93" t="s">
        <v>113</v>
      </c>
      <c r="T97" s="93" t="s">
        <v>14</v>
      </c>
      <c r="U97" s="93" t="s">
        <v>113</v>
      </c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 t="s">
        <v>133</v>
      </c>
      <c r="AI97" s="93" t="s">
        <v>113</v>
      </c>
      <c r="AJ97" s="93"/>
      <c r="AK97" s="93"/>
      <c r="AL97" s="93" t="s">
        <v>130</v>
      </c>
      <c r="AM97" s="93" t="s">
        <v>113</v>
      </c>
      <c r="AN97" s="93"/>
      <c r="AO97" s="93"/>
      <c r="AP97" s="93"/>
      <c r="AQ97" s="93"/>
      <c r="AR97" s="70"/>
      <c r="AS97" s="25"/>
      <c r="AT97" s="25"/>
      <c r="AU97" s="64">
        <f>IF(E97="E",B97,"")</f>
        <v>119</v>
      </c>
      <c r="AV97" s="64" t="str">
        <f>IF(E97="E",C97,"")</f>
        <v>13-600</v>
      </c>
      <c r="AW97" s="64" t="str">
        <f>IF(H97="E",G97,"")</f>
        <v>TS30</v>
      </c>
      <c r="AX97" s="64" t="str">
        <f>IF(J97="E",I97,"")</f>
        <v>1TR2A</v>
      </c>
      <c r="AY97" s="64" t="str">
        <f>IF(M97="E",K97,"")</f>
        <v/>
      </c>
      <c r="AZ97" s="64" t="str">
        <f>IF(O97="E",N97,"")</f>
        <v>TRANSF.2F-13KV-15KVA</v>
      </c>
      <c r="BA97" s="64" t="str">
        <f>IF(Q97="E",P97,"")</f>
        <v/>
      </c>
      <c r="BB97" s="64" t="str">
        <f>IF(S97="E",R97,"")</f>
        <v>1R3</v>
      </c>
      <c r="BC97" s="64" t="str">
        <f>IF(U97="E",T97,"")</f>
        <v>1R3</v>
      </c>
      <c r="BD97" s="64" t="str">
        <f>IF(W97="E",V97,"")</f>
        <v/>
      </c>
      <c r="BE97" s="64" t="str">
        <f>IF(Y97="E",X97,"")</f>
        <v/>
      </c>
      <c r="BF97" s="64" t="str">
        <f>IF(AA97="E",Z97,"")</f>
        <v/>
      </c>
      <c r="BG97" s="64" t="str">
        <f>IF(AC97="E",AB97,"")</f>
        <v/>
      </c>
      <c r="BH97" s="64" t="str">
        <f>IF(AE97="E",AD97,"")</f>
        <v/>
      </c>
      <c r="BI97" s="64" t="str">
        <f>IF(AI97="E",AH97,"")</f>
        <v>1RSA</v>
      </c>
      <c r="BJ97" s="64" t="str">
        <f>IF(AK97="E",AJ97,"")</f>
        <v/>
      </c>
      <c r="BK97" s="64" t="str">
        <f>IF(AM97="E",AL97,"")</f>
        <v>3K</v>
      </c>
      <c r="BL97" s="64" t="str">
        <f>IF(AO97="E",AN97,"")</f>
        <v/>
      </c>
      <c r="BM97" s="64" t="str">
        <f>IF(AQ97="E",AP97,"")</f>
        <v/>
      </c>
      <c r="BN97" s="26"/>
      <c r="BO97" s="100"/>
      <c r="BP97" s="101"/>
      <c r="BQ97" s="26"/>
      <c r="BR97" s="26"/>
      <c r="BS97" s="26"/>
      <c r="BT97" s="27"/>
      <c r="BU97" s="27"/>
      <c r="BV97" s="27"/>
    </row>
    <row r="98" spans="1:74" s="22" customFormat="1" x14ac:dyDescent="0.35">
      <c r="A98" s="43"/>
      <c r="B98" s="93">
        <f t="shared" si="1"/>
        <v>120</v>
      </c>
      <c r="C98" s="97" t="s">
        <v>114</v>
      </c>
      <c r="D98" s="92"/>
      <c r="E98" s="91" t="s">
        <v>113</v>
      </c>
      <c r="F98" s="93" t="s">
        <v>151</v>
      </c>
      <c r="G98" s="93" t="s">
        <v>17</v>
      </c>
      <c r="H98" s="97" t="s">
        <v>113</v>
      </c>
      <c r="I98" s="93" t="s">
        <v>95</v>
      </c>
      <c r="J98" s="93" t="s">
        <v>113</v>
      </c>
      <c r="K98" s="94"/>
      <c r="L98" s="94"/>
      <c r="M98" s="93"/>
      <c r="N98" s="93"/>
      <c r="O98" s="93"/>
      <c r="P98" s="93">
        <v>1</v>
      </c>
      <c r="Q98" s="93" t="s">
        <v>113</v>
      </c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 t="s">
        <v>21</v>
      </c>
      <c r="AC98" s="93" t="s">
        <v>113</v>
      </c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70"/>
      <c r="AS98" s="25"/>
      <c r="AT98" s="25"/>
      <c r="AU98" s="64">
        <f>IF(E98="E",B98,"")</f>
        <v>120</v>
      </c>
      <c r="AV98" s="64" t="str">
        <f>IF(E98="E",C98,"")</f>
        <v>11-700</v>
      </c>
      <c r="AW98" s="64" t="str">
        <f>IF(H98="E",G98,"")</f>
        <v>TS30</v>
      </c>
      <c r="AX98" s="64" t="str">
        <f>IF(J98="E",I98,"")</f>
        <v>RS30</v>
      </c>
      <c r="AY98" s="64" t="str">
        <f>IF(M98="E",K98,"")</f>
        <v/>
      </c>
      <c r="AZ98" s="64" t="str">
        <f>IF(O98="E",N98,"")</f>
        <v/>
      </c>
      <c r="BA98" s="64">
        <f>IF(Q98="E",P98,"")</f>
        <v>1</v>
      </c>
      <c r="BB98" s="64" t="str">
        <f>IF(S98="E",R98,"")</f>
        <v/>
      </c>
      <c r="BC98" s="64" t="str">
        <f>IF(U98="E",T98,"")</f>
        <v/>
      </c>
      <c r="BD98" s="64" t="str">
        <f>IF(W98="E",V98,"")</f>
        <v/>
      </c>
      <c r="BE98" s="64" t="str">
        <f>IF(Y98="E",X98,"")</f>
        <v/>
      </c>
      <c r="BF98" s="64" t="str">
        <f>IF(AA98="E",Z98,"")</f>
        <v/>
      </c>
      <c r="BG98" s="64" t="str">
        <f>IF(AC98="E",AB98,"")</f>
        <v>RSA</v>
      </c>
      <c r="BH98" s="64" t="str">
        <f>IF(AE98="E",AD98,"")</f>
        <v/>
      </c>
      <c r="BI98" s="64" t="str">
        <f>IF(AI98="E",AH98,"")</f>
        <v/>
      </c>
      <c r="BJ98" s="64" t="str">
        <f>IF(AK98="E",AJ98,"")</f>
        <v/>
      </c>
      <c r="BK98" s="64" t="str">
        <f>IF(AM98="E",AL98,"")</f>
        <v/>
      </c>
      <c r="BL98" s="64" t="str">
        <f>IF(AO98="E",AN98,"")</f>
        <v/>
      </c>
      <c r="BM98" s="64" t="str">
        <f>IF(AQ98="E",AP98,"")</f>
        <v/>
      </c>
      <c r="BN98" s="26"/>
      <c r="BO98" s="100"/>
      <c r="BP98" s="101"/>
      <c r="BQ98" s="26"/>
      <c r="BR98" s="26"/>
      <c r="BS98" s="26"/>
      <c r="BT98" s="27"/>
      <c r="BU98" s="27"/>
      <c r="BV98" s="27"/>
    </row>
    <row r="99" spans="1:74" s="22" customFormat="1" x14ac:dyDescent="0.35">
      <c r="A99" s="43"/>
      <c r="B99" s="93">
        <f t="shared" si="1"/>
        <v>121</v>
      </c>
      <c r="C99" s="97" t="s">
        <v>114</v>
      </c>
      <c r="D99" s="92"/>
      <c r="E99" s="91" t="s">
        <v>113</v>
      </c>
      <c r="F99" s="93" t="s">
        <v>151</v>
      </c>
      <c r="G99" s="93" t="s">
        <v>134</v>
      </c>
      <c r="H99" s="97" t="s">
        <v>113</v>
      </c>
      <c r="I99" s="93"/>
      <c r="J99" s="93"/>
      <c r="K99" s="94"/>
      <c r="L99" s="94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70"/>
      <c r="AS99" s="25"/>
      <c r="AT99" s="25"/>
      <c r="AU99" s="64">
        <f>IF(E99="E",B99,"")</f>
        <v>121</v>
      </c>
      <c r="AV99" s="64" t="str">
        <f>IF(E99="E",C99,"")</f>
        <v>11-700</v>
      </c>
      <c r="AW99" s="64" t="str">
        <f>IF(H99="E",G99,"")</f>
        <v>PS30</v>
      </c>
      <c r="AX99" s="64" t="str">
        <f>IF(J99="E",I99,"")</f>
        <v/>
      </c>
      <c r="AY99" s="64" t="str">
        <f>IF(M99="E",K99,"")</f>
        <v/>
      </c>
      <c r="AZ99" s="64" t="str">
        <f>IF(O99="E",N99,"")</f>
        <v/>
      </c>
      <c r="BA99" s="64" t="str">
        <f>IF(Q99="E",P99,"")</f>
        <v/>
      </c>
      <c r="BB99" s="64" t="str">
        <f>IF(S99="E",R99,"")</f>
        <v/>
      </c>
      <c r="BC99" s="64" t="str">
        <f>IF(U99="E",T99,"")</f>
        <v/>
      </c>
      <c r="BD99" s="64" t="str">
        <f>IF(W99="E",V99,"")</f>
        <v/>
      </c>
      <c r="BE99" s="64" t="str">
        <f>IF(Y99="E",X99,"")</f>
        <v/>
      </c>
      <c r="BF99" s="64" t="str">
        <f>IF(AA99="E",Z99,"")</f>
        <v/>
      </c>
      <c r="BG99" s="64" t="str">
        <f>IF(AC99="E",AB99,"")</f>
        <v/>
      </c>
      <c r="BH99" s="64" t="str">
        <f>IF(AE99="E",AD99,"")</f>
        <v/>
      </c>
      <c r="BI99" s="64" t="str">
        <f>IF(AI99="E",AH99,"")</f>
        <v/>
      </c>
      <c r="BJ99" s="64" t="str">
        <f>IF(AK99="E",AJ99,"")</f>
        <v/>
      </c>
      <c r="BK99" s="64" t="str">
        <f>IF(AM99="E",AL99,"")</f>
        <v/>
      </c>
      <c r="BL99" s="64" t="str">
        <f>IF(AO99="E",AN99,"")</f>
        <v/>
      </c>
      <c r="BM99" s="64" t="str">
        <f>IF(AQ99="E",AP99,"")</f>
        <v/>
      </c>
      <c r="BN99" s="26"/>
      <c r="BO99" s="100"/>
      <c r="BP99" s="101"/>
      <c r="BQ99" s="26"/>
      <c r="BR99" s="26"/>
      <c r="BS99" s="26"/>
      <c r="BT99" s="27"/>
      <c r="BU99" s="27"/>
      <c r="BV99" s="27"/>
    </row>
    <row r="100" spans="1:74" s="22" customFormat="1" x14ac:dyDescent="0.35">
      <c r="A100" s="43"/>
      <c r="B100" s="93">
        <f t="shared" si="1"/>
        <v>122</v>
      </c>
      <c r="C100" s="93" t="s">
        <v>115</v>
      </c>
      <c r="D100" s="92"/>
      <c r="E100" s="91" t="s">
        <v>113</v>
      </c>
      <c r="F100" s="93" t="s">
        <v>151</v>
      </c>
      <c r="G100" s="93" t="s">
        <v>12</v>
      </c>
      <c r="H100" s="97" t="s">
        <v>113</v>
      </c>
      <c r="I100" s="97" t="s">
        <v>18</v>
      </c>
      <c r="J100" s="93" t="s">
        <v>113</v>
      </c>
      <c r="K100" s="94"/>
      <c r="L100" s="94"/>
      <c r="M100" s="93"/>
      <c r="N100" s="97" t="s">
        <v>122</v>
      </c>
      <c r="O100" s="93" t="s">
        <v>113</v>
      </c>
      <c r="P100" s="93"/>
      <c r="Q100" s="93"/>
      <c r="R100" s="93" t="s">
        <v>29</v>
      </c>
      <c r="S100" s="93" t="s">
        <v>113</v>
      </c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 t="s">
        <v>130</v>
      </c>
      <c r="AM100" s="93" t="s">
        <v>113</v>
      </c>
      <c r="AN100" s="93"/>
      <c r="AO100" s="93"/>
      <c r="AP100" s="93"/>
      <c r="AQ100" s="93"/>
      <c r="AR100" s="70"/>
      <c r="AS100" s="25"/>
      <c r="AT100" s="25"/>
      <c r="AU100" s="64">
        <f>IF(E100="E",B100,"")</f>
        <v>122</v>
      </c>
      <c r="AV100" s="64" t="str">
        <f>IF(E100="E",C100,"")</f>
        <v>13-600</v>
      </c>
      <c r="AW100" s="64" t="str">
        <f>IF(H100="E",G100,"")</f>
        <v>AD30</v>
      </c>
      <c r="AX100" s="64" t="str">
        <f>IF(J100="E",I100,"")</f>
        <v>1TR3A</v>
      </c>
      <c r="AY100" s="64" t="str">
        <f>IF(M100="E",K100,"")</f>
        <v/>
      </c>
      <c r="AZ100" s="64" t="str">
        <f>IF(O100="E",N100,"")</f>
        <v>TRANSF.3F-13KV-30KVA</v>
      </c>
      <c r="BA100" s="64" t="str">
        <f>IF(Q100="E",P100,"")</f>
        <v/>
      </c>
      <c r="BB100" s="64" t="str">
        <f>IF(S100="E",R100,"")</f>
        <v>1P5</v>
      </c>
      <c r="BC100" s="64" t="str">
        <f>IF(U100="E",T100,"")</f>
        <v/>
      </c>
      <c r="BD100" s="64" t="str">
        <f>IF(W100="E",V100,"")</f>
        <v/>
      </c>
      <c r="BE100" s="64" t="str">
        <f>IF(Y100="E",X100,"")</f>
        <v/>
      </c>
      <c r="BF100" s="64" t="str">
        <f>IF(AA100="E",Z100,"")</f>
        <v/>
      </c>
      <c r="BG100" s="64" t="str">
        <f>IF(AC100="E",AB100,"")</f>
        <v/>
      </c>
      <c r="BH100" s="64" t="str">
        <f>IF(AE100="E",AD100,"")</f>
        <v/>
      </c>
      <c r="BI100" s="64" t="str">
        <f>IF(AI100="E",AH100,"")</f>
        <v/>
      </c>
      <c r="BJ100" s="64" t="str">
        <f>IF(AK100="E",AJ100,"")</f>
        <v/>
      </c>
      <c r="BK100" s="64" t="str">
        <f>IF(AM100="E",AL100,"")</f>
        <v>3K</v>
      </c>
      <c r="BL100" s="64" t="str">
        <f>IF(AO100="E",AN100,"")</f>
        <v/>
      </c>
      <c r="BM100" s="64" t="str">
        <f>IF(AQ100="E",AP100,"")</f>
        <v/>
      </c>
      <c r="BN100" s="26"/>
      <c r="BO100" s="100"/>
      <c r="BP100" s="101"/>
      <c r="BQ100" s="26"/>
      <c r="BR100" s="26"/>
      <c r="BS100" s="26"/>
      <c r="BT100" s="27"/>
      <c r="BU100" s="27"/>
      <c r="BV100" s="27"/>
    </row>
    <row r="101" spans="1:74" s="22" customFormat="1" x14ac:dyDescent="0.35">
      <c r="A101" s="43"/>
      <c r="B101" s="93">
        <f t="shared" si="1"/>
        <v>123</v>
      </c>
      <c r="C101" s="93" t="s">
        <v>115</v>
      </c>
      <c r="D101" s="92"/>
      <c r="E101" s="91" t="s">
        <v>113</v>
      </c>
      <c r="F101" s="93" t="s">
        <v>151</v>
      </c>
      <c r="G101" s="93" t="s">
        <v>36</v>
      </c>
      <c r="H101" s="97" t="s">
        <v>113</v>
      </c>
      <c r="I101" s="97" t="s">
        <v>18</v>
      </c>
      <c r="J101" s="93" t="s">
        <v>113</v>
      </c>
      <c r="K101" s="94"/>
      <c r="L101" s="94"/>
      <c r="M101" s="93"/>
      <c r="N101" s="97" t="s">
        <v>124</v>
      </c>
      <c r="O101" s="93" t="s">
        <v>113</v>
      </c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 t="s">
        <v>130</v>
      </c>
      <c r="AM101" s="93" t="s">
        <v>113</v>
      </c>
      <c r="AN101" s="93"/>
      <c r="AO101" s="93"/>
      <c r="AP101" s="93"/>
      <c r="AQ101" s="93"/>
      <c r="AR101" s="70"/>
      <c r="AS101" s="25"/>
      <c r="AT101" s="25"/>
      <c r="AU101" s="64">
        <f>IF(E101="E",B101,"")</f>
        <v>123</v>
      </c>
      <c r="AV101" s="64" t="str">
        <f>IF(E101="E",C101,"")</f>
        <v>13-600</v>
      </c>
      <c r="AW101" s="64" t="str">
        <f>IF(H101="E",G101,"")</f>
        <v>RD30</v>
      </c>
      <c r="AX101" s="64" t="str">
        <f>IF(J101="E",I101,"")</f>
        <v>1TR3A</v>
      </c>
      <c r="AY101" s="64" t="str">
        <f>IF(M101="E",K101,"")</f>
        <v/>
      </c>
      <c r="AZ101" s="64" t="str">
        <f>IF(O101="E",N101,"")</f>
        <v>TRANSF.3F-13KV-15KVA</v>
      </c>
      <c r="BA101" s="64" t="str">
        <f>IF(Q101="E",P101,"")</f>
        <v/>
      </c>
      <c r="BB101" s="64" t="str">
        <f>IF(S101="E",R101,"")</f>
        <v/>
      </c>
      <c r="BC101" s="64" t="str">
        <f>IF(U101="E",T101,"")</f>
        <v/>
      </c>
      <c r="BD101" s="64" t="str">
        <f>IF(W101="E",V101,"")</f>
        <v/>
      </c>
      <c r="BE101" s="64" t="str">
        <f>IF(Y101="E",X101,"")</f>
        <v/>
      </c>
      <c r="BF101" s="64" t="str">
        <f>IF(AA101="E",Z101,"")</f>
        <v/>
      </c>
      <c r="BG101" s="64" t="str">
        <f>IF(AC101="E",AB101,"")</f>
        <v/>
      </c>
      <c r="BH101" s="64" t="str">
        <f>IF(AE101="E",AD101,"")</f>
        <v/>
      </c>
      <c r="BI101" s="64" t="str">
        <f>IF(AI101="E",AH101,"")</f>
        <v/>
      </c>
      <c r="BJ101" s="64" t="str">
        <f>IF(AK101="E",AJ101,"")</f>
        <v/>
      </c>
      <c r="BK101" s="64" t="str">
        <f>IF(AM101="E",AL101,"")</f>
        <v>3K</v>
      </c>
      <c r="BL101" s="64" t="str">
        <f>IF(AO101="E",AN101,"")</f>
        <v/>
      </c>
      <c r="BM101" s="64" t="str">
        <f>IF(AQ101="E",AP101,"")</f>
        <v/>
      </c>
      <c r="BN101" s="26"/>
      <c r="BO101" s="100"/>
      <c r="BP101" s="101"/>
      <c r="BQ101" s="26"/>
      <c r="BR101" s="26"/>
      <c r="BS101" s="26"/>
      <c r="BT101" s="27"/>
      <c r="BU101" s="27"/>
      <c r="BV101" s="27"/>
    </row>
    <row r="102" spans="1:74" s="22" customFormat="1" x14ac:dyDescent="0.35">
      <c r="A102" s="43"/>
      <c r="B102" s="93">
        <f t="shared" si="1"/>
        <v>124</v>
      </c>
      <c r="C102" s="93" t="s">
        <v>115</v>
      </c>
      <c r="D102" s="92"/>
      <c r="E102" s="91" t="s">
        <v>136</v>
      </c>
      <c r="F102" s="93" t="s">
        <v>151</v>
      </c>
      <c r="G102" s="93" t="s">
        <v>120</v>
      </c>
      <c r="H102" s="97" t="s">
        <v>136</v>
      </c>
      <c r="I102" s="93"/>
      <c r="J102" s="93"/>
      <c r="K102" s="94"/>
      <c r="L102" s="94"/>
      <c r="M102" s="93"/>
      <c r="N102" s="98" t="s">
        <v>125</v>
      </c>
      <c r="O102" s="93" t="s">
        <v>113</v>
      </c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 t="s">
        <v>21</v>
      </c>
      <c r="AC102" s="93" t="s">
        <v>113</v>
      </c>
      <c r="AD102" s="93"/>
      <c r="AE102" s="93"/>
      <c r="AF102" s="93"/>
      <c r="AG102" s="93"/>
      <c r="AH102" s="93"/>
      <c r="AI102" s="93"/>
      <c r="AJ102" s="93"/>
      <c r="AK102" s="93"/>
      <c r="AL102" s="93" t="s">
        <v>117</v>
      </c>
      <c r="AM102" s="93" t="s">
        <v>136</v>
      </c>
      <c r="AN102" s="93"/>
      <c r="AO102" s="93"/>
      <c r="AP102" s="93"/>
      <c r="AQ102" s="93"/>
      <c r="AR102" s="70"/>
      <c r="AS102" s="25"/>
      <c r="AT102" s="25"/>
      <c r="AU102" s="64" t="str">
        <f>IF(E102="E",B102,"")</f>
        <v/>
      </c>
      <c r="AV102" s="64" t="str">
        <f>IF(E102="E",C102,"")</f>
        <v/>
      </c>
      <c r="AW102" s="64" t="str">
        <f>IF(H102="E",G102,"")</f>
        <v/>
      </c>
      <c r="AX102" s="64" t="str">
        <f>IF(J102="E",I102,"")</f>
        <v/>
      </c>
      <c r="AY102" s="64" t="str">
        <f>IF(M102="E",K102,"")</f>
        <v/>
      </c>
      <c r="AZ102" s="64" t="str">
        <f>IF(O102="E",N102,"")</f>
        <v>3 C.C.F.</v>
      </c>
      <c r="BA102" s="64" t="str">
        <f>IF(Q102="E",P102,"")</f>
        <v/>
      </c>
      <c r="BB102" s="64" t="str">
        <f>IF(S102="E",R102,"")</f>
        <v/>
      </c>
      <c r="BC102" s="64" t="str">
        <f>IF(U102="E",T102,"")</f>
        <v/>
      </c>
      <c r="BD102" s="64" t="str">
        <f>IF(W102="E",V102,"")</f>
        <v/>
      </c>
      <c r="BE102" s="64" t="str">
        <f>IF(Y102="E",X102,"")</f>
        <v/>
      </c>
      <c r="BF102" s="64" t="str">
        <f>IF(AA102="E",Z102,"")</f>
        <v/>
      </c>
      <c r="BG102" s="64" t="str">
        <f>IF(AC102="E",AB102,"")</f>
        <v>RSA</v>
      </c>
      <c r="BH102" s="64" t="str">
        <f>IF(AE102="E",AD102,"")</f>
        <v/>
      </c>
      <c r="BI102" s="64" t="str">
        <f>IF(AI102="E",AH102,"")</f>
        <v/>
      </c>
      <c r="BJ102" s="64" t="str">
        <f>IF(AK102="E",AJ102,"")</f>
        <v/>
      </c>
      <c r="BK102" s="64" t="str">
        <f>IF(AM102="E",AL102,"")</f>
        <v/>
      </c>
      <c r="BL102" s="64" t="str">
        <f>IF(AO102="E",AN102,"")</f>
        <v/>
      </c>
      <c r="BM102" s="64" t="str">
        <f>IF(AQ102="E",AP102,"")</f>
        <v/>
      </c>
      <c r="BN102" s="26"/>
      <c r="BO102" s="100"/>
      <c r="BP102" s="101"/>
      <c r="BQ102" s="26"/>
      <c r="BR102" s="26"/>
      <c r="BS102" s="26"/>
      <c r="BT102" s="27"/>
      <c r="BU102" s="27"/>
      <c r="BV102" s="27"/>
    </row>
    <row r="103" spans="1:74" s="22" customFormat="1" x14ac:dyDescent="0.35">
      <c r="A103" s="43"/>
      <c r="B103" s="93">
        <v>126</v>
      </c>
      <c r="C103" s="93" t="s">
        <v>115</v>
      </c>
      <c r="D103" s="92"/>
      <c r="E103" s="91" t="s">
        <v>136</v>
      </c>
      <c r="F103" s="93" t="s">
        <v>151</v>
      </c>
      <c r="G103" s="93" t="s">
        <v>138</v>
      </c>
      <c r="H103" s="97" t="s">
        <v>136</v>
      </c>
      <c r="I103" s="93"/>
      <c r="J103" s="93"/>
      <c r="K103" s="94"/>
      <c r="L103" s="94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 t="s">
        <v>32</v>
      </c>
      <c r="AC103" s="93" t="s">
        <v>136</v>
      </c>
      <c r="AD103" s="93"/>
      <c r="AE103" s="93"/>
      <c r="AF103" s="93"/>
      <c r="AG103" s="93"/>
      <c r="AH103" s="93"/>
      <c r="AI103" s="93"/>
      <c r="AJ103" s="93"/>
      <c r="AK103" s="93"/>
      <c r="AL103" s="93" t="s">
        <v>117</v>
      </c>
      <c r="AM103" s="93" t="s">
        <v>136</v>
      </c>
      <c r="AN103" s="93"/>
      <c r="AO103" s="93"/>
      <c r="AP103" s="93"/>
      <c r="AQ103" s="93"/>
      <c r="AR103" s="70"/>
      <c r="AS103" s="25"/>
      <c r="AT103" s="25"/>
      <c r="AU103" s="64" t="str">
        <f>IF(E103="E",B103,"")</f>
        <v/>
      </c>
      <c r="AV103" s="64"/>
      <c r="AW103" s="64"/>
      <c r="AX103" s="64" t="str">
        <f>IF(J103="E",I103,"")</f>
        <v/>
      </c>
      <c r="AY103" s="64" t="str">
        <f>IF(M103="E",K103,"")</f>
        <v/>
      </c>
      <c r="AZ103" s="64" t="str">
        <f>IF(O103="E",N103,"")</f>
        <v/>
      </c>
      <c r="BA103" s="64" t="str">
        <f>IF(Q103="E",P103,"")</f>
        <v/>
      </c>
      <c r="BB103" s="64" t="str">
        <f>IF(S103="E",R103,"")</f>
        <v/>
      </c>
      <c r="BC103" s="64" t="str">
        <f>IF(U103="E",T103,"")</f>
        <v/>
      </c>
      <c r="BD103" s="64" t="str">
        <f>IF(W103="E",V103,"")</f>
        <v/>
      </c>
      <c r="BE103" s="64" t="str">
        <f>IF(Y103="E",X103,"")</f>
        <v/>
      </c>
      <c r="BF103" s="64" t="str">
        <f>IF(AA103="E",Z103,"")</f>
        <v/>
      </c>
      <c r="BG103" s="64" t="str">
        <f>IF(AC103="E",AB103,"")</f>
        <v/>
      </c>
      <c r="BH103" s="64" t="str">
        <f>IF(AE103="E",AD103,"")</f>
        <v/>
      </c>
      <c r="BI103" s="64" t="str">
        <f>IF(AI103="E",AH103,"")</f>
        <v/>
      </c>
      <c r="BJ103" s="64" t="str">
        <f>IF(AK103="E",AJ103,"")</f>
        <v/>
      </c>
      <c r="BK103" s="64" t="str">
        <f>IF(AM103="E",AL103,"")</f>
        <v/>
      </c>
      <c r="BL103" s="64" t="str">
        <f>IF(AO103="E",AN103,"")</f>
        <v/>
      </c>
      <c r="BM103" s="64" t="str">
        <f>IF(AQ103="E",AP103,"")</f>
        <v/>
      </c>
      <c r="BN103" s="26"/>
      <c r="BO103" s="78" t="s">
        <v>18</v>
      </c>
      <c r="BP103" s="79">
        <f>COUNTIF(AW2:AY319,BO103)</f>
        <v>8</v>
      </c>
      <c r="BQ103" s="26"/>
      <c r="BR103" s="26"/>
      <c r="BS103" s="26"/>
      <c r="BT103" s="27"/>
      <c r="BU103" s="27"/>
      <c r="BV103" s="27"/>
    </row>
    <row r="104" spans="1:74" s="22" customFormat="1" ht="42.05" customHeight="1" x14ac:dyDescent="0.35">
      <c r="A104" s="43"/>
      <c r="B104" s="93">
        <v>127</v>
      </c>
      <c r="C104" s="93" t="s">
        <v>115</v>
      </c>
      <c r="D104" s="92"/>
      <c r="E104" s="91" t="s">
        <v>136</v>
      </c>
      <c r="F104" s="93" t="s">
        <v>151</v>
      </c>
      <c r="G104" s="93" t="s">
        <v>139</v>
      </c>
      <c r="H104" s="97" t="s">
        <v>136</v>
      </c>
      <c r="I104" s="93"/>
      <c r="J104" s="93"/>
      <c r="K104" s="94"/>
      <c r="L104" s="94"/>
      <c r="M104" s="93"/>
      <c r="N104" s="93" t="s">
        <v>97</v>
      </c>
      <c r="O104" s="93" t="s">
        <v>113</v>
      </c>
      <c r="P104" s="93"/>
      <c r="Q104" s="93"/>
      <c r="R104" s="93" t="s">
        <v>14</v>
      </c>
      <c r="S104" s="93" t="s">
        <v>136</v>
      </c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 t="s">
        <v>117</v>
      </c>
      <c r="AM104" s="93" t="s">
        <v>136</v>
      </c>
      <c r="AN104" s="93"/>
      <c r="AO104" s="93"/>
      <c r="AP104" s="93"/>
      <c r="AQ104" s="102"/>
      <c r="AR104" s="103" t="s">
        <v>137</v>
      </c>
      <c r="AS104" s="25"/>
      <c r="AT104" s="25"/>
      <c r="AU104" s="64" t="str">
        <f>IF(E104="E",B104,"")</f>
        <v/>
      </c>
      <c r="AV104" s="64" t="str">
        <f>IF(E104="E",C104,"")</f>
        <v/>
      </c>
      <c r="AW104" s="64" t="str">
        <f>IF(H104="E",G104,"")</f>
        <v/>
      </c>
      <c r="AX104" s="64" t="str">
        <f>IF(J104="E",I104,"")</f>
        <v/>
      </c>
      <c r="AY104" s="64" t="str">
        <f>IF(M104="E",K104,"")</f>
        <v/>
      </c>
      <c r="AZ104" s="64" t="str">
        <f>IF(O104="E",N104,"")</f>
        <v>1RS3A</v>
      </c>
      <c r="BA104" s="64" t="str">
        <f>IF(Q104="E",P104,"")</f>
        <v/>
      </c>
      <c r="BB104" s="64" t="str">
        <f>IF(S104="E",R104,"")</f>
        <v/>
      </c>
      <c r="BC104" s="64" t="str">
        <f>IF(U104="E",T104,"")</f>
        <v/>
      </c>
      <c r="BD104" s="64" t="str">
        <f>IF(W104="E",V104,"")</f>
        <v/>
      </c>
      <c r="BE104" s="64" t="str">
        <f>IF(Y104="E",X104,"")</f>
        <v/>
      </c>
      <c r="BF104" s="64" t="str">
        <f>IF(AA104="E",Z104,"")</f>
        <v/>
      </c>
      <c r="BG104" s="64" t="str">
        <f>IF(AC104="E",AB104,"")</f>
        <v/>
      </c>
      <c r="BH104" s="64" t="str">
        <f>IF(AE104="E",AD104,"")</f>
        <v/>
      </c>
      <c r="BI104" s="64" t="str">
        <f>IF(AI104="E",AH104,"")</f>
        <v/>
      </c>
      <c r="BJ104" s="64" t="str">
        <f>IF(AK104="E",AJ104,"")</f>
        <v/>
      </c>
      <c r="BK104" s="64" t="str">
        <f>IF(AM104="E",AL104,"")</f>
        <v/>
      </c>
      <c r="BL104" s="64" t="str">
        <f>IF(AO104="E",AN104,"")</f>
        <v/>
      </c>
      <c r="BM104" s="64" t="str">
        <f>IF(AQ104="E",AP104,"")</f>
        <v/>
      </c>
      <c r="BN104" s="26"/>
      <c r="BO104" s="78" t="s">
        <v>94</v>
      </c>
      <c r="BP104" s="79">
        <f>COUNTIF(AW2:AZ319,"1 C.C.F")</f>
        <v>0</v>
      </c>
      <c r="BQ104" s="26"/>
      <c r="BR104" s="26"/>
      <c r="BS104" s="26"/>
      <c r="BT104" s="27"/>
      <c r="BU104" s="27"/>
      <c r="BV104" s="27"/>
    </row>
    <row r="105" spans="1:74" s="22" customFormat="1" x14ac:dyDescent="0.35">
      <c r="A105" s="43"/>
      <c r="B105" s="93">
        <v>128</v>
      </c>
      <c r="C105" s="93" t="s">
        <v>115</v>
      </c>
      <c r="D105" s="92"/>
      <c r="E105" s="91" t="s">
        <v>136</v>
      </c>
      <c r="F105" s="93" t="s">
        <v>151</v>
      </c>
      <c r="G105" s="93" t="s">
        <v>120</v>
      </c>
      <c r="H105" s="97" t="s">
        <v>136</v>
      </c>
      <c r="I105" s="93" t="s">
        <v>33</v>
      </c>
      <c r="J105" s="93" t="s">
        <v>136</v>
      </c>
      <c r="K105" s="94"/>
      <c r="L105" s="94"/>
      <c r="M105" s="93"/>
      <c r="N105" s="97" t="s">
        <v>140</v>
      </c>
      <c r="O105" s="93" t="s">
        <v>136</v>
      </c>
      <c r="P105" s="93"/>
      <c r="Q105" s="93"/>
      <c r="R105" s="93" t="s">
        <v>14</v>
      </c>
      <c r="S105" s="93" t="s">
        <v>136</v>
      </c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 t="s">
        <v>130</v>
      </c>
      <c r="AM105" s="93" t="s">
        <v>136</v>
      </c>
      <c r="AN105" s="93"/>
      <c r="AO105" s="93"/>
      <c r="AP105" s="93"/>
      <c r="AQ105" s="93"/>
      <c r="AR105" s="70"/>
      <c r="AS105" s="25"/>
      <c r="AT105" s="25"/>
      <c r="AU105" s="64" t="str">
        <f>IF(E105="E",B105,"")</f>
        <v/>
      </c>
      <c r="AV105" s="64" t="str">
        <f>IF(E105="E",C105,"")</f>
        <v/>
      </c>
      <c r="AW105" s="64" t="str">
        <f>IF(H105="E",G105,"")</f>
        <v/>
      </c>
      <c r="AX105" s="64" t="str">
        <f>IF(J105="E",I105,"")</f>
        <v/>
      </c>
      <c r="AY105" s="64" t="str">
        <f>IF(M105="E",K105,"")</f>
        <v/>
      </c>
      <c r="AZ105" s="64" t="str">
        <f>IF(O105="E",N105,"")</f>
        <v/>
      </c>
      <c r="BA105" s="64" t="str">
        <f>IF(Q105="E",P105,"")</f>
        <v/>
      </c>
      <c r="BB105" s="64" t="str">
        <f>IF(S105="E",R105,"")</f>
        <v/>
      </c>
      <c r="BC105" s="64" t="str">
        <f>IF(U105="E",T105,"")</f>
        <v/>
      </c>
      <c r="BD105" s="64" t="str">
        <f>IF(W105="E",V105,"")</f>
        <v/>
      </c>
      <c r="BE105" s="64" t="str">
        <f>IF(Y105="E",X105,"")</f>
        <v/>
      </c>
      <c r="BF105" s="64" t="str">
        <f>IF(AA105="E",Z105,"")</f>
        <v/>
      </c>
      <c r="BG105" s="64" t="str">
        <f>IF(AC105="E",AB105,"")</f>
        <v/>
      </c>
      <c r="BH105" s="64" t="str">
        <f>IF(AE105="E",AD105,"")</f>
        <v/>
      </c>
      <c r="BI105" s="64" t="str">
        <f>IF(AI105="E",AH105,"")</f>
        <v/>
      </c>
      <c r="BJ105" s="64" t="str">
        <f>IF(AK105="E",AJ105,"")</f>
        <v/>
      </c>
      <c r="BK105" s="64" t="str">
        <f>IF(AM105="E",AL105,"")</f>
        <v/>
      </c>
      <c r="BL105" s="64" t="str">
        <f>IF(AO105="E",AN105,"")</f>
        <v/>
      </c>
      <c r="BM105" s="64" t="str">
        <f>IF(AQ105="E",AP105,"")</f>
        <v/>
      </c>
      <c r="BN105" s="26"/>
      <c r="BO105" s="78" t="s">
        <v>99</v>
      </c>
      <c r="BP105" s="79">
        <f>COUNTIF(AZ1:AZ318,BO105)</f>
        <v>0</v>
      </c>
      <c r="BQ105" s="26"/>
      <c r="BR105" s="26"/>
      <c r="BS105" s="26"/>
      <c r="BT105" s="27"/>
      <c r="BU105" s="27"/>
      <c r="BV105" s="27"/>
    </row>
    <row r="106" spans="1:74" s="22" customFormat="1" x14ac:dyDescent="0.35">
      <c r="A106" s="43"/>
      <c r="B106" s="93">
        <v>129</v>
      </c>
      <c r="C106" s="93" t="s">
        <v>115</v>
      </c>
      <c r="D106" s="92"/>
      <c r="E106" s="91" t="s">
        <v>136</v>
      </c>
      <c r="F106" s="93" t="s">
        <v>151</v>
      </c>
      <c r="G106" s="93" t="s">
        <v>120</v>
      </c>
      <c r="H106" s="97" t="s">
        <v>136</v>
      </c>
      <c r="I106" s="93"/>
      <c r="J106" s="93"/>
      <c r="K106" s="94"/>
      <c r="L106" s="94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 t="s">
        <v>117</v>
      </c>
      <c r="AM106" s="93" t="s">
        <v>136</v>
      </c>
      <c r="AN106" s="93"/>
      <c r="AO106" s="93"/>
      <c r="AP106" s="93"/>
      <c r="AQ106" s="93"/>
      <c r="AR106" s="70"/>
      <c r="AS106" s="28"/>
      <c r="AT106" s="28"/>
      <c r="AU106" s="64" t="str">
        <f>IF(E106="E",B106,"")</f>
        <v/>
      </c>
      <c r="AV106" s="64" t="str">
        <f>IF(E106="E",C106,"")</f>
        <v/>
      </c>
      <c r="AW106" s="64" t="str">
        <f>IF(H106="E",G106,"")</f>
        <v/>
      </c>
      <c r="AX106" s="64" t="str">
        <f>IF(J106="E",I106,"")</f>
        <v/>
      </c>
      <c r="AY106" s="64" t="str">
        <f>IF(M106="E",K106,"")</f>
        <v/>
      </c>
      <c r="AZ106" s="64" t="str">
        <f>IF(O106="E",N106,"")</f>
        <v/>
      </c>
      <c r="BA106" s="64" t="str">
        <f>IF(Q106="E",P106,"")</f>
        <v/>
      </c>
      <c r="BB106" s="64" t="str">
        <f>IF(S106="E",R106,"")</f>
        <v/>
      </c>
      <c r="BC106" s="64" t="str">
        <f>IF(U106="E",T106,"")</f>
        <v/>
      </c>
      <c r="BD106" s="64" t="str">
        <f>IF(W106="E",V106,"")</f>
        <v/>
      </c>
      <c r="BE106" s="64" t="str">
        <f>IF(Y106="E",X106,"")</f>
        <v/>
      </c>
      <c r="BF106" s="64" t="str">
        <f>IF(AA106="E",Z106,"")</f>
        <v/>
      </c>
      <c r="BG106" s="64" t="str">
        <f>IF(AC106="E",AB106,"")</f>
        <v/>
      </c>
      <c r="BH106" s="64" t="str">
        <f>IF(AE106="E",AD106,"")</f>
        <v/>
      </c>
      <c r="BI106" s="64" t="str">
        <f>IF(AI106="E",AH106,"")</f>
        <v/>
      </c>
      <c r="BJ106" s="64" t="str">
        <f>IF(AK106="E",AJ106,"")</f>
        <v/>
      </c>
      <c r="BK106" s="64" t="str">
        <f>IF(AM106="E",AL106,"")</f>
        <v/>
      </c>
      <c r="BL106" s="64" t="str">
        <f>IF(AO106="E",AN106,"")</f>
        <v/>
      </c>
      <c r="BM106" s="64" t="str">
        <f>IF(AQ106="E",AP106,"")</f>
        <v/>
      </c>
      <c r="BN106" s="26"/>
      <c r="BO106" s="78" t="s">
        <v>93</v>
      </c>
      <c r="BP106" s="79">
        <f>COUNTIF(AZ2:AZ319,BO106)</f>
        <v>0</v>
      </c>
      <c r="BQ106" s="26"/>
      <c r="BR106" s="26"/>
      <c r="BS106" s="26"/>
      <c r="BT106" s="27"/>
      <c r="BU106" s="27"/>
      <c r="BV106" s="27"/>
    </row>
    <row r="107" spans="1:74" s="22" customFormat="1" x14ac:dyDescent="0.35">
      <c r="A107" s="43"/>
      <c r="B107" s="93">
        <v>130</v>
      </c>
      <c r="C107" s="93" t="s">
        <v>115</v>
      </c>
      <c r="D107" s="92"/>
      <c r="E107" s="91" t="s">
        <v>136</v>
      </c>
      <c r="F107" s="93" t="s">
        <v>151</v>
      </c>
      <c r="G107" s="93" t="s">
        <v>139</v>
      </c>
      <c r="H107" s="97" t="s">
        <v>136</v>
      </c>
      <c r="I107" s="93"/>
      <c r="J107" s="93"/>
      <c r="K107" s="94"/>
      <c r="L107" s="94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 t="s">
        <v>142</v>
      </c>
      <c r="AC107" s="93" t="s">
        <v>136</v>
      </c>
      <c r="AD107" s="93" t="s">
        <v>32</v>
      </c>
      <c r="AE107" s="93" t="s">
        <v>136</v>
      </c>
      <c r="AF107" s="93" t="s">
        <v>32</v>
      </c>
      <c r="AG107" s="93" t="s">
        <v>136</v>
      </c>
      <c r="AH107" s="93"/>
      <c r="AI107" s="93"/>
      <c r="AJ107" s="93"/>
      <c r="AK107" s="93"/>
      <c r="AL107" s="93"/>
      <c r="AM107" s="93"/>
      <c r="AN107" s="93"/>
      <c r="AO107" s="93"/>
      <c r="AP107" s="93"/>
      <c r="AQ107" s="93"/>
      <c r="AR107" s="72"/>
      <c r="AS107" s="25"/>
      <c r="AT107" s="25"/>
      <c r="AU107" s="64" t="str">
        <f>IF(E107="E",B107,"")</f>
        <v/>
      </c>
      <c r="AV107" s="64" t="str">
        <f>IF(E107="E",C107,"")</f>
        <v/>
      </c>
      <c r="AW107" s="64" t="str">
        <f>IF(H107="E",G107,"")</f>
        <v/>
      </c>
      <c r="AX107" s="64" t="str">
        <f>IF(J107="E",I107,"")</f>
        <v/>
      </c>
      <c r="AY107" s="64" t="str">
        <f>IF(M107="E",K107,"")</f>
        <v/>
      </c>
      <c r="AZ107" s="64" t="str">
        <f>IF(O107="E",N107,"")</f>
        <v/>
      </c>
      <c r="BA107" s="64" t="str">
        <f>IF(Q107="E",P107,"")</f>
        <v/>
      </c>
      <c r="BB107" s="64" t="str">
        <f>IF(S107="E",R107,"")</f>
        <v/>
      </c>
      <c r="BC107" s="64" t="str">
        <f>IF(U107="E",T107,"")</f>
        <v/>
      </c>
      <c r="BD107" s="64" t="str">
        <f>IF(W107="E",V107,"")</f>
        <v/>
      </c>
      <c r="BE107" s="64" t="str">
        <f>IF(Y107="E",X107,"")</f>
        <v/>
      </c>
      <c r="BF107" s="64" t="str">
        <f>IF(AA107="E",Z107,"")</f>
        <v/>
      </c>
      <c r="BG107" s="64" t="str">
        <f>IF(AC107="E",AB107,"")</f>
        <v/>
      </c>
      <c r="BH107" s="64" t="str">
        <f>IF(AE107="E",AD107,"")</f>
        <v/>
      </c>
      <c r="BI107" s="64" t="str">
        <f>IF(AI107="E",AH107,"")</f>
        <v/>
      </c>
      <c r="BJ107" s="64" t="str">
        <f>IF(AK107="E",AJ107,"")</f>
        <v/>
      </c>
      <c r="BK107" s="64" t="str">
        <f>IF(AM107="E",AL107,"")</f>
        <v/>
      </c>
      <c r="BL107" s="64" t="str">
        <f>IF(AO107="E",AN107,"")</f>
        <v/>
      </c>
      <c r="BM107" s="64" t="str">
        <f>IF(AQ107="E",AP107,"")</f>
        <v/>
      </c>
      <c r="BN107" s="26"/>
      <c r="BO107" s="78" t="s">
        <v>109</v>
      </c>
      <c r="BP107" s="79">
        <f>COUNTIF(AZ3:AZ320,BO107)</f>
        <v>0</v>
      </c>
      <c r="BQ107" s="26"/>
      <c r="BR107" s="26"/>
      <c r="BS107" s="26"/>
      <c r="BT107" s="27"/>
      <c r="BU107" s="27"/>
      <c r="BV107" s="27"/>
    </row>
    <row r="108" spans="1:74" s="22" customFormat="1" ht="14.25" customHeight="1" x14ac:dyDescent="0.35">
      <c r="A108" s="43"/>
      <c r="B108" s="93">
        <v>131</v>
      </c>
      <c r="C108" s="93" t="s">
        <v>115</v>
      </c>
      <c r="D108" s="92"/>
      <c r="E108" s="91" t="s">
        <v>136</v>
      </c>
      <c r="F108" s="93" t="s">
        <v>151</v>
      </c>
      <c r="G108" s="93" t="s">
        <v>120</v>
      </c>
      <c r="H108" s="97" t="s">
        <v>136</v>
      </c>
      <c r="I108" s="93"/>
      <c r="J108" s="93"/>
      <c r="K108" s="94"/>
      <c r="L108" s="94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  <c r="AF108" s="93"/>
      <c r="AG108" s="93"/>
      <c r="AH108" s="93"/>
      <c r="AI108" s="93"/>
      <c r="AJ108" s="93"/>
      <c r="AK108" s="93"/>
      <c r="AL108" s="93" t="s">
        <v>117</v>
      </c>
      <c r="AM108" s="93" t="s">
        <v>136</v>
      </c>
      <c r="AN108" s="93"/>
      <c r="AO108" s="93"/>
      <c r="AP108" s="93"/>
      <c r="AQ108" s="93"/>
      <c r="AR108" s="70"/>
      <c r="AS108" s="25"/>
      <c r="AT108" s="25"/>
      <c r="AU108" s="64" t="str">
        <f>IF(E108="E",B108,"")</f>
        <v/>
      </c>
      <c r="AV108" s="64" t="str">
        <f>IF(E108="E",C108,"")</f>
        <v/>
      </c>
      <c r="AW108" s="64" t="str">
        <f>IF(H108="E",G108,"")</f>
        <v/>
      </c>
      <c r="AX108" s="64" t="str">
        <f>IF(J108="E",I108,"")</f>
        <v/>
      </c>
      <c r="AY108" s="64" t="str">
        <f>IF(M108="E",K108,"")</f>
        <v/>
      </c>
      <c r="AZ108" s="64" t="str">
        <f>IF(O108="E",N108,"")</f>
        <v/>
      </c>
      <c r="BA108" s="64" t="str">
        <f>IF(Q108="E",P108,"")</f>
        <v/>
      </c>
      <c r="BB108" s="64" t="str">
        <f>IF(S108="E",R108,"")</f>
        <v/>
      </c>
      <c r="BC108" s="64" t="str">
        <f>IF(U108="E",T108,"")</f>
        <v/>
      </c>
      <c r="BD108" s="64" t="str">
        <f>IF(W108="E",V108,"")</f>
        <v/>
      </c>
      <c r="BE108" s="64" t="str">
        <f>IF(Y108="E",X108,"")</f>
        <v/>
      </c>
      <c r="BF108" s="64" t="str">
        <f>IF(AA108="E",Z108,"")</f>
        <v/>
      </c>
      <c r="BG108" s="64" t="str">
        <f>IF(AC108="E",AB108,"")</f>
        <v/>
      </c>
      <c r="BH108" s="64" t="str">
        <f>IF(AE108="E",AD108,"")</f>
        <v/>
      </c>
      <c r="BI108" s="64" t="str">
        <f>IF(AI108="E",AH108,"")</f>
        <v/>
      </c>
      <c r="BJ108" s="64" t="str">
        <f>IF(AK108="E",AJ108,"")</f>
        <v/>
      </c>
      <c r="BK108" s="64" t="str">
        <f>IF(AM108="E",AL108,"")</f>
        <v/>
      </c>
      <c r="BL108" s="64" t="str">
        <f>IF(AO108="E",AN108,"")</f>
        <v/>
      </c>
      <c r="BM108" s="64" t="str">
        <f>IF(AQ108="E",AP108,"")</f>
        <v/>
      </c>
      <c r="BN108" s="26"/>
      <c r="BO108" s="78" t="s">
        <v>47</v>
      </c>
      <c r="BP108" s="79">
        <f>COUNTIF(AW2:AZ319,BO108)</f>
        <v>0</v>
      </c>
      <c r="BQ108" s="26"/>
      <c r="BR108" s="26"/>
      <c r="BS108" s="26"/>
      <c r="BT108" s="27"/>
      <c r="BU108" s="27"/>
      <c r="BV108" s="27"/>
    </row>
    <row r="109" spans="1:74" s="22" customFormat="1" x14ac:dyDescent="0.35">
      <c r="A109" s="43"/>
      <c r="B109" s="93">
        <v>132</v>
      </c>
      <c r="C109" s="93" t="s">
        <v>115</v>
      </c>
      <c r="D109" s="92"/>
      <c r="E109" s="91" t="s">
        <v>136</v>
      </c>
      <c r="F109" s="93" t="s">
        <v>151</v>
      </c>
      <c r="G109" s="93" t="s">
        <v>120</v>
      </c>
      <c r="H109" s="97" t="s">
        <v>136</v>
      </c>
      <c r="I109" s="93"/>
      <c r="J109" s="93"/>
      <c r="K109" s="94"/>
      <c r="L109" s="94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AN109" s="93"/>
      <c r="AO109" s="93"/>
      <c r="AP109" s="93"/>
      <c r="AQ109" s="93"/>
      <c r="AR109" s="70"/>
      <c r="AS109" s="28"/>
      <c r="AT109" s="28"/>
      <c r="AU109" s="64" t="str">
        <f>IF(E109="E",B109,"")</f>
        <v/>
      </c>
      <c r="AV109" s="64" t="str">
        <f>IF(E109="E",C109,"")</f>
        <v/>
      </c>
      <c r="AW109" s="64" t="str">
        <f>IF(H109="E",G109,"")</f>
        <v/>
      </c>
      <c r="AX109" s="64" t="str">
        <f>IF(J109="E",I109,"")</f>
        <v/>
      </c>
      <c r="AY109" s="64" t="str">
        <f>IF(M109="E",K109,"")</f>
        <v/>
      </c>
      <c r="AZ109" s="64" t="str">
        <f>IF(O109="E",N109,"")</f>
        <v/>
      </c>
      <c r="BA109" s="64" t="str">
        <f>IF(Q109="E",P109,"")</f>
        <v/>
      </c>
      <c r="BB109" s="64" t="str">
        <f>IF(S109="E",R109,"")</f>
        <v/>
      </c>
      <c r="BC109" s="64" t="str">
        <f>IF(U109="E",T109,"")</f>
        <v/>
      </c>
      <c r="BD109" s="64" t="str">
        <f>IF(W109="E",V109,"")</f>
        <v/>
      </c>
      <c r="BE109" s="64" t="str">
        <f>IF(Y109="E",X109,"")</f>
        <v/>
      </c>
      <c r="BF109" s="64" t="str">
        <f>IF(AA109="E",Z109,"")</f>
        <v/>
      </c>
      <c r="BG109" s="64" t="str">
        <f>IF(AC109="E",AB109,"")</f>
        <v/>
      </c>
      <c r="BH109" s="64" t="str">
        <f>IF(AE109="E",AD109,"")</f>
        <v/>
      </c>
      <c r="BI109" s="64" t="str">
        <f>IF(AI109="E",AH109,"")</f>
        <v/>
      </c>
      <c r="BJ109" s="64" t="str">
        <f>IF(AK109="E",AJ109,"")</f>
        <v/>
      </c>
      <c r="BK109" s="64" t="str">
        <f>IF(AM109="E",AL109,"")</f>
        <v/>
      </c>
      <c r="BL109" s="64" t="str">
        <f>IF(AO109="E",AN109,"")</f>
        <v/>
      </c>
      <c r="BM109" s="64" t="str">
        <f>IF(AQ109="E",AP109,"")</f>
        <v/>
      </c>
      <c r="BN109" s="26"/>
      <c r="BO109" s="78" t="s">
        <v>104</v>
      </c>
      <c r="BP109" s="79">
        <f>COUNTIF(AW3:AZ320,BO109)</f>
        <v>0</v>
      </c>
      <c r="BQ109" s="26"/>
      <c r="BR109" s="26"/>
      <c r="BS109" s="26"/>
      <c r="BT109" s="27"/>
      <c r="BU109" s="27"/>
      <c r="BV109" s="27"/>
    </row>
    <row r="110" spans="1:74" s="22" customFormat="1" ht="18" customHeight="1" x14ac:dyDescent="0.35">
      <c r="A110" s="43"/>
      <c r="B110" s="93">
        <v>133</v>
      </c>
      <c r="C110" s="93" t="s">
        <v>115</v>
      </c>
      <c r="D110" s="92"/>
      <c r="E110" s="91" t="s">
        <v>136</v>
      </c>
      <c r="F110" s="93" t="s">
        <v>151</v>
      </c>
      <c r="G110" s="93" t="s">
        <v>120</v>
      </c>
      <c r="H110" s="97" t="s">
        <v>136</v>
      </c>
      <c r="I110" s="93"/>
      <c r="J110" s="93"/>
      <c r="K110" s="94"/>
      <c r="L110" s="94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  <c r="AL110" s="93" t="s">
        <v>117</v>
      </c>
      <c r="AM110" s="93" t="s">
        <v>136</v>
      </c>
      <c r="AN110" s="93"/>
      <c r="AO110" s="93"/>
      <c r="AP110" s="93"/>
      <c r="AQ110" s="93"/>
      <c r="AR110" s="70"/>
      <c r="AS110" s="25"/>
      <c r="AT110" s="25"/>
      <c r="AU110" s="64" t="str">
        <f>IF(E110="E",B110,"")</f>
        <v/>
      </c>
      <c r="AV110" s="64" t="str">
        <f>IF(E110="E",C110,"")</f>
        <v/>
      </c>
      <c r="AW110" s="64" t="str">
        <f>IF(H110="E",G110,"")</f>
        <v/>
      </c>
      <c r="AX110" s="64" t="str">
        <f>IF(J110="E",I110,"")</f>
        <v/>
      </c>
      <c r="AY110" s="64" t="str">
        <f>IF(M110="E",K110,"")</f>
        <v/>
      </c>
      <c r="AZ110" s="64" t="str">
        <f>IF(O110="E",N110,"")</f>
        <v/>
      </c>
      <c r="BA110" s="64" t="str">
        <f>IF(Q110="E",P110,"")</f>
        <v/>
      </c>
      <c r="BB110" s="64" t="str">
        <f>IF(S110="E",R110,"")</f>
        <v/>
      </c>
      <c r="BC110" s="64" t="str">
        <f>IF(U110="E",T110,"")</f>
        <v/>
      </c>
      <c r="BD110" s="64" t="str">
        <f>IF(W110="E",V110,"")</f>
        <v/>
      </c>
      <c r="BE110" s="64" t="str">
        <f>IF(Y110="E",X110,"")</f>
        <v/>
      </c>
      <c r="BF110" s="64" t="str">
        <f>IF(AA110="E",Z110,"")</f>
        <v/>
      </c>
      <c r="BG110" s="64" t="str">
        <f>IF(AC110="E",AB110,"")</f>
        <v/>
      </c>
      <c r="BH110" s="64" t="str">
        <f>IF(AE110="E",AD110,"")</f>
        <v/>
      </c>
      <c r="BI110" s="64" t="str">
        <f>IF(AI110="E",AH110,"")</f>
        <v/>
      </c>
      <c r="BJ110" s="64" t="str">
        <f>IF(AK110="E",AJ110,"")</f>
        <v/>
      </c>
      <c r="BK110" s="64" t="str">
        <f>IF(AM110="E",AL110,"")</f>
        <v/>
      </c>
      <c r="BL110" s="64" t="str">
        <f>IF(AO110="E",AN110,"")</f>
        <v/>
      </c>
      <c r="BM110" s="64" t="str">
        <f>IF(AQ110="E",AP110,"")</f>
        <v/>
      </c>
      <c r="BN110" s="26"/>
      <c r="BO110" s="78" t="s">
        <v>68</v>
      </c>
      <c r="BP110" s="79">
        <f>COUNTIF(BK2:BK319,"K")</f>
        <v>0</v>
      </c>
      <c r="BQ110" s="26"/>
      <c r="BR110" s="26"/>
      <c r="BS110" s="26"/>
      <c r="BT110" s="27"/>
      <c r="BU110" s="27"/>
      <c r="BV110" s="27"/>
    </row>
    <row r="111" spans="1:74" s="22" customFormat="1" x14ac:dyDescent="0.35">
      <c r="A111" s="43"/>
      <c r="B111" s="93">
        <v>134</v>
      </c>
      <c r="C111" s="93" t="s">
        <v>115</v>
      </c>
      <c r="D111" s="92"/>
      <c r="E111" s="91" t="s">
        <v>136</v>
      </c>
      <c r="F111" s="93" t="s">
        <v>151</v>
      </c>
      <c r="G111" s="93" t="s">
        <v>120</v>
      </c>
      <c r="H111" s="97" t="s">
        <v>136</v>
      </c>
      <c r="I111" s="93"/>
      <c r="J111" s="93"/>
      <c r="K111" s="94"/>
      <c r="L111" s="94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  <c r="AK111" s="93"/>
      <c r="AL111" s="93"/>
      <c r="AM111" s="93"/>
      <c r="AN111" s="93"/>
      <c r="AO111" s="93"/>
      <c r="AP111" s="93"/>
      <c r="AQ111" s="93"/>
      <c r="AR111" s="70"/>
      <c r="AS111" s="25"/>
      <c r="AT111" s="25"/>
      <c r="AU111" s="64" t="str">
        <f>IF(E111="E",B111,"")</f>
        <v/>
      </c>
      <c r="AV111" s="64" t="str">
        <f>IF(E111="E",C111,"")</f>
        <v/>
      </c>
      <c r="AW111" s="64" t="str">
        <f>IF(H111="E",G111,"")</f>
        <v/>
      </c>
      <c r="AX111" s="64" t="str">
        <f>IF(J111="E",I111,"")</f>
        <v/>
      </c>
      <c r="AY111" s="64" t="str">
        <f>IF(M111="E",K111,"")</f>
        <v/>
      </c>
      <c r="AZ111" s="64" t="str">
        <f>IF(O111="E",N111,"")</f>
        <v/>
      </c>
      <c r="BA111" s="64" t="str">
        <f>IF(Q111="E",P111,"")</f>
        <v/>
      </c>
      <c r="BB111" s="64" t="str">
        <f>IF(S111="E",R111,"")</f>
        <v/>
      </c>
      <c r="BC111" s="64" t="str">
        <f>IF(U111="E",T111,"")</f>
        <v/>
      </c>
      <c r="BD111" s="64" t="str">
        <f>IF(W111="E",V111,"")</f>
        <v/>
      </c>
      <c r="BE111" s="64" t="str">
        <f>IF(Y111="E",X111,"")</f>
        <v/>
      </c>
      <c r="BF111" s="64" t="str">
        <f>IF(AA111="E",Z111,"")</f>
        <v/>
      </c>
      <c r="BG111" s="64" t="str">
        <f>IF(AC111="E",AB111,"")</f>
        <v/>
      </c>
      <c r="BH111" s="64" t="str">
        <f>IF(AE111="E",AD111,"")</f>
        <v/>
      </c>
      <c r="BI111" s="64" t="str">
        <f>IF(AI111="E",AH111,"")</f>
        <v/>
      </c>
      <c r="BJ111" s="64" t="str">
        <f>IF(AK111="E",AJ111,"")</f>
        <v/>
      </c>
      <c r="BK111" s="64" t="str">
        <f>IF(AM111="E",AL111,"")</f>
        <v/>
      </c>
      <c r="BL111" s="64" t="str">
        <f>IF(AO111="E",AN111,"")</f>
        <v/>
      </c>
      <c r="BM111" s="64" t="str">
        <f>IF(AQ111="E",AP111,"")</f>
        <v/>
      </c>
      <c r="BN111" s="26"/>
      <c r="BO111" s="78" t="s">
        <v>69</v>
      </c>
      <c r="BP111" s="79">
        <f>COUNTIF(BK2:BK319,"3K")</f>
        <v>7</v>
      </c>
      <c r="BQ111" s="26"/>
      <c r="BR111" s="26"/>
      <c r="BS111" s="26"/>
      <c r="BT111" s="27"/>
      <c r="BU111" s="27"/>
      <c r="BV111" s="27"/>
    </row>
    <row r="112" spans="1:74" s="22" customFormat="1" x14ac:dyDescent="0.35">
      <c r="A112" s="43"/>
      <c r="B112" s="93">
        <v>135</v>
      </c>
      <c r="C112" s="93" t="s">
        <v>115</v>
      </c>
      <c r="D112" s="92"/>
      <c r="E112" s="91" t="s">
        <v>136</v>
      </c>
      <c r="F112" s="93" t="s">
        <v>151</v>
      </c>
      <c r="G112" s="93" t="s">
        <v>120</v>
      </c>
      <c r="H112" s="97" t="s">
        <v>136</v>
      </c>
      <c r="I112" s="93"/>
      <c r="J112" s="93"/>
      <c r="K112" s="94"/>
      <c r="L112" s="94"/>
      <c r="M112" s="93"/>
      <c r="N112" s="93" t="s">
        <v>144</v>
      </c>
      <c r="O112" s="93" t="s">
        <v>136</v>
      </c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  <c r="AL112" s="93"/>
      <c r="AM112" s="93"/>
      <c r="AN112" s="93"/>
      <c r="AO112" s="93"/>
      <c r="AP112" s="93"/>
      <c r="AQ112" s="93"/>
      <c r="AR112" s="72"/>
      <c r="AS112" s="25"/>
      <c r="AT112" s="25"/>
      <c r="AU112" s="64" t="str">
        <f>IF(E112="E",B112,"")</f>
        <v/>
      </c>
      <c r="AV112" s="64" t="str">
        <f>IF(E112="E",C112,"")</f>
        <v/>
      </c>
      <c r="AW112" s="64" t="str">
        <f>IF(H112="E",G112,"")</f>
        <v/>
      </c>
      <c r="AX112" s="64" t="str">
        <f>IF(J112="E",I112,"")</f>
        <v/>
      </c>
      <c r="AY112" s="64" t="str">
        <f>IF(M112="E",K112,"")</f>
        <v/>
      </c>
      <c r="AZ112" s="64" t="str">
        <f>IF(O112="E",N112,"")</f>
        <v/>
      </c>
      <c r="BA112" s="64" t="str">
        <f>IF(Q112="E",P112,"")</f>
        <v/>
      </c>
      <c r="BB112" s="64" t="str">
        <f>IF(S112="E",R112,"")</f>
        <v/>
      </c>
      <c r="BC112" s="64" t="str">
        <f>IF(U112="E",T112,"")</f>
        <v/>
      </c>
      <c r="BD112" s="64" t="str">
        <f>IF(W112="E",V112,"")</f>
        <v/>
      </c>
      <c r="BE112" s="64" t="str">
        <f>IF(Y112="E",X112,"")</f>
        <v/>
      </c>
      <c r="BF112" s="64" t="str">
        <f>IF(AA112="E",Z112,"")</f>
        <v/>
      </c>
      <c r="BG112" s="64" t="str">
        <f>IF(AC112="E",AB112,"")</f>
        <v/>
      </c>
      <c r="BH112" s="64" t="str">
        <f>IF(AE112="E",AD112,"")</f>
        <v/>
      </c>
      <c r="BI112" s="64" t="str">
        <f>IF(AI112="E",AH112,"")</f>
        <v/>
      </c>
      <c r="BJ112" s="64" t="str">
        <f>IF(AK112="E",AJ112,"")</f>
        <v/>
      </c>
      <c r="BK112" s="64" t="str">
        <f>IF(AM112="E",AL112,"")</f>
        <v/>
      </c>
      <c r="BL112" s="64" t="str">
        <f>IF(AO112="E",AN112,"")</f>
        <v/>
      </c>
      <c r="BM112" s="64" t="str">
        <f>IF(AQ112="E",AP112,"")</f>
        <v/>
      </c>
      <c r="BN112" s="26"/>
      <c r="BO112" s="78" t="s">
        <v>70</v>
      </c>
      <c r="BP112" s="79">
        <f>SUM(BA2:BA319)</f>
        <v>22</v>
      </c>
      <c r="BQ112" s="26"/>
      <c r="BR112" s="26"/>
      <c r="BS112" s="26"/>
      <c r="BT112" s="27"/>
      <c r="BU112" s="27"/>
      <c r="BV112" s="27"/>
    </row>
    <row r="113" spans="1:74" s="22" customFormat="1" x14ac:dyDescent="0.35">
      <c r="A113" s="43"/>
      <c r="B113" s="93">
        <v>136</v>
      </c>
      <c r="C113" s="93" t="s">
        <v>115</v>
      </c>
      <c r="D113" s="92"/>
      <c r="E113" s="91" t="s">
        <v>136</v>
      </c>
      <c r="F113" s="93" t="s">
        <v>151</v>
      </c>
      <c r="G113" s="93" t="s">
        <v>120</v>
      </c>
      <c r="H113" s="97" t="s">
        <v>136</v>
      </c>
      <c r="I113" s="93"/>
      <c r="J113" s="93"/>
      <c r="K113" s="94"/>
      <c r="L113" s="94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 t="s">
        <v>32</v>
      </c>
      <c r="AC113" s="93" t="s">
        <v>136</v>
      </c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72"/>
      <c r="AS113" s="28"/>
      <c r="AT113" s="28"/>
      <c r="AU113" s="64" t="str">
        <f>IF(E113="E",B113,"")</f>
        <v/>
      </c>
      <c r="AV113" s="64" t="str">
        <f>IF(E113="E",C113,"")</f>
        <v/>
      </c>
      <c r="AW113" s="64" t="str">
        <f>IF(H113="E",G113,"")</f>
        <v/>
      </c>
      <c r="AX113" s="64" t="str">
        <f>IF(J113="E",I113,"")</f>
        <v/>
      </c>
      <c r="AY113" s="64" t="str">
        <f>IF(M113="E",K113,"")</f>
        <v/>
      </c>
      <c r="AZ113" s="64" t="str">
        <f>IF(O113="E",N113,"")</f>
        <v/>
      </c>
      <c r="BA113" s="64" t="str">
        <f>IF(Q113="E",P113,"")</f>
        <v/>
      </c>
      <c r="BB113" s="64" t="str">
        <f>IF(S113="E",R113,"")</f>
        <v/>
      </c>
      <c r="BC113" s="64" t="str">
        <f>IF(U113="E",T113,"")</f>
        <v/>
      </c>
      <c r="BD113" s="64" t="str">
        <f>IF(W113="E",V113,"")</f>
        <v/>
      </c>
      <c r="BE113" s="64" t="str">
        <f>IF(Y113="E",X113,"")</f>
        <v/>
      </c>
      <c r="BF113" s="64" t="str">
        <f>IF(AA113="E",Z113,"")</f>
        <v/>
      </c>
      <c r="BG113" s="64" t="str">
        <f>IF(AC113="E",AB113,"")</f>
        <v/>
      </c>
      <c r="BH113" s="64" t="str">
        <f>IF(AE113="E",AD113,"")</f>
        <v/>
      </c>
      <c r="BI113" s="64" t="str">
        <f>IF(AI113="E",AH113,"")</f>
        <v/>
      </c>
      <c r="BJ113" s="64" t="str">
        <f>IF(AK113="E",AJ113,"")</f>
        <v/>
      </c>
      <c r="BK113" s="64" t="str">
        <f>IF(AM113="E",AL113,"")</f>
        <v/>
      </c>
      <c r="BL113" s="64" t="str">
        <f>IF(AO113="E",AN113,"")</f>
        <v/>
      </c>
      <c r="BM113" s="64" t="str">
        <f>IF(AQ113="E",AP113,"")</f>
        <v/>
      </c>
      <c r="BN113" s="26"/>
      <c r="BO113" s="88" t="s">
        <v>105</v>
      </c>
      <c r="BP113" s="87">
        <f>COUNTIF(AW2:AZ285,BO113)</f>
        <v>0</v>
      </c>
      <c r="BQ113" s="26"/>
      <c r="BR113" s="26"/>
      <c r="BS113" s="26"/>
      <c r="BT113" s="27"/>
      <c r="BU113" s="27"/>
      <c r="BV113" s="27"/>
    </row>
    <row r="114" spans="1:74" s="22" customFormat="1" x14ac:dyDescent="0.35">
      <c r="A114" s="43"/>
      <c r="B114" s="93">
        <v>137</v>
      </c>
      <c r="C114" s="93" t="s">
        <v>115</v>
      </c>
      <c r="D114" s="92"/>
      <c r="E114" s="91" t="s">
        <v>136</v>
      </c>
      <c r="F114" s="93" t="s">
        <v>151</v>
      </c>
      <c r="G114" s="93" t="s">
        <v>141</v>
      </c>
      <c r="H114" s="97" t="s">
        <v>136</v>
      </c>
      <c r="I114" s="93"/>
      <c r="J114" s="93"/>
      <c r="K114" s="94"/>
      <c r="L114" s="94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 t="s">
        <v>142</v>
      </c>
      <c r="AC114" s="93" t="s">
        <v>136</v>
      </c>
      <c r="AD114" s="93"/>
      <c r="AE114" s="93"/>
      <c r="AF114" s="93"/>
      <c r="AG114" s="93"/>
      <c r="AH114" s="93"/>
      <c r="AI114" s="93"/>
      <c r="AJ114" s="93"/>
      <c r="AK114" s="93"/>
      <c r="AL114" s="93" t="s">
        <v>117</v>
      </c>
      <c r="AM114" s="93" t="s">
        <v>136</v>
      </c>
      <c r="AN114" s="93"/>
      <c r="AO114" s="93"/>
      <c r="AP114" s="93"/>
      <c r="AQ114" s="93"/>
      <c r="AR114" s="70"/>
      <c r="AS114" s="28"/>
      <c r="AT114" s="28"/>
      <c r="AU114" s="64" t="str">
        <f>IF(E114="E",B114,"")</f>
        <v/>
      </c>
      <c r="AV114" s="64" t="str">
        <f>IF(E114="E",C114,"")</f>
        <v/>
      </c>
      <c r="AW114" s="64" t="str">
        <f>IF(H114="E",G114,"")</f>
        <v/>
      </c>
      <c r="AX114" s="64" t="str">
        <f>IF(J114="E",I114,"")</f>
        <v/>
      </c>
      <c r="AY114" s="64" t="str">
        <f>IF(M114="E",K114,"")</f>
        <v/>
      </c>
      <c r="AZ114" s="64" t="str">
        <f>IF(O114="E",N114,"")</f>
        <v/>
      </c>
      <c r="BA114" s="64" t="str">
        <f>IF(Q114="E",P114,"")</f>
        <v/>
      </c>
      <c r="BB114" s="64" t="str">
        <f>IF(S114="E",R114,"")</f>
        <v/>
      </c>
      <c r="BC114" s="64" t="str">
        <f>IF(U114="E",T114,"")</f>
        <v/>
      </c>
      <c r="BD114" s="64" t="str">
        <f>IF(W114="E",V114,"")</f>
        <v/>
      </c>
      <c r="BE114" s="64" t="str">
        <f>IF(Y114="E",X114,"")</f>
        <v/>
      </c>
      <c r="BF114" s="64" t="str">
        <f>IF(AA114="E",Z114,"")</f>
        <v/>
      </c>
      <c r="BG114" s="64" t="str">
        <f>IF(AC114="E",AB114,"")</f>
        <v/>
      </c>
      <c r="BH114" s="64" t="str">
        <f>IF(AE114="E",AD114,"")</f>
        <v/>
      </c>
      <c r="BI114" s="64" t="str">
        <f>IF(AI114="E",AH114,"")</f>
        <v/>
      </c>
      <c r="BJ114" s="64" t="str">
        <f>IF(AK114="E",AJ114,"")</f>
        <v/>
      </c>
      <c r="BK114" s="64" t="str">
        <f>IF(AM114="E",AL114,"")</f>
        <v/>
      </c>
      <c r="BL114" s="64" t="str">
        <f>IF(AO114="E",AN114,"")</f>
        <v/>
      </c>
      <c r="BM114" s="64" t="str">
        <f>IF(AQ114="E",AP114,"")</f>
        <v/>
      </c>
      <c r="BN114" s="26"/>
      <c r="BO114" s="88" t="s">
        <v>107</v>
      </c>
      <c r="BP114" s="87">
        <f>COUNTIF(AW3:AZ286,BO114)</f>
        <v>0</v>
      </c>
      <c r="BQ114" s="26"/>
      <c r="BR114" s="26"/>
      <c r="BS114" s="26"/>
      <c r="BT114" s="27"/>
      <c r="BU114" s="27"/>
      <c r="BV114" s="27"/>
    </row>
    <row r="115" spans="1:74" s="22" customFormat="1" x14ac:dyDescent="0.35">
      <c r="A115" s="43"/>
      <c r="B115" s="93">
        <v>138</v>
      </c>
      <c r="C115" s="93" t="s">
        <v>115</v>
      </c>
      <c r="D115" s="92"/>
      <c r="E115" s="91" t="s">
        <v>136</v>
      </c>
      <c r="F115" s="93" t="s">
        <v>151</v>
      </c>
      <c r="G115" s="93" t="s">
        <v>141</v>
      </c>
      <c r="H115" s="97" t="s">
        <v>136</v>
      </c>
      <c r="I115" s="93"/>
      <c r="J115" s="93"/>
      <c r="K115" s="94"/>
      <c r="L115" s="94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 t="s">
        <v>142</v>
      </c>
      <c r="AC115" s="93" t="s">
        <v>136</v>
      </c>
      <c r="AD115" s="93"/>
      <c r="AE115" s="93"/>
      <c r="AF115" s="93"/>
      <c r="AG115" s="93"/>
      <c r="AH115" s="93"/>
      <c r="AI115" s="93"/>
      <c r="AJ115" s="93"/>
      <c r="AK115" s="93"/>
      <c r="AL115" s="93"/>
      <c r="AM115" s="93"/>
      <c r="AN115" s="93"/>
      <c r="AO115" s="93"/>
      <c r="AP115" s="93"/>
      <c r="AQ115" s="93"/>
      <c r="AR115" s="70"/>
      <c r="AS115" s="25"/>
      <c r="AT115" s="25"/>
      <c r="AU115" s="64" t="str">
        <f>IF(E115="E",B115,"")</f>
        <v/>
      </c>
      <c r="AV115" s="64" t="str">
        <f>IF(E115="E",C115,"")</f>
        <v/>
      </c>
      <c r="AW115" s="64" t="str">
        <f>IF(H115="E",G115,"")</f>
        <v/>
      </c>
      <c r="AX115" s="64" t="str">
        <f>IF(J115="E",I115,"")</f>
        <v/>
      </c>
      <c r="AY115" s="64" t="str">
        <f>IF(M115="E",K115,"")</f>
        <v/>
      </c>
      <c r="AZ115" s="64" t="str">
        <f>IF(O115="E",N115,"")</f>
        <v/>
      </c>
      <c r="BA115" s="64" t="str">
        <f>IF(Q115="E",P115,"")</f>
        <v/>
      </c>
      <c r="BB115" s="64" t="str">
        <f>IF(S115="E",R115,"")</f>
        <v/>
      </c>
      <c r="BC115" s="64" t="str">
        <f>IF(U115="E",T115,"")</f>
        <v/>
      </c>
      <c r="BD115" s="64" t="str">
        <f>IF(W115="E",V115,"")</f>
        <v/>
      </c>
      <c r="BE115" s="64" t="str">
        <f>IF(Y115="E",X115,"")</f>
        <v/>
      </c>
      <c r="BF115" s="64" t="str">
        <f>IF(AA115="E",Z115,"")</f>
        <v/>
      </c>
      <c r="BG115" s="64" t="str">
        <f>IF(AC115="E",AB115,"")</f>
        <v/>
      </c>
      <c r="BH115" s="64" t="str">
        <f>IF(AE115="E",AD115,"")</f>
        <v/>
      </c>
      <c r="BI115" s="64" t="str">
        <f>IF(AI115="E",AH115,"")</f>
        <v/>
      </c>
      <c r="BJ115" s="64" t="str">
        <f>IF(AK115="E",AJ115,"")</f>
        <v/>
      </c>
      <c r="BK115" s="64" t="str">
        <f>IF(AM115="E",AL115,"")</f>
        <v/>
      </c>
      <c r="BL115" s="64" t="str">
        <f>IF(AO115="E",AN115,"")</f>
        <v/>
      </c>
      <c r="BM115" s="64" t="str">
        <f>IF(AQ115="E",AP115,"")</f>
        <v/>
      </c>
      <c r="BN115" s="26"/>
      <c r="BO115" s="88" t="s">
        <v>112</v>
      </c>
      <c r="BP115" s="87">
        <f>COUNTIF(AW4:AZ287,BO115)</f>
        <v>0</v>
      </c>
      <c r="BQ115" s="26"/>
      <c r="BR115" s="26"/>
      <c r="BS115" s="26"/>
      <c r="BT115" s="27"/>
      <c r="BU115" s="27"/>
      <c r="BV115" s="27"/>
    </row>
    <row r="116" spans="1:74" s="22" customFormat="1" x14ac:dyDescent="0.35">
      <c r="A116" s="43"/>
      <c r="B116" s="93">
        <v>139</v>
      </c>
      <c r="C116" s="93" t="s">
        <v>115</v>
      </c>
      <c r="D116" s="92"/>
      <c r="E116" s="91" t="s">
        <v>136</v>
      </c>
      <c r="F116" s="93" t="s">
        <v>151</v>
      </c>
      <c r="G116" s="93" t="s">
        <v>141</v>
      </c>
      <c r="H116" s="97" t="s">
        <v>136</v>
      </c>
      <c r="I116" s="93"/>
      <c r="J116" s="93"/>
      <c r="K116" s="94"/>
      <c r="L116" s="94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 t="s">
        <v>142</v>
      </c>
      <c r="AC116" s="93" t="s">
        <v>136</v>
      </c>
      <c r="AD116" s="93"/>
      <c r="AE116" s="93"/>
      <c r="AF116" s="93"/>
      <c r="AG116" s="93"/>
      <c r="AH116" s="93"/>
      <c r="AI116" s="93"/>
      <c r="AJ116" s="93"/>
      <c r="AK116" s="93"/>
      <c r="AL116" s="93" t="s">
        <v>117</v>
      </c>
      <c r="AM116" s="93" t="s">
        <v>136</v>
      </c>
      <c r="AN116" s="93"/>
      <c r="AO116" s="93"/>
      <c r="AP116" s="93"/>
      <c r="AQ116" s="93"/>
      <c r="AR116" s="72"/>
      <c r="AS116" s="25"/>
      <c r="AT116" s="25"/>
      <c r="AU116" s="64" t="str">
        <f>IF(E116="E",B116,"")</f>
        <v/>
      </c>
      <c r="AV116" s="64" t="str">
        <f>IF(E116="E",C116,"")</f>
        <v/>
      </c>
      <c r="AW116" s="64" t="str">
        <f>IF(H116="E",G116,"")</f>
        <v/>
      </c>
      <c r="AX116" s="64" t="str">
        <f>IF(J116="E",I116,"")</f>
        <v/>
      </c>
      <c r="AY116" s="64" t="str">
        <f>IF(M116="E",K116,"")</f>
        <v/>
      </c>
      <c r="AZ116" s="64" t="str">
        <f>IF(O116="E",N116,"")</f>
        <v/>
      </c>
      <c r="BA116" s="64" t="str">
        <f>IF(Q116="E",P116,"")</f>
        <v/>
      </c>
      <c r="BB116" s="64" t="str">
        <f>IF(S116="E",R116,"")</f>
        <v/>
      </c>
      <c r="BC116" s="64" t="str">
        <f>IF(U116="E",T116,"")</f>
        <v/>
      </c>
      <c r="BD116" s="64" t="str">
        <f>IF(W116="E",V116,"")</f>
        <v/>
      </c>
      <c r="BE116" s="64" t="str">
        <f>IF(Y116="E",X116,"")</f>
        <v/>
      </c>
      <c r="BF116" s="64" t="str">
        <f>IF(AA116="E",Z116,"")</f>
        <v/>
      </c>
      <c r="BG116" s="64" t="str">
        <f>IF(AC116="E",AB116,"")</f>
        <v/>
      </c>
      <c r="BH116" s="64" t="str">
        <f>IF(AE116="E",AD116,"")</f>
        <v/>
      </c>
      <c r="BI116" s="64" t="str">
        <f>IF(AI116="E",AH116,"")</f>
        <v/>
      </c>
      <c r="BJ116" s="64" t="str">
        <f>IF(AK116="E",AJ116,"")</f>
        <v/>
      </c>
      <c r="BK116" s="64" t="str">
        <f>IF(AM116="E",AL116,"")</f>
        <v/>
      </c>
      <c r="BL116" s="64" t="str">
        <f>IF(AO116="E",AN116,"")</f>
        <v/>
      </c>
      <c r="BM116" s="64" t="str">
        <f>IF(AQ116="E",AP116,"")</f>
        <v/>
      </c>
      <c r="BN116" s="26"/>
      <c r="BO116" s="88" t="s">
        <v>98</v>
      </c>
      <c r="BP116" s="87">
        <f>COUNTIF(AW3:AZ286,BO116)</f>
        <v>0</v>
      </c>
      <c r="BQ116" s="26"/>
      <c r="BR116" s="26"/>
      <c r="BS116" s="26"/>
      <c r="BT116" s="27"/>
      <c r="BU116" s="27"/>
      <c r="BV116" s="27"/>
    </row>
    <row r="117" spans="1:74" s="22" customFormat="1" x14ac:dyDescent="0.35">
      <c r="A117" s="43"/>
      <c r="B117" s="93">
        <v>140</v>
      </c>
      <c r="C117" s="93" t="s">
        <v>115</v>
      </c>
      <c r="D117" s="92"/>
      <c r="E117" s="91" t="s">
        <v>136</v>
      </c>
      <c r="F117" s="93" t="s">
        <v>151</v>
      </c>
      <c r="G117" s="93" t="s">
        <v>120</v>
      </c>
      <c r="H117" s="97" t="s">
        <v>136</v>
      </c>
      <c r="I117" s="93"/>
      <c r="J117" s="93"/>
      <c r="K117" s="94"/>
      <c r="L117" s="94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93"/>
      <c r="AL117" s="93"/>
      <c r="AM117" s="93"/>
      <c r="AN117" s="93"/>
      <c r="AO117" s="93"/>
      <c r="AP117" s="93"/>
      <c r="AQ117" s="93"/>
      <c r="AR117" s="70"/>
      <c r="AS117" s="25"/>
      <c r="AT117" s="25"/>
      <c r="AU117" s="64" t="str">
        <f>IF(E117="E",B117,"")</f>
        <v/>
      </c>
      <c r="AV117" s="64" t="str">
        <f>IF(E117="E",C117,"")</f>
        <v/>
      </c>
      <c r="AW117" s="64" t="str">
        <f>IF(H117="E",G117,"")</f>
        <v/>
      </c>
      <c r="AX117" s="64" t="str">
        <f>IF(J117="E",I117,"")</f>
        <v/>
      </c>
      <c r="AY117" s="64" t="str">
        <f>IF(M117="E",K117,"")</f>
        <v/>
      </c>
      <c r="AZ117" s="64" t="str">
        <f>IF(O117="E",N117,"")</f>
        <v/>
      </c>
      <c r="BA117" s="64" t="str">
        <f>IF(Q117="E",P117,"")</f>
        <v/>
      </c>
      <c r="BB117" s="64" t="str">
        <f>IF(S117="E",R117,"")</f>
        <v/>
      </c>
      <c r="BC117" s="64" t="str">
        <f>IF(U117="E",T117,"")</f>
        <v/>
      </c>
      <c r="BD117" s="64" t="str">
        <f>IF(W117="E",V117,"")</f>
        <v/>
      </c>
      <c r="BE117" s="64" t="str">
        <f>IF(Y117="E",X117,"")</f>
        <v/>
      </c>
      <c r="BF117" s="64" t="str">
        <f>IF(AA117="E",Z117,"")</f>
        <v/>
      </c>
      <c r="BG117" s="64" t="str">
        <f>IF(AC117="E",AB117,"")</f>
        <v/>
      </c>
      <c r="BH117" s="64" t="str">
        <f>IF(AE117="E",AD117,"")</f>
        <v/>
      </c>
      <c r="BI117" s="64" t="str">
        <f>IF(AI117="E",AH117,"")</f>
        <v/>
      </c>
      <c r="BJ117" s="64" t="str">
        <f>IF(AK117="E",AJ117,"")</f>
        <v/>
      </c>
      <c r="BK117" s="64" t="str">
        <f>IF(AM117="E",AL117,"")</f>
        <v/>
      </c>
      <c r="BL117" s="64" t="str">
        <f>IF(AO117="E",AN117,"")</f>
        <v/>
      </c>
      <c r="BM117" s="64" t="str">
        <f>IF(AQ117="E",AP117,"")</f>
        <v/>
      </c>
      <c r="BN117" s="26"/>
      <c r="BO117" s="88" t="s">
        <v>102</v>
      </c>
      <c r="BP117" s="87">
        <f>COUNTIF(AR2:AR296,BO117)</f>
        <v>0</v>
      </c>
      <c r="BQ117" s="26"/>
      <c r="BR117" s="26"/>
      <c r="BS117" s="26"/>
      <c r="BT117" s="27"/>
      <c r="BU117" s="27"/>
      <c r="BV117" s="27"/>
    </row>
    <row r="118" spans="1:74" s="22" customFormat="1" ht="17.2" customHeight="1" x14ac:dyDescent="0.35">
      <c r="A118" s="43"/>
      <c r="B118" s="93">
        <v>141</v>
      </c>
      <c r="C118" s="93" t="s">
        <v>115</v>
      </c>
      <c r="D118" s="92"/>
      <c r="E118" s="91" t="s">
        <v>136</v>
      </c>
      <c r="F118" s="93" t="s">
        <v>151</v>
      </c>
      <c r="G118" s="93" t="s">
        <v>141</v>
      </c>
      <c r="H118" s="97" t="s">
        <v>136</v>
      </c>
      <c r="I118" s="93"/>
      <c r="J118" s="93"/>
      <c r="K118" s="94"/>
      <c r="L118" s="94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  <c r="AL118" s="93" t="s">
        <v>117</v>
      </c>
      <c r="AM118" s="93" t="s">
        <v>136</v>
      </c>
      <c r="AN118" s="93"/>
      <c r="AO118" s="93"/>
      <c r="AP118" s="93"/>
      <c r="AQ118" s="93"/>
      <c r="AR118" s="70"/>
      <c r="AS118" s="25"/>
      <c r="AT118" s="25"/>
      <c r="AU118" s="64" t="str">
        <f>IF(E118="E",B118,"")</f>
        <v/>
      </c>
      <c r="AV118" s="64" t="str">
        <f>IF(E118="E",C118,"")</f>
        <v/>
      </c>
      <c r="AW118" s="64" t="str">
        <f>IF(H118="E",G118,"")</f>
        <v/>
      </c>
      <c r="AX118" s="64" t="str">
        <f>IF(J118="E",I118,"")</f>
        <v/>
      </c>
      <c r="AY118" s="64" t="str">
        <f>IF(M118="E",K118,"")</f>
        <v/>
      </c>
      <c r="AZ118" s="64" t="str">
        <f>IF(O118="E",N118,"")</f>
        <v/>
      </c>
      <c r="BA118" s="64" t="str">
        <f>IF(Q118="E",P118,"")</f>
        <v/>
      </c>
      <c r="BB118" s="64" t="str">
        <f>IF(S118="E",R118,"")</f>
        <v/>
      </c>
      <c r="BC118" s="64" t="str">
        <f>IF(U118="E",T118,"")</f>
        <v/>
      </c>
      <c r="BD118" s="64" t="str">
        <f>IF(W118="E",V118,"")</f>
        <v/>
      </c>
      <c r="BE118" s="64" t="str">
        <f>IF(Y118="E",X118,"")</f>
        <v/>
      </c>
      <c r="BF118" s="64" t="str">
        <f>IF(AA118="E",Z118,"")</f>
        <v/>
      </c>
      <c r="BG118" s="64" t="str">
        <f>IF(AC118="E",AB118,"")</f>
        <v/>
      </c>
      <c r="BH118" s="64" t="str">
        <f>IF(AE118="E",AD118,"")</f>
        <v/>
      </c>
      <c r="BI118" s="64" t="str">
        <f>IF(AI118="E",AH118,"")</f>
        <v/>
      </c>
      <c r="BJ118" s="64" t="str">
        <f>IF(AK118="E",AJ118,"")</f>
        <v/>
      </c>
      <c r="BK118" s="64" t="str">
        <f>IF(AM118="E",AL118,"")</f>
        <v/>
      </c>
      <c r="BL118" s="64" t="str">
        <f>IF(AO118="E",AN118,"")</f>
        <v/>
      </c>
      <c r="BM118" s="64" t="str">
        <f>IF(AQ118="E",AP118,"")</f>
        <v/>
      </c>
      <c r="BN118" s="26"/>
      <c r="BO118" s="88" t="s">
        <v>103</v>
      </c>
      <c r="BP118" s="87">
        <f>COUNTIF(AW4:AZ287,BO118)</f>
        <v>0</v>
      </c>
      <c r="BQ118" s="26"/>
      <c r="BR118" s="26"/>
      <c r="BS118" s="26"/>
      <c r="BT118" s="27"/>
      <c r="BU118" s="27"/>
      <c r="BV118" s="27"/>
    </row>
    <row r="119" spans="1:74" s="22" customFormat="1" ht="20.3" customHeight="1" x14ac:dyDescent="0.35">
      <c r="A119" s="43"/>
      <c r="B119" s="93">
        <v>142</v>
      </c>
      <c r="C119" s="93" t="s">
        <v>115</v>
      </c>
      <c r="D119" s="92"/>
      <c r="E119" s="91" t="s">
        <v>136</v>
      </c>
      <c r="F119" s="93" t="s">
        <v>151</v>
      </c>
      <c r="G119" s="93" t="s">
        <v>120</v>
      </c>
      <c r="H119" s="97" t="s">
        <v>136</v>
      </c>
      <c r="I119" s="93"/>
      <c r="J119" s="93"/>
      <c r="K119" s="94"/>
      <c r="L119" s="94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 t="s">
        <v>32</v>
      </c>
      <c r="AC119" s="93" t="s">
        <v>136</v>
      </c>
      <c r="AD119" s="93"/>
      <c r="AE119" s="93"/>
      <c r="AF119" s="93"/>
      <c r="AG119" s="93"/>
      <c r="AH119" s="93"/>
      <c r="AI119" s="93"/>
      <c r="AJ119" s="93"/>
      <c r="AK119" s="93"/>
      <c r="AL119" s="93"/>
      <c r="AM119" s="93"/>
      <c r="AN119" s="93"/>
      <c r="AO119" s="93"/>
      <c r="AP119" s="93"/>
      <c r="AQ119" s="93"/>
      <c r="AR119" s="70"/>
      <c r="AS119" s="25"/>
      <c r="AT119" s="25"/>
      <c r="AU119" s="64" t="str">
        <f>IF(E119="E",B119,"")</f>
        <v/>
      </c>
      <c r="AV119" s="64" t="str">
        <f>IF(E119="E",C119,"")</f>
        <v/>
      </c>
      <c r="AW119" s="64" t="str">
        <f>IF(H119="E",G119,"")</f>
        <v/>
      </c>
      <c r="AX119" s="64" t="str">
        <f>IF(J119="E",I119,"")</f>
        <v/>
      </c>
      <c r="AY119" s="64" t="str">
        <f>IF(M119="E",K119,"")</f>
        <v/>
      </c>
      <c r="AZ119" s="64" t="str">
        <f>IF(O119="E",N119,"")</f>
        <v/>
      </c>
      <c r="BA119" s="64" t="str">
        <f>IF(Q119="E",P119,"")</f>
        <v/>
      </c>
      <c r="BB119" s="64" t="str">
        <f>IF(S119="E",R119,"")</f>
        <v/>
      </c>
      <c r="BC119" s="64" t="str">
        <f>IF(U119="E",T119,"")</f>
        <v/>
      </c>
      <c r="BD119" s="64" t="str">
        <f>IF(W119="E",V119,"")</f>
        <v/>
      </c>
      <c r="BE119" s="64" t="str">
        <f>IF(Y119="E",X119,"")</f>
        <v/>
      </c>
      <c r="BF119" s="64" t="str">
        <f>IF(AA119="E",Z119,"")</f>
        <v/>
      </c>
      <c r="BG119" s="64" t="str">
        <f>IF(AC119="E",AB119,"")</f>
        <v/>
      </c>
      <c r="BH119" s="64" t="str">
        <f>IF(AE119="E",AD119,"")</f>
        <v/>
      </c>
      <c r="BI119" s="64" t="str">
        <f>IF(AI119="E",AH119,"")</f>
        <v/>
      </c>
      <c r="BJ119" s="64" t="str">
        <f>IF(AK119="E",AJ119,"")</f>
        <v/>
      </c>
      <c r="BK119" s="64" t="str">
        <f>IF(AM119="E",AL119,"")</f>
        <v/>
      </c>
      <c r="BL119" s="64" t="str">
        <f>IF(AO119="E",AN119,"")</f>
        <v/>
      </c>
      <c r="BM119" s="64" t="str">
        <f>IF(AQ119="E",AP119,"")</f>
        <v/>
      </c>
      <c r="BN119" s="26"/>
      <c r="BO119" s="88" t="s">
        <v>97</v>
      </c>
      <c r="BP119" s="87">
        <f>COUNTIF(AW2:AZ288,BO119)</f>
        <v>1</v>
      </c>
      <c r="BQ119" s="26"/>
      <c r="BR119" s="26"/>
      <c r="BS119" s="26"/>
      <c r="BT119" s="27"/>
      <c r="BU119" s="27"/>
      <c r="BV119" s="27"/>
    </row>
    <row r="120" spans="1:74" s="22" customFormat="1" x14ac:dyDescent="0.35">
      <c r="A120" s="43"/>
      <c r="B120" s="93">
        <v>143</v>
      </c>
      <c r="C120" s="93" t="s">
        <v>115</v>
      </c>
      <c r="D120" s="92"/>
      <c r="E120" s="91" t="s">
        <v>136</v>
      </c>
      <c r="F120" s="93" t="s">
        <v>151</v>
      </c>
      <c r="G120" s="93" t="s">
        <v>120</v>
      </c>
      <c r="H120" s="97" t="s">
        <v>136</v>
      </c>
      <c r="I120" s="93"/>
      <c r="J120" s="93"/>
      <c r="K120" s="94"/>
      <c r="L120" s="94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93"/>
      <c r="AH120" s="93"/>
      <c r="AI120" s="93"/>
      <c r="AJ120" s="93"/>
      <c r="AK120" s="93"/>
      <c r="AL120" s="93" t="s">
        <v>117</v>
      </c>
      <c r="AM120" s="93" t="s">
        <v>136</v>
      </c>
      <c r="AN120" s="93"/>
      <c r="AO120" s="93"/>
      <c r="AP120" s="93"/>
      <c r="AQ120" s="93"/>
      <c r="AR120" s="70"/>
      <c r="AS120" s="25"/>
      <c r="AT120" s="25"/>
      <c r="AU120" s="64" t="str">
        <f>IF(E120="E",B120,"")</f>
        <v/>
      </c>
      <c r="AV120" s="64" t="str">
        <f>IF(E120="E",C120,"")</f>
        <v/>
      </c>
      <c r="AW120" s="64" t="str">
        <f>IF(H120="E",G120,"")</f>
        <v/>
      </c>
      <c r="AX120" s="64" t="str">
        <f>IF(J120="E",I120,"")</f>
        <v/>
      </c>
      <c r="AY120" s="64" t="str">
        <f>IF(M120="E",K120,"")</f>
        <v/>
      </c>
      <c r="AZ120" s="64" t="str">
        <f>IF(O120="E",N120,"")</f>
        <v/>
      </c>
      <c r="BA120" s="64" t="str">
        <f>IF(Q120="E",P120,"")</f>
        <v/>
      </c>
      <c r="BB120" s="64" t="str">
        <f>IF(S120="E",R120,"")</f>
        <v/>
      </c>
      <c r="BC120" s="64" t="str">
        <f>IF(U120="E",T120,"")</f>
        <v/>
      </c>
      <c r="BD120" s="64" t="str">
        <f>IF(W120="E",V120,"")</f>
        <v/>
      </c>
      <c r="BE120" s="64" t="str">
        <f>IF(Y120="E",X120,"")</f>
        <v/>
      </c>
      <c r="BF120" s="64" t="str">
        <f>IF(AA120="E",Z120,"")</f>
        <v/>
      </c>
      <c r="BG120" s="64" t="str">
        <f>IF(AC120="E",AB120,"")</f>
        <v/>
      </c>
      <c r="BH120" s="64" t="str">
        <f>IF(AE120="E",AD120,"")</f>
        <v/>
      </c>
      <c r="BI120" s="64" t="str">
        <f>IF(AI120="E",AH120,"")</f>
        <v/>
      </c>
      <c r="BJ120" s="64" t="str">
        <f>IF(AK120="E",AJ120,"")</f>
        <v/>
      </c>
      <c r="BK120" s="64" t="str">
        <f>IF(AM120="E",AL120,"")</f>
        <v/>
      </c>
      <c r="BL120" s="64" t="str">
        <f>IF(AO120="E",AN120,"")</f>
        <v/>
      </c>
      <c r="BM120" s="64" t="str">
        <f>IF(AQ120="E",AP120,"")</f>
        <v/>
      </c>
      <c r="BN120" s="26"/>
      <c r="BO120" s="88" t="s">
        <v>108</v>
      </c>
      <c r="BP120" s="87">
        <f>COUNTIF(AW3:AZ289,BO120)</f>
        <v>1</v>
      </c>
      <c r="BQ120" s="26"/>
      <c r="BR120" s="26"/>
      <c r="BS120" s="26"/>
      <c r="BT120" s="27"/>
      <c r="BU120" s="27"/>
      <c r="BV120" s="27"/>
    </row>
    <row r="121" spans="1:74" s="22" customFormat="1" ht="16.149999999999999" thickBot="1" x14ac:dyDescent="0.4">
      <c r="A121" s="43"/>
      <c r="B121" s="93">
        <v>144</v>
      </c>
      <c r="C121" s="93" t="s">
        <v>115</v>
      </c>
      <c r="D121" s="92"/>
      <c r="E121" s="91" t="s">
        <v>136</v>
      </c>
      <c r="F121" s="93" t="s">
        <v>151</v>
      </c>
      <c r="G121" s="93" t="s">
        <v>120</v>
      </c>
      <c r="H121" s="97" t="s">
        <v>136</v>
      </c>
      <c r="I121" s="93"/>
      <c r="J121" s="93"/>
      <c r="K121" s="94"/>
      <c r="L121" s="94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/>
      <c r="AI121" s="93"/>
      <c r="AJ121" s="93"/>
      <c r="AK121" s="93"/>
      <c r="AL121" s="93"/>
      <c r="AM121" s="93"/>
      <c r="AN121" s="93"/>
      <c r="AO121" s="93"/>
      <c r="AP121" s="93"/>
      <c r="AQ121" s="93"/>
      <c r="AR121" s="72"/>
      <c r="AS121" s="25"/>
      <c r="AT121" s="25"/>
      <c r="AU121" s="64" t="str">
        <f>IF(E121="E",B121,"")</f>
        <v/>
      </c>
      <c r="AV121" s="64" t="str">
        <f>IF(E121="E",C121,"")</f>
        <v/>
      </c>
      <c r="AW121" s="64" t="str">
        <f>IF(H121="E",G121,"")</f>
        <v/>
      </c>
      <c r="AX121" s="64" t="str">
        <f>IF(J121="E",I121,"")</f>
        <v/>
      </c>
      <c r="AY121" s="64" t="str">
        <f>IF(M121="E",K121,"")</f>
        <v/>
      </c>
      <c r="AZ121" s="64" t="str">
        <f>IF(O121="E",N121,"")</f>
        <v/>
      </c>
      <c r="BA121" s="64" t="str">
        <f>IF(Q121="E",P121,"")</f>
        <v/>
      </c>
      <c r="BB121" s="64" t="str">
        <f>IF(S121="E",R121,"")</f>
        <v/>
      </c>
      <c r="BC121" s="64" t="str">
        <f>IF(U121="E",T121,"")</f>
        <v/>
      </c>
      <c r="BD121" s="64" t="str">
        <f>IF(W121="E",V121,"")</f>
        <v/>
      </c>
      <c r="BE121" s="64" t="str">
        <f>IF(Y121="E",X121,"")</f>
        <v/>
      </c>
      <c r="BF121" s="64" t="str">
        <f>IF(AA121="E",Z121,"")</f>
        <v/>
      </c>
      <c r="BG121" s="64" t="str">
        <f>IF(AC121="E",AB121,"")</f>
        <v/>
      </c>
      <c r="BH121" s="64" t="str">
        <f>IF(AE121="E",AD121,"")</f>
        <v/>
      </c>
      <c r="BI121" s="64" t="str">
        <f>IF(AI121="E",AH121,"")</f>
        <v/>
      </c>
      <c r="BJ121" s="64" t="str">
        <f>IF(AK121="E",AJ121,"")</f>
        <v/>
      </c>
      <c r="BK121" s="64" t="str">
        <f>IF(AM121="E",AL121,"")</f>
        <v/>
      </c>
      <c r="BL121" s="64" t="str">
        <f>IF(AO121="E",AN121,"")</f>
        <v/>
      </c>
      <c r="BM121" s="64" t="str">
        <f>IF(AQ121="E",AP121,"")</f>
        <v/>
      </c>
      <c r="BN121" s="26"/>
      <c r="BO121" s="81" t="s">
        <v>106</v>
      </c>
      <c r="BP121" s="87">
        <f>COUNTIF(AW4:AZ290,BO121)</f>
        <v>0</v>
      </c>
      <c r="BQ121" s="26"/>
      <c r="BR121" s="26"/>
      <c r="BS121" s="26"/>
      <c r="BT121" s="27"/>
      <c r="BU121" s="27"/>
      <c r="BV121" s="27"/>
    </row>
    <row r="122" spans="1:74" s="22" customFormat="1" x14ac:dyDescent="0.35">
      <c r="A122" s="43"/>
      <c r="B122" s="93">
        <v>145</v>
      </c>
      <c r="C122" s="93" t="s">
        <v>115</v>
      </c>
      <c r="D122" s="92"/>
      <c r="E122" s="91" t="s">
        <v>136</v>
      </c>
      <c r="F122" s="93" t="s">
        <v>151</v>
      </c>
      <c r="G122" s="93" t="s">
        <v>139</v>
      </c>
      <c r="H122" s="97" t="s">
        <v>136</v>
      </c>
      <c r="I122" s="93"/>
      <c r="J122" s="93"/>
      <c r="K122" s="94"/>
      <c r="L122" s="94"/>
      <c r="M122" s="93"/>
      <c r="N122" s="93" t="s">
        <v>144</v>
      </c>
      <c r="O122" s="93" t="s">
        <v>136</v>
      </c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 t="s">
        <v>32</v>
      </c>
      <c r="AC122" s="93" t="s">
        <v>136</v>
      </c>
      <c r="AD122" s="93" t="s">
        <v>32</v>
      </c>
      <c r="AE122" s="93" t="s">
        <v>136</v>
      </c>
      <c r="AF122" s="93"/>
      <c r="AG122" s="93"/>
      <c r="AH122" s="93"/>
      <c r="AI122" s="93"/>
      <c r="AJ122" s="93"/>
      <c r="AK122" s="93"/>
      <c r="AL122" s="93"/>
      <c r="AM122" s="93"/>
      <c r="AN122" s="93"/>
      <c r="AO122" s="93"/>
      <c r="AP122" s="93"/>
      <c r="AQ122" s="93"/>
      <c r="AR122" s="72"/>
      <c r="AS122" s="25"/>
      <c r="AT122" s="25"/>
      <c r="AU122" s="64" t="str">
        <f>IF(E122="E",B122,"")</f>
        <v/>
      </c>
      <c r="AV122" s="64" t="str">
        <f>IF(E122="E",C122,"")</f>
        <v/>
      </c>
      <c r="AW122" s="64" t="str">
        <f>IF(H122="E",G122,"")</f>
        <v/>
      </c>
      <c r="AX122" s="64" t="str">
        <f>IF(J122="E",I122,"")</f>
        <v/>
      </c>
      <c r="AY122" s="64" t="str">
        <f>IF(M122="E",K122,"")</f>
        <v/>
      </c>
      <c r="AZ122" s="64" t="str">
        <f>IF(O122="E",N122,"")</f>
        <v/>
      </c>
      <c r="BA122" s="64" t="str">
        <f>IF(Q122="E",P122,"")</f>
        <v/>
      </c>
      <c r="BB122" s="64" t="str">
        <f>IF(S122="E",R122,"")</f>
        <v/>
      </c>
      <c r="BC122" s="64" t="str">
        <f>IF(U122="E",T122,"")</f>
        <v/>
      </c>
      <c r="BD122" s="64" t="str">
        <f>IF(W122="E",V122,"")</f>
        <v/>
      </c>
      <c r="BE122" s="64" t="str">
        <f>IF(Y122="E",X122,"")</f>
        <v/>
      </c>
      <c r="BF122" s="64" t="str">
        <f>IF(AA122="E",Z122,"")</f>
        <v/>
      </c>
      <c r="BG122" s="64" t="str">
        <f>IF(AC122="E",AB122,"")</f>
        <v/>
      </c>
      <c r="BH122" s="64" t="str">
        <f>IF(AE122="E",AD122,"")</f>
        <v/>
      </c>
      <c r="BI122" s="64" t="str">
        <f>IF(AI122="E",AH122,"")</f>
        <v/>
      </c>
      <c r="BJ122" s="64" t="str">
        <f>IF(AK122="E",AJ122,"")</f>
        <v/>
      </c>
      <c r="BK122" s="64" t="str">
        <f>IF(AM122="E",AL122,"")</f>
        <v/>
      </c>
      <c r="BL122" s="64" t="str">
        <f>IF(AO122="E",AN122,"")</f>
        <v/>
      </c>
      <c r="BM122" s="64" t="str">
        <f>IF(AQ122="E",AP122,"")</f>
        <v/>
      </c>
      <c r="BN122" s="26"/>
      <c r="BO122" s="1" t="s">
        <v>71</v>
      </c>
      <c r="BP122" s="2"/>
      <c r="BQ122" s="26"/>
      <c r="BR122" s="26"/>
      <c r="BS122" s="26"/>
      <c r="BT122" s="27"/>
      <c r="BU122" s="27"/>
      <c r="BV122" s="27"/>
    </row>
    <row r="123" spans="1:74" s="22" customFormat="1" x14ac:dyDescent="0.35">
      <c r="A123" s="43"/>
      <c r="B123" s="93">
        <v>146</v>
      </c>
      <c r="C123" s="93" t="s">
        <v>115</v>
      </c>
      <c r="D123" s="92"/>
      <c r="E123" s="91" t="s">
        <v>136</v>
      </c>
      <c r="F123" s="93" t="s">
        <v>151</v>
      </c>
      <c r="G123" s="93" t="s">
        <v>141</v>
      </c>
      <c r="H123" s="97" t="s">
        <v>136</v>
      </c>
      <c r="I123" s="93"/>
      <c r="J123" s="93"/>
      <c r="K123" s="94"/>
      <c r="L123" s="94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 t="s">
        <v>142</v>
      </c>
      <c r="AC123" s="93" t="s">
        <v>136</v>
      </c>
      <c r="AD123" s="93"/>
      <c r="AE123" s="93"/>
      <c r="AF123" s="93"/>
      <c r="AG123" s="93"/>
      <c r="AH123" s="93"/>
      <c r="AI123" s="93"/>
      <c r="AJ123" s="93"/>
      <c r="AK123" s="93"/>
      <c r="AL123" s="93"/>
      <c r="AM123" s="93"/>
      <c r="AN123" s="93"/>
      <c r="AO123" s="93"/>
      <c r="AP123" s="93"/>
      <c r="AQ123" s="93"/>
      <c r="AR123" s="70"/>
      <c r="AS123" s="25"/>
      <c r="AT123" s="25"/>
      <c r="AU123" s="64" t="str">
        <f>IF(E123="E",B123,"")</f>
        <v/>
      </c>
      <c r="AV123" s="64" t="str">
        <f>IF(E123="E",C123,"")</f>
        <v/>
      </c>
      <c r="AW123" s="64" t="str">
        <f>IF(H123="E",G123,"")</f>
        <v/>
      </c>
      <c r="AX123" s="64" t="str">
        <f>IF(J123="E",I123,"")</f>
        <v/>
      </c>
      <c r="AY123" s="64" t="str">
        <f>IF(M123="E",K123,"")</f>
        <v/>
      </c>
      <c r="AZ123" s="64" t="str">
        <f>IF(O123="E",N123,"")</f>
        <v/>
      </c>
      <c r="BA123" s="64" t="str">
        <f>IF(Q123="E",P123,"")</f>
        <v/>
      </c>
      <c r="BB123" s="64" t="str">
        <f>IF(S123="E",R123,"")</f>
        <v/>
      </c>
      <c r="BC123" s="64" t="str">
        <f>IF(U123="E",T123,"")</f>
        <v/>
      </c>
      <c r="BD123" s="64" t="str">
        <f>IF(W123="E",V123,"")</f>
        <v/>
      </c>
      <c r="BE123" s="64" t="str">
        <f>IF(Y123="E",X123,"")</f>
        <v/>
      </c>
      <c r="BF123" s="64" t="str">
        <f>IF(AA123="E",Z123,"")</f>
        <v/>
      </c>
      <c r="BG123" s="64" t="str">
        <f>IF(AC123="E",AB123,"")</f>
        <v/>
      </c>
      <c r="BH123" s="64" t="str">
        <f>IF(AE123="E",AD123,"")</f>
        <v/>
      </c>
      <c r="BI123" s="64" t="str">
        <f>IF(AI123="E",AH123,"")</f>
        <v/>
      </c>
      <c r="BJ123" s="64" t="str">
        <f>IF(AK123="E",AJ123,"")</f>
        <v/>
      </c>
      <c r="BK123" s="64" t="str">
        <f>IF(AM123="E",AL123,"")</f>
        <v/>
      </c>
      <c r="BL123" s="64" t="str">
        <f>IF(AO123="E",AN123,"")</f>
        <v/>
      </c>
      <c r="BM123" s="64" t="str">
        <f>IF(AQ123="E",AP123,"")</f>
        <v/>
      </c>
      <c r="BN123" s="26"/>
      <c r="BO123" s="78" t="s">
        <v>72</v>
      </c>
      <c r="BP123" s="79">
        <f>COUNTIF(AZ2:AZ319,"TRANSF.2F-13KV-5KVA")</f>
        <v>0</v>
      </c>
      <c r="BQ123" s="26"/>
      <c r="BR123" s="26"/>
      <c r="BS123" s="26"/>
      <c r="BT123" s="27"/>
      <c r="BU123" s="27"/>
      <c r="BV123" s="27"/>
    </row>
    <row r="124" spans="1:74" s="22" customFormat="1" x14ac:dyDescent="0.35">
      <c r="A124" s="43"/>
      <c r="B124" s="93">
        <v>147</v>
      </c>
      <c r="C124" s="93" t="s">
        <v>115</v>
      </c>
      <c r="D124" s="92"/>
      <c r="E124" s="91" t="s">
        <v>136</v>
      </c>
      <c r="F124" s="93" t="s">
        <v>151</v>
      </c>
      <c r="G124" s="93" t="s">
        <v>141</v>
      </c>
      <c r="H124" s="97" t="s">
        <v>136</v>
      </c>
      <c r="I124" s="93"/>
      <c r="J124" s="93"/>
      <c r="K124" s="94"/>
      <c r="L124" s="94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 t="s">
        <v>142</v>
      </c>
      <c r="AC124" s="93" t="s">
        <v>136</v>
      </c>
      <c r="AD124" s="93"/>
      <c r="AE124" s="93"/>
      <c r="AF124" s="93"/>
      <c r="AG124" s="93"/>
      <c r="AH124" s="93"/>
      <c r="AI124" s="93"/>
      <c r="AJ124" s="93"/>
      <c r="AK124" s="93"/>
      <c r="AL124" s="93" t="s">
        <v>117</v>
      </c>
      <c r="AM124" s="93" t="s">
        <v>136</v>
      </c>
      <c r="AN124" s="93"/>
      <c r="AO124" s="93"/>
      <c r="AP124" s="93"/>
      <c r="AQ124" s="93"/>
      <c r="AR124" s="72"/>
      <c r="AS124" s="25"/>
      <c r="AT124" s="25"/>
      <c r="AU124" s="64" t="str">
        <f>IF(E124="E",B124,"")</f>
        <v/>
      </c>
      <c r="AV124" s="64" t="str">
        <f>IF(E124="E",C124,"")</f>
        <v/>
      </c>
      <c r="AW124" s="64" t="str">
        <f>IF(H124="E",G124,"")</f>
        <v/>
      </c>
      <c r="AX124" s="64" t="str">
        <f>IF(J124="E",I124,"")</f>
        <v/>
      </c>
      <c r="AY124" s="64" t="str">
        <f>IF(M124="E",K124,"")</f>
        <v/>
      </c>
      <c r="AZ124" s="64" t="str">
        <f>IF(O124="E",N124,"")</f>
        <v/>
      </c>
      <c r="BA124" s="64" t="str">
        <f>IF(Q124="E",P124,"")</f>
        <v/>
      </c>
      <c r="BB124" s="64" t="str">
        <f>IF(S124="E",R124,"")</f>
        <v/>
      </c>
      <c r="BC124" s="64" t="str">
        <f>IF(U124="E",T124,"")</f>
        <v/>
      </c>
      <c r="BD124" s="64" t="str">
        <f>IF(W124="E",V124,"")</f>
        <v/>
      </c>
      <c r="BE124" s="64" t="str">
        <f>IF(Y124="E",X124,"")</f>
        <v/>
      </c>
      <c r="BF124" s="64" t="str">
        <f>IF(AA124="E",Z124,"")</f>
        <v/>
      </c>
      <c r="BG124" s="64" t="str">
        <f>IF(AC124="E",AB124,"")</f>
        <v/>
      </c>
      <c r="BH124" s="64" t="str">
        <f>IF(AE124="E",AD124,"")</f>
        <v/>
      </c>
      <c r="BI124" s="64" t="str">
        <f>IF(AI124="E",AH124,"")</f>
        <v/>
      </c>
      <c r="BJ124" s="64" t="str">
        <f>IF(AK124="E",AJ124,"")</f>
        <v/>
      </c>
      <c r="BK124" s="64" t="str">
        <f>IF(AM124="E",AL124,"")</f>
        <v/>
      </c>
      <c r="BL124" s="64" t="str">
        <f>IF(AO124="E",AN124,"")</f>
        <v/>
      </c>
      <c r="BM124" s="64" t="str">
        <f>IF(AQ124="E",AP124,"")</f>
        <v/>
      </c>
      <c r="BN124" s="26"/>
      <c r="BO124" s="78" t="s">
        <v>73</v>
      </c>
      <c r="BP124" s="79">
        <f>COUNTIF(AZ3:AZ319,"TRANSF.2F-13KV-10KVA")</f>
        <v>0</v>
      </c>
      <c r="BQ124" s="26"/>
      <c r="BR124" s="26"/>
      <c r="BS124" s="26"/>
      <c r="BT124" s="27"/>
      <c r="BU124" s="27"/>
      <c r="BV124" s="27"/>
    </row>
    <row r="125" spans="1:74" s="22" customFormat="1" x14ac:dyDescent="0.35">
      <c r="A125" s="43"/>
      <c r="B125" s="93">
        <v>148</v>
      </c>
      <c r="C125" s="93" t="s">
        <v>115</v>
      </c>
      <c r="D125" s="92"/>
      <c r="E125" s="91" t="s">
        <v>136</v>
      </c>
      <c r="F125" s="93" t="s">
        <v>151</v>
      </c>
      <c r="G125" s="93" t="s">
        <v>141</v>
      </c>
      <c r="H125" s="97" t="s">
        <v>136</v>
      </c>
      <c r="I125" s="93"/>
      <c r="J125" s="93"/>
      <c r="K125" s="94"/>
      <c r="L125" s="94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 t="s">
        <v>142</v>
      </c>
      <c r="AC125" s="93" t="s">
        <v>136</v>
      </c>
      <c r="AD125" s="93"/>
      <c r="AE125" s="93"/>
      <c r="AF125" s="93"/>
      <c r="AG125" s="93"/>
      <c r="AH125" s="93"/>
      <c r="AI125" s="93"/>
      <c r="AJ125" s="93"/>
      <c r="AK125" s="93"/>
      <c r="AL125" s="93"/>
      <c r="AM125" s="93"/>
      <c r="AN125" s="93"/>
      <c r="AO125" s="93"/>
      <c r="AP125" s="93"/>
      <c r="AQ125" s="93"/>
      <c r="AR125" s="70"/>
      <c r="AS125" s="25"/>
      <c r="AT125" s="25"/>
      <c r="AU125" s="64" t="str">
        <f>IF(E125="E",B125,"")</f>
        <v/>
      </c>
      <c r="AV125" s="64" t="str">
        <f>IF(E125="E",C125,"")</f>
        <v/>
      </c>
      <c r="AW125" s="64" t="str">
        <f>IF(H125="E",G125,"")</f>
        <v/>
      </c>
      <c r="AX125" s="64" t="str">
        <f>IF(J125="E",I125,"")</f>
        <v/>
      </c>
      <c r="AY125" s="64" t="str">
        <f>IF(M125="E",K125,"")</f>
        <v/>
      </c>
      <c r="AZ125" s="64" t="str">
        <f>IF(O125="E",N125,"")</f>
        <v/>
      </c>
      <c r="BA125" s="64" t="str">
        <f>IF(Q125="E",P125,"")</f>
        <v/>
      </c>
      <c r="BB125" s="64" t="str">
        <f>IF(S125="E",R125,"")</f>
        <v/>
      </c>
      <c r="BC125" s="64" t="str">
        <f>IF(U125="E",T125,"")</f>
        <v/>
      </c>
      <c r="BD125" s="64" t="str">
        <f>IF(W125="E",V125,"")</f>
        <v/>
      </c>
      <c r="BE125" s="64" t="str">
        <f>IF(Y125="E",X125,"")</f>
        <v/>
      </c>
      <c r="BF125" s="64" t="str">
        <f>IF(AA125="E",Z125,"")</f>
        <v/>
      </c>
      <c r="BG125" s="64" t="str">
        <f>IF(AC125="E",AB125,"")</f>
        <v/>
      </c>
      <c r="BH125" s="64" t="str">
        <f>IF(AE125="E",AD125,"")</f>
        <v/>
      </c>
      <c r="BI125" s="64" t="str">
        <f>IF(AI125="E",AH125,"")</f>
        <v/>
      </c>
      <c r="BJ125" s="64" t="str">
        <f>IF(AK125="E",AJ125,"")</f>
        <v/>
      </c>
      <c r="BK125" s="64" t="str">
        <f>IF(AM125="E",AL125,"")</f>
        <v/>
      </c>
      <c r="BL125" s="64" t="str">
        <f>IF(AO125="E",AN125,"")</f>
        <v/>
      </c>
      <c r="BM125" s="64" t="str">
        <f>IF(AQ125="E",AP125,"")</f>
        <v/>
      </c>
      <c r="BN125" s="26"/>
      <c r="BO125" s="78" t="s">
        <v>74</v>
      </c>
      <c r="BP125" s="79">
        <f>COUNTIF(AZ4:AZ319,"TRANSF.2F-13KV-15KVA")</f>
        <v>1</v>
      </c>
      <c r="BQ125" s="26"/>
      <c r="BR125" s="26"/>
      <c r="BS125" s="26"/>
      <c r="BT125" s="27"/>
      <c r="BU125" s="27"/>
      <c r="BV125" s="27"/>
    </row>
    <row r="126" spans="1:74" s="35" customFormat="1" x14ac:dyDescent="0.35">
      <c r="A126" s="43"/>
      <c r="B126" s="93">
        <v>149</v>
      </c>
      <c r="C126" s="93" t="s">
        <v>115</v>
      </c>
      <c r="D126" s="92"/>
      <c r="E126" s="91" t="s">
        <v>136</v>
      </c>
      <c r="F126" s="93" t="s">
        <v>151</v>
      </c>
      <c r="G126" s="93" t="s">
        <v>141</v>
      </c>
      <c r="H126" s="97" t="s">
        <v>136</v>
      </c>
      <c r="I126" s="93"/>
      <c r="J126" s="93"/>
      <c r="K126" s="94"/>
      <c r="L126" s="94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 t="s">
        <v>142</v>
      </c>
      <c r="AC126" s="93" t="s">
        <v>136</v>
      </c>
      <c r="AD126" s="93" t="s">
        <v>32</v>
      </c>
      <c r="AE126" s="93" t="s">
        <v>136</v>
      </c>
      <c r="AF126" s="93"/>
      <c r="AG126" s="93"/>
      <c r="AH126" s="93"/>
      <c r="AI126" s="93"/>
      <c r="AJ126" s="93"/>
      <c r="AK126" s="93"/>
      <c r="AL126" s="93" t="s">
        <v>117</v>
      </c>
      <c r="AM126" s="93" t="s">
        <v>136</v>
      </c>
      <c r="AN126" s="93"/>
      <c r="AO126" s="93"/>
      <c r="AP126" s="93"/>
      <c r="AQ126" s="93"/>
      <c r="AR126" s="71"/>
      <c r="AS126" s="25"/>
      <c r="AT126" s="25"/>
      <c r="AU126" s="64" t="str">
        <f>IF(E126="E",B126,"")</f>
        <v/>
      </c>
      <c r="AV126" s="64" t="str">
        <f>IF(E126="E",C126,"")</f>
        <v/>
      </c>
      <c r="AW126" s="64" t="str">
        <f>IF(H126="E",G126,"")</f>
        <v/>
      </c>
      <c r="AX126" s="64" t="str">
        <f>IF(J126="E",I126,"")</f>
        <v/>
      </c>
      <c r="AY126" s="64" t="str">
        <f>IF(M126="E",K126,"")</f>
        <v/>
      </c>
      <c r="AZ126" s="64" t="str">
        <f>IF(O126="E",N126,"")</f>
        <v/>
      </c>
      <c r="BA126" s="64" t="str">
        <f>IF(Q126="E",P126,"")</f>
        <v/>
      </c>
      <c r="BB126" s="64" t="str">
        <f>IF(S126="E",R126,"")</f>
        <v/>
      </c>
      <c r="BC126" s="64" t="str">
        <f>IF(U126="E",T126,"")</f>
        <v/>
      </c>
      <c r="BD126" s="64" t="str">
        <f>IF(W126="E",V126,"")</f>
        <v/>
      </c>
      <c r="BE126" s="64" t="str">
        <f>IF(Y126="E",X126,"")</f>
        <v/>
      </c>
      <c r="BF126" s="64" t="str">
        <f>IF(AA126="E",Z126,"")</f>
        <v/>
      </c>
      <c r="BG126" s="64" t="str">
        <f>IF(AC126="E",AB126,"")</f>
        <v/>
      </c>
      <c r="BH126" s="64" t="str">
        <f>IF(AE126="E",AD126,"")</f>
        <v/>
      </c>
      <c r="BI126" s="64" t="str">
        <f>IF(AI126="E",AH126,"")</f>
        <v/>
      </c>
      <c r="BJ126" s="64" t="str">
        <f>IF(AK126="E",AJ126,"")</f>
        <v/>
      </c>
      <c r="BK126" s="64" t="str">
        <f>IF(AM126="E",AL126,"")</f>
        <v/>
      </c>
      <c r="BL126" s="64" t="str">
        <f>IF(AO126="E",AN126,"")</f>
        <v/>
      </c>
      <c r="BM126" s="64" t="str">
        <f>IF(AQ126="E",AP126,"")</f>
        <v/>
      </c>
      <c r="BN126" s="33"/>
      <c r="BO126" s="78" t="s">
        <v>75</v>
      </c>
      <c r="BP126" s="79">
        <f>COUNTIF(AZ2:AZ319,"TRANSF.2F-13KV-25KVA")</f>
        <v>0</v>
      </c>
      <c r="BQ126" s="33"/>
      <c r="BR126" s="33"/>
      <c r="BS126" s="33"/>
      <c r="BT126" s="34"/>
      <c r="BU126" s="34"/>
      <c r="BV126" s="34"/>
    </row>
    <row r="127" spans="1:74" s="22" customFormat="1" x14ac:dyDescent="0.35">
      <c r="A127" s="43"/>
      <c r="B127" s="93">
        <v>150</v>
      </c>
      <c r="C127" s="93" t="s">
        <v>115</v>
      </c>
      <c r="D127" s="92"/>
      <c r="E127" s="91" t="s">
        <v>136</v>
      </c>
      <c r="F127" s="93" t="s">
        <v>151</v>
      </c>
      <c r="G127" s="93" t="s">
        <v>120</v>
      </c>
      <c r="H127" s="97" t="s">
        <v>136</v>
      </c>
      <c r="I127" s="93"/>
      <c r="J127" s="93"/>
      <c r="K127" s="94"/>
      <c r="L127" s="94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93"/>
      <c r="AM127" s="93"/>
      <c r="AN127" s="93"/>
      <c r="AO127" s="93"/>
      <c r="AP127" s="93"/>
      <c r="AQ127" s="93"/>
      <c r="AR127" s="70"/>
      <c r="AS127" s="25"/>
      <c r="AT127" s="25"/>
      <c r="AU127" s="64" t="str">
        <f>IF(E127="E",B127,"")</f>
        <v/>
      </c>
      <c r="AV127" s="64" t="str">
        <f>IF(E127="E",C127,"")</f>
        <v/>
      </c>
      <c r="AW127" s="64" t="str">
        <f>IF(H127="E",G127,"")</f>
        <v/>
      </c>
      <c r="AX127" s="64" t="str">
        <f>IF(J127="E",I127,"")</f>
        <v/>
      </c>
      <c r="AY127" s="64" t="str">
        <f>IF(M127="E",K127,"")</f>
        <v/>
      </c>
      <c r="AZ127" s="64" t="str">
        <f>IF(O127="E",N127,"")</f>
        <v/>
      </c>
      <c r="BA127" s="64" t="str">
        <f>IF(Q127="E",P127,"")</f>
        <v/>
      </c>
      <c r="BB127" s="64" t="str">
        <f>IF(S127="E",R127,"")</f>
        <v/>
      </c>
      <c r="BC127" s="64" t="str">
        <f>IF(U127="E",T127,"")</f>
        <v/>
      </c>
      <c r="BD127" s="64" t="str">
        <f>IF(W127="E",V127,"")</f>
        <v/>
      </c>
      <c r="BE127" s="64" t="str">
        <f>IF(Y127="E",X127,"")</f>
        <v/>
      </c>
      <c r="BF127" s="64" t="str">
        <f>IF(AA127="E",Z127,"")</f>
        <v/>
      </c>
      <c r="BG127" s="64" t="str">
        <f>IF(AC127="E",AB127,"")</f>
        <v/>
      </c>
      <c r="BH127" s="64" t="str">
        <f>IF(AE127="E",AD127,"")</f>
        <v/>
      </c>
      <c r="BI127" s="64" t="str">
        <f>IF(AI127="E",AH127,"")</f>
        <v/>
      </c>
      <c r="BJ127" s="64" t="str">
        <f>IF(AK127="E",AJ127,"")</f>
        <v/>
      </c>
      <c r="BK127" s="64" t="str">
        <f>IF(AM127="E",AL127,"")</f>
        <v/>
      </c>
      <c r="BL127" s="64" t="str">
        <f>IF(AO127="E",AN127,"")</f>
        <v/>
      </c>
      <c r="BM127" s="64" t="str">
        <f>IF(AQ127="E",AP127,"")</f>
        <v/>
      </c>
      <c r="BN127" s="26"/>
      <c r="BO127" s="88" t="s">
        <v>76</v>
      </c>
      <c r="BP127" s="87">
        <f>COUNTIF(AZ2:AZ319,"TRANSF.2F-13KV-37.5KVA")</f>
        <v>0</v>
      </c>
      <c r="BQ127" s="26"/>
      <c r="BR127" s="26"/>
      <c r="BS127" s="26"/>
      <c r="BT127" s="27"/>
      <c r="BU127" s="27"/>
      <c r="BV127" s="27"/>
    </row>
    <row r="128" spans="1:74" s="22" customFormat="1" ht="16.149999999999999" thickBot="1" x14ac:dyDescent="0.4">
      <c r="A128" s="43"/>
      <c r="B128" s="93">
        <v>151</v>
      </c>
      <c r="C128" s="93" t="s">
        <v>115</v>
      </c>
      <c r="D128" s="92"/>
      <c r="E128" s="91" t="s">
        <v>136</v>
      </c>
      <c r="F128" s="93" t="s">
        <v>151</v>
      </c>
      <c r="G128" s="93" t="s">
        <v>120</v>
      </c>
      <c r="H128" s="97" t="s">
        <v>136</v>
      </c>
      <c r="I128" s="93"/>
      <c r="J128" s="93"/>
      <c r="K128" s="94"/>
      <c r="L128" s="94"/>
      <c r="M128" s="93"/>
      <c r="N128" s="93" t="s">
        <v>144</v>
      </c>
      <c r="O128" s="93" t="s">
        <v>136</v>
      </c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93"/>
      <c r="AM128" s="93"/>
      <c r="AN128" s="93"/>
      <c r="AO128" s="93"/>
      <c r="AP128" s="93"/>
      <c r="AQ128" s="93"/>
      <c r="AR128" s="70"/>
      <c r="AS128" s="31"/>
      <c r="AT128" s="31"/>
      <c r="AU128" s="64" t="str">
        <f>IF(E128="E",B128,"")</f>
        <v/>
      </c>
      <c r="AV128" s="64" t="str">
        <f>IF(E128="E",C128,"")</f>
        <v/>
      </c>
      <c r="AW128" s="64" t="str">
        <f>IF(H128="E",G128,"")</f>
        <v/>
      </c>
      <c r="AX128" s="64" t="str">
        <f>IF(J128="E",I128,"")</f>
        <v/>
      </c>
      <c r="AY128" s="64" t="str">
        <f>IF(M128="E",K128,"")</f>
        <v/>
      </c>
      <c r="AZ128" s="64" t="str">
        <f>IF(O128="E",N128,"")</f>
        <v/>
      </c>
      <c r="BA128" s="64" t="str">
        <f>IF(Q128="E",P128,"")</f>
        <v/>
      </c>
      <c r="BB128" s="64" t="str">
        <f>IF(S128="E",R128,"")</f>
        <v/>
      </c>
      <c r="BC128" s="64" t="str">
        <f>IF(U128="E",T128,"")</f>
        <v/>
      </c>
      <c r="BD128" s="64" t="str">
        <f>IF(W128="E",V128,"")</f>
        <v/>
      </c>
      <c r="BE128" s="64" t="str">
        <f>IF(Y128="E",X128,"")</f>
        <v/>
      </c>
      <c r="BF128" s="64" t="str">
        <f>IF(AA128="E",Z128,"")</f>
        <v/>
      </c>
      <c r="BG128" s="64" t="str">
        <f>IF(AC128="E",AB128,"")</f>
        <v/>
      </c>
      <c r="BH128" s="64" t="str">
        <f>IF(AE128="E",AD128,"")</f>
        <v/>
      </c>
      <c r="BI128" s="64" t="str">
        <f>IF(AI128="E",AH128,"")</f>
        <v/>
      </c>
      <c r="BJ128" s="64" t="str">
        <f>IF(AK128="E",AJ128,"")</f>
        <v/>
      </c>
      <c r="BK128" s="64" t="str">
        <f>IF(AM128="E",AL128,"")</f>
        <v/>
      </c>
      <c r="BL128" s="64" t="str">
        <f>IF(AO128="E",AN128,"")</f>
        <v/>
      </c>
      <c r="BM128" s="64" t="str">
        <f>IF(AQ128="E",AP128,"")</f>
        <v/>
      </c>
      <c r="BN128" s="26"/>
      <c r="BO128" s="80" t="s">
        <v>111</v>
      </c>
      <c r="BP128" s="87">
        <f>COUNTIF(AZ3:AZ320,"TRANSF.2F-13KV-XKVA")</f>
        <v>0</v>
      </c>
      <c r="BQ128" s="26"/>
      <c r="BR128" s="26"/>
      <c r="BS128" s="26"/>
      <c r="BT128" s="27"/>
      <c r="BU128" s="27"/>
      <c r="BV128" s="27"/>
    </row>
    <row r="129" spans="1:74" s="22" customFormat="1" x14ac:dyDescent="0.35">
      <c r="A129" s="43"/>
      <c r="B129" s="93">
        <v>152</v>
      </c>
      <c r="C129" s="93" t="s">
        <v>115</v>
      </c>
      <c r="D129" s="92"/>
      <c r="E129" s="91" t="s">
        <v>136</v>
      </c>
      <c r="F129" s="93" t="s">
        <v>151</v>
      </c>
      <c r="G129" s="93" t="s">
        <v>120</v>
      </c>
      <c r="H129" s="97" t="s">
        <v>136</v>
      </c>
      <c r="I129" s="93"/>
      <c r="J129" s="93"/>
      <c r="K129" s="94"/>
      <c r="L129" s="94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 t="s">
        <v>32</v>
      </c>
      <c r="AC129" s="93" t="s">
        <v>136</v>
      </c>
      <c r="AD129" s="93"/>
      <c r="AE129" s="93"/>
      <c r="AF129" s="93"/>
      <c r="AG129" s="93"/>
      <c r="AH129" s="93"/>
      <c r="AI129" s="93"/>
      <c r="AJ129" s="93"/>
      <c r="AK129" s="93"/>
      <c r="AL129" s="93"/>
      <c r="AM129" s="93"/>
      <c r="AN129" s="93"/>
      <c r="AO129" s="93"/>
      <c r="AP129" s="93"/>
      <c r="AQ129" s="93"/>
      <c r="AR129" s="71"/>
      <c r="AS129" s="25"/>
      <c r="AT129" s="25"/>
      <c r="AU129" s="64" t="str">
        <f>IF(E129="E",B129,"")</f>
        <v/>
      </c>
      <c r="AV129" s="64" t="str">
        <f>IF(E129="E",C129,"")</f>
        <v/>
      </c>
      <c r="AW129" s="64" t="str">
        <f>IF(H129="E",G129,"")</f>
        <v/>
      </c>
      <c r="AX129" s="64" t="str">
        <f>IF(J129="E",I129,"")</f>
        <v/>
      </c>
      <c r="AY129" s="64" t="str">
        <f>IF(M129="E",K129,"")</f>
        <v/>
      </c>
      <c r="AZ129" s="64" t="str">
        <f>IF(O129="E",N129,"")</f>
        <v/>
      </c>
      <c r="BA129" s="64" t="str">
        <f>IF(Q129="E",P129,"")</f>
        <v/>
      </c>
      <c r="BB129" s="64" t="str">
        <f>IF(S129="E",R129,"")</f>
        <v/>
      </c>
      <c r="BC129" s="64" t="str">
        <f>IF(U129="E",T129,"")</f>
        <v/>
      </c>
      <c r="BD129" s="64" t="str">
        <f>IF(W129="E",V129,"")</f>
        <v/>
      </c>
      <c r="BE129" s="64" t="str">
        <f>IF(Y129="E",X129,"")</f>
        <v/>
      </c>
      <c r="BF129" s="64" t="str">
        <f>IF(AA129="E",Z129,"")</f>
        <v/>
      </c>
      <c r="BG129" s="64" t="str">
        <f>IF(AC129="E",AB129,"")</f>
        <v/>
      </c>
      <c r="BH129" s="64" t="str">
        <f>IF(AE129="E",AD129,"")</f>
        <v/>
      </c>
      <c r="BI129" s="64" t="str">
        <f>IF(AI129="E",AH129,"")</f>
        <v/>
      </c>
      <c r="BJ129" s="64" t="str">
        <f>IF(AK129="E",AJ129,"")</f>
        <v/>
      </c>
      <c r="BK129" s="64" t="str">
        <f>IF(AM129="E",AL129,"")</f>
        <v/>
      </c>
      <c r="BL129" s="64" t="str">
        <f>IF(AO129="E",AN129,"")</f>
        <v/>
      </c>
      <c r="BM129" s="64" t="str">
        <f>IF(AQ129="E",AP129,"")</f>
        <v/>
      </c>
      <c r="BN129" s="26"/>
      <c r="BO129" s="1" t="s">
        <v>77</v>
      </c>
      <c r="BP129" s="2"/>
      <c r="BQ129" s="26"/>
      <c r="BR129" s="26"/>
      <c r="BS129" s="26"/>
      <c r="BT129" s="27"/>
      <c r="BU129" s="27"/>
      <c r="BV129" s="27"/>
    </row>
    <row r="130" spans="1:74" s="35" customFormat="1" x14ac:dyDescent="0.35">
      <c r="A130" s="43"/>
      <c r="B130" s="93">
        <v>153</v>
      </c>
      <c r="C130" s="93" t="s">
        <v>115</v>
      </c>
      <c r="D130" s="92"/>
      <c r="E130" s="91" t="s">
        <v>136</v>
      </c>
      <c r="F130" s="93" t="s">
        <v>151</v>
      </c>
      <c r="G130" s="93" t="s">
        <v>139</v>
      </c>
      <c r="H130" s="97" t="s">
        <v>136</v>
      </c>
      <c r="I130" s="93"/>
      <c r="J130" s="93"/>
      <c r="K130" s="94"/>
      <c r="L130" s="94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 t="s">
        <v>26</v>
      </c>
      <c r="AC130" s="93" t="s">
        <v>136</v>
      </c>
      <c r="AD130" s="93"/>
      <c r="AE130" s="93"/>
      <c r="AF130" s="93"/>
      <c r="AG130" s="93"/>
      <c r="AH130" s="93"/>
      <c r="AI130" s="93"/>
      <c r="AJ130" s="93"/>
      <c r="AK130" s="93"/>
      <c r="AL130" s="93" t="s">
        <v>117</v>
      </c>
      <c r="AM130" s="93" t="s">
        <v>136</v>
      </c>
      <c r="AN130" s="93"/>
      <c r="AO130" s="93"/>
      <c r="AP130" s="93"/>
      <c r="AQ130" s="93"/>
      <c r="AR130" s="70"/>
      <c r="AS130" s="25"/>
      <c r="AT130" s="25"/>
      <c r="AU130" s="64" t="str">
        <f>IF(E130="E",B130,"")</f>
        <v/>
      </c>
      <c r="AV130" s="64" t="str">
        <f>IF(E130="E",C130,"")</f>
        <v/>
      </c>
      <c r="AW130" s="64" t="str">
        <f>IF(H130="E",G130,"")</f>
        <v/>
      </c>
      <c r="AX130" s="64" t="str">
        <f>IF(J130="E",I130,"")</f>
        <v/>
      </c>
      <c r="AY130" s="64" t="str">
        <f>IF(M130="E",K130,"")</f>
        <v/>
      </c>
      <c r="AZ130" s="64" t="str">
        <f>IF(O130="E",N130,"")</f>
        <v/>
      </c>
      <c r="BA130" s="64" t="str">
        <f>IF(Q130="E",P130,"")</f>
        <v/>
      </c>
      <c r="BB130" s="64" t="str">
        <f>IF(S130="E",R130,"")</f>
        <v/>
      </c>
      <c r="BC130" s="64" t="str">
        <f>IF(U130="E",T130,"")</f>
        <v/>
      </c>
      <c r="BD130" s="64" t="str">
        <f>IF(W130="E",V130,"")</f>
        <v/>
      </c>
      <c r="BE130" s="64" t="str">
        <f>IF(Y130="E",X130,"")</f>
        <v/>
      </c>
      <c r="BF130" s="64" t="str">
        <f>IF(AA130="E",Z130,"")</f>
        <v/>
      </c>
      <c r="BG130" s="64" t="str">
        <f>IF(AC130="E",AB130,"")</f>
        <v/>
      </c>
      <c r="BH130" s="64" t="str">
        <f>IF(AE130="E",AD130,"")</f>
        <v/>
      </c>
      <c r="BI130" s="64" t="str">
        <f>IF(AI130="E",AH130,"")</f>
        <v/>
      </c>
      <c r="BJ130" s="64" t="str">
        <f>IF(AK130="E",AJ130,"")</f>
        <v/>
      </c>
      <c r="BK130" s="64" t="str">
        <f>IF(AM130="E",AL130,"")</f>
        <v/>
      </c>
      <c r="BL130" s="64" t="str">
        <f>IF(AO130="E",AN130,"")</f>
        <v/>
      </c>
      <c r="BM130" s="64" t="str">
        <f>IF(AQ130="E",AP130,"")</f>
        <v/>
      </c>
      <c r="BN130" s="33"/>
      <c r="BO130" s="78" t="s">
        <v>74</v>
      </c>
      <c r="BP130" s="79">
        <f>COUNTIF(AZ2:AZ319,"TRANSF.3F-13KV-15KVA")</f>
        <v>5</v>
      </c>
      <c r="BQ130" s="33"/>
      <c r="BR130" s="33"/>
      <c r="BS130" s="33"/>
      <c r="BT130" s="34"/>
      <c r="BU130" s="34"/>
      <c r="BV130" s="34"/>
    </row>
    <row r="131" spans="1:74" s="22" customFormat="1" x14ac:dyDescent="0.35">
      <c r="A131" s="43"/>
      <c r="B131" s="93">
        <v>154</v>
      </c>
      <c r="C131" s="93" t="s">
        <v>115</v>
      </c>
      <c r="D131" s="92"/>
      <c r="E131" s="91" t="s">
        <v>136</v>
      </c>
      <c r="F131" s="93" t="s">
        <v>151</v>
      </c>
      <c r="G131" s="93" t="s">
        <v>141</v>
      </c>
      <c r="H131" s="97" t="s">
        <v>136</v>
      </c>
      <c r="I131" s="93"/>
      <c r="J131" s="93"/>
      <c r="K131" s="94"/>
      <c r="L131" s="94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 t="s">
        <v>26</v>
      </c>
      <c r="AC131" s="93" t="s">
        <v>136</v>
      </c>
      <c r="AD131" s="93"/>
      <c r="AE131" s="93"/>
      <c r="AF131" s="93"/>
      <c r="AG131" s="93"/>
      <c r="AH131" s="93"/>
      <c r="AI131" s="93"/>
      <c r="AJ131" s="93"/>
      <c r="AK131" s="93"/>
      <c r="AL131" s="93"/>
      <c r="AM131" s="93"/>
      <c r="AN131" s="93"/>
      <c r="AO131" s="93"/>
      <c r="AP131" s="93"/>
      <c r="AQ131" s="93"/>
      <c r="AR131" s="70"/>
      <c r="AS131" s="25"/>
      <c r="AT131" s="25"/>
      <c r="AU131" s="64" t="str">
        <f>IF(E131="E",B131,"")</f>
        <v/>
      </c>
      <c r="AV131" s="64" t="str">
        <f>IF(E131="E",C131,"")</f>
        <v/>
      </c>
      <c r="AW131" s="64" t="str">
        <f>IF(H131="E",G131,"")</f>
        <v/>
      </c>
      <c r="AX131" s="64" t="str">
        <f>IF(J131="E",I131,"")</f>
        <v/>
      </c>
      <c r="AY131" s="64" t="str">
        <f>IF(M131="E",K131,"")</f>
        <v/>
      </c>
      <c r="AZ131" s="64" t="str">
        <f>IF(O131="E",N131,"")</f>
        <v/>
      </c>
      <c r="BA131" s="64" t="str">
        <f>IF(Q131="E",P131,"")</f>
        <v/>
      </c>
      <c r="BB131" s="64" t="str">
        <f>IF(S131="E",R131,"")</f>
        <v/>
      </c>
      <c r="BC131" s="64" t="str">
        <f>IF(U131="E",T131,"")</f>
        <v/>
      </c>
      <c r="BD131" s="64" t="str">
        <f>IF(W131="E",V131,"")</f>
        <v/>
      </c>
      <c r="BE131" s="64" t="str">
        <f>IF(Y131="E",X131,"")</f>
        <v/>
      </c>
      <c r="BF131" s="64" t="str">
        <f>IF(AA131="E",Z131,"")</f>
        <v/>
      </c>
      <c r="BG131" s="64" t="str">
        <f>IF(AC131="E",AB131,"")</f>
        <v/>
      </c>
      <c r="BH131" s="64" t="str">
        <f>IF(AE131="E",AD131,"")</f>
        <v/>
      </c>
      <c r="BI131" s="64" t="str">
        <f>IF(AI131="E",AH131,"")</f>
        <v/>
      </c>
      <c r="BJ131" s="64" t="str">
        <f>IF(AK131="E",AJ131,"")</f>
        <v/>
      </c>
      <c r="BK131" s="64" t="str">
        <f>IF(AM131="E",AL131,"")</f>
        <v/>
      </c>
      <c r="BL131" s="64" t="str">
        <f>IF(AO131="E",AN131,"")</f>
        <v/>
      </c>
      <c r="BM131" s="64" t="str">
        <f>IF(AQ131="E",AP131,"")</f>
        <v/>
      </c>
      <c r="BN131" s="26"/>
      <c r="BO131" s="78" t="s">
        <v>78</v>
      </c>
      <c r="BP131" s="79">
        <f>COUNTIF(AZ2:AZ319,"TRANSF.3F-13KV-30KVA")</f>
        <v>2</v>
      </c>
      <c r="BQ131" s="26"/>
      <c r="BR131" s="26"/>
      <c r="BS131" s="26"/>
      <c r="BT131" s="27"/>
      <c r="BU131" s="27"/>
      <c r="BV131" s="27"/>
    </row>
    <row r="132" spans="1:74" s="22" customFormat="1" x14ac:dyDescent="0.35">
      <c r="A132" s="43"/>
      <c r="B132" s="93">
        <v>155</v>
      </c>
      <c r="C132" s="93" t="s">
        <v>115</v>
      </c>
      <c r="D132" s="92"/>
      <c r="E132" s="91" t="s">
        <v>136</v>
      </c>
      <c r="F132" s="93" t="s">
        <v>151</v>
      </c>
      <c r="G132" s="93" t="s">
        <v>141</v>
      </c>
      <c r="H132" s="97" t="s">
        <v>136</v>
      </c>
      <c r="I132" s="93"/>
      <c r="J132" s="93"/>
      <c r="K132" s="94"/>
      <c r="L132" s="94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 t="s">
        <v>32</v>
      </c>
      <c r="AC132" s="93" t="s">
        <v>136</v>
      </c>
      <c r="AD132" s="93"/>
      <c r="AE132" s="93"/>
      <c r="AF132" s="93"/>
      <c r="AG132" s="93"/>
      <c r="AH132" s="93"/>
      <c r="AI132" s="93"/>
      <c r="AJ132" s="93"/>
      <c r="AK132" s="93"/>
      <c r="AL132" s="93" t="s">
        <v>117</v>
      </c>
      <c r="AM132" s="93" t="s">
        <v>136</v>
      </c>
      <c r="AN132" s="93"/>
      <c r="AO132" s="93"/>
      <c r="AP132" s="93"/>
      <c r="AQ132" s="93"/>
      <c r="AR132" s="70"/>
      <c r="AS132" s="25"/>
      <c r="AT132" s="25"/>
      <c r="AU132" s="64" t="str">
        <f>IF(E132="E",B132,"")</f>
        <v/>
      </c>
      <c r="AV132" s="64" t="str">
        <f>IF(E132="E",C132,"")</f>
        <v/>
      </c>
      <c r="AW132" s="64" t="str">
        <f>IF(H132="E",G132,"")</f>
        <v/>
      </c>
      <c r="AX132" s="64" t="str">
        <f>IF(J132="E",I132,"")</f>
        <v/>
      </c>
      <c r="AY132" s="64" t="str">
        <f>IF(M132="E",K132,"")</f>
        <v/>
      </c>
      <c r="AZ132" s="64" t="str">
        <f>IF(O132="E",N132,"")</f>
        <v/>
      </c>
      <c r="BA132" s="64" t="str">
        <f>IF(Q132="E",P132,"")</f>
        <v/>
      </c>
      <c r="BB132" s="64" t="str">
        <f>IF(S132="E",R132,"")</f>
        <v/>
      </c>
      <c r="BC132" s="64" t="str">
        <f>IF(U132="E",T132,"")</f>
        <v/>
      </c>
      <c r="BD132" s="64" t="str">
        <f>IF(W132="E",V132,"")</f>
        <v/>
      </c>
      <c r="BE132" s="64" t="str">
        <f>IF(Y132="E",X132,"")</f>
        <v/>
      </c>
      <c r="BF132" s="64" t="str">
        <f>IF(AA132="E",Z132,"")</f>
        <v/>
      </c>
      <c r="BG132" s="64" t="str">
        <f>IF(AC132="E",AB132,"")</f>
        <v/>
      </c>
      <c r="BH132" s="64" t="str">
        <f>IF(AE132="E",AD132,"")</f>
        <v/>
      </c>
      <c r="BI132" s="64" t="str">
        <f>IF(AI132="E",AH132,"")</f>
        <v/>
      </c>
      <c r="BJ132" s="64" t="str">
        <f>IF(AK132="E",AJ132,"")</f>
        <v/>
      </c>
      <c r="BK132" s="64" t="str">
        <f>IF(AM132="E",AL132,"")</f>
        <v/>
      </c>
      <c r="BL132" s="64" t="str">
        <f>IF(AO132="E",AN132,"")</f>
        <v/>
      </c>
      <c r="BM132" s="64" t="str">
        <f>IF(AQ132="E",AP132,"")</f>
        <v/>
      </c>
      <c r="BN132" s="26"/>
      <c r="BO132" s="78" t="s">
        <v>79</v>
      </c>
      <c r="BP132" s="79">
        <f>COUNTIF(AZ2:AZ319,"TRANSF.3F-13KV-45KVA")</f>
        <v>2</v>
      </c>
      <c r="BQ132" s="26"/>
      <c r="BR132" s="26"/>
      <c r="BS132" s="26"/>
      <c r="BT132" s="27"/>
      <c r="BU132" s="27"/>
      <c r="BV132" s="27"/>
    </row>
    <row r="133" spans="1:74" s="22" customFormat="1" x14ac:dyDescent="0.35">
      <c r="A133" s="43"/>
      <c r="B133" s="93">
        <v>156</v>
      </c>
      <c r="C133" s="93" t="s">
        <v>115</v>
      </c>
      <c r="D133" s="92"/>
      <c r="E133" s="91" t="s">
        <v>136</v>
      </c>
      <c r="F133" s="93" t="s">
        <v>151</v>
      </c>
      <c r="G133" s="93" t="s">
        <v>120</v>
      </c>
      <c r="H133" s="97" t="s">
        <v>136</v>
      </c>
      <c r="I133" s="93"/>
      <c r="J133" s="93"/>
      <c r="K133" s="94"/>
      <c r="L133" s="94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  <c r="AP133" s="93"/>
      <c r="AQ133" s="93"/>
      <c r="AR133" s="70"/>
      <c r="AS133" s="25"/>
      <c r="AT133" s="25"/>
      <c r="AU133" s="64" t="str">
        <f>IF(E133="E",B133,"")</f>
        <v/>
      </c>
      <c r="AV133" s="64" t="str">
        <f>IF(E133="E",C133,"")</f>
        <v/>
      </c>
      <c r="AW133" s="64" t="str">
        <f>IF(H133="E",G133,"")</f>
        <v/>
      </c>
      <c r="AX133" s="64" t="str">
        <f>IF(J133="E",I133,"")</f>
        <v/>
      </c>
      <c r="AY133" s="64" t="str">
        <f>IF(M133="E",K133,"")</f>
        <v/>
      </c>
      <c r="AZ133" s="64" t="str">
        <f>IF(O133="E",N133,"")</f>
        <v/>
      </c>
      <c r="BA133" s="64" t="str">
        <f>IF(Q133="E",P133,"")</f>
        <v/>
      </c>
      <c r="BB133" s="64" t="str">
        <f>IF(S133="E",R133,"")</f>
        <v/>
      </c>
      <c r="BC133" s="64" t="str">
        <f>IF(U133="E",T133,"")</f>
        <v/>
      </c>
      <c r="BD133" s="64" t="str">
        <f>IF(W133="E",V133,"")</f>
        <v/>
      </c>
      <c r="BE133" s="64" t="str">
        <f>IF(Y133="E",X133,"")</f>
        <v/>
      </c>
      <c r="BF133" s="64" t="str">
        <f>IF(AA133="E",Z133,"")</f>
        <v/>
      </c>
      <c r="BG133" s="64" t="str">
        <f>IF(AC133="E",AB133,"")</f>
        <v/>
      </c>
      <c r="BH133" s="64" t="str">
        <f>IF(AE133="E",AD133,"")</f>
        <v/>
      </c>
      <c r="BI133" s="64" t="str">
        <f>IF(AI133="E",AH133,"")</f>
        <v/>
      </c>
      <c r="BJ133" s="64" t="str">
        <f>IF(AK133="E",AJ133,"")</f>
        <v/>
      </c>
      <c r="BK133" s="64" t="str">
        <f>IF(AM133="E",AL133,"")</f>
        <v/>
      </c>
      <c r="BL133" s="64" t="str">
        <f>IF(AO133="E",AN133,"")</f>
        <v/>
      </c>
      <c r="BM133" s="64" t="str">
        <f>IF(AQ133="E",AP133,"")</f>
        <v/>
      </c>
      <c r="BN133" s="26"/>
      <c r="BO133" s="88" t="s">
        <v>80</v>
      </c>
      <c r="BP133" s="87">
        <f>COUNTIF(AZ2:AZ319,"TRANSF.3F-13KV-75KVA")</f>
        <v>0</v>
      </c>
      <c r="BQ133" s="26"/>
      <c r="BR133" s="26"/>
      <c r="BS133" s="26"/>
      <c r="BT133" s="27"/>
      <c r="BU133" s="27"/>
      <c r="BV133" s="27"/>
    </row>
    <row r="134" spans="1:74" s="22" customFormat="1" x14ac:dyDescent="0.35">
      <c r="A134" s="43"/>
      <c r="B134" s="93">
        <v>157</v>
      </c>
      <c r="C134" s="93" t="s">
        <v>115</v>
      </c>
      <c r="D134" s="92"/>
      <c r="E134" s="91" t="s">
        <v>136</v>
      </c>
      <c r="F134" s="93" t="s">
        <v>151</v>
      </c>
      <c r="G134" s="93" t="s">
        <v>120</v>
      </c>
      <c r="H134" s="97" t="s">
        <v>136</v>
      </c>
      <c r="I134" s="93"/>
      <c r="J134" s="93"/>
      <c r="K134" s="94"/>
      <c r="L134" s="94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 t="s">
        <v>32</v>
      </c>
      <c r="AC134" s="93" t="s">
        <v>136</v>
      </c>
      <c r="AD134" s="93"/>
      <c r="AE134" s="93"/>
      <c r="AF134" s="93"/>
      <c r="AG134" s="93"/>
      <c r="AH134" s="93"/>
      <c r="AI134" s="93"/>
      <c r="AJ134" s="93"/>
      <c r="AK134" s="93"/>
      <c r="AL134" s="93"/>
      <c r="AM134" s="93"/>
      <c r="AN134" s="93"/>
      <c r="AO134" s="93"/>
      <c r="AP134" s="93"/>
      <c r="AQ134" s="93"/>
      <c r="AR134" s="70"/>
      <c r="AS134" s="25"/>
      <c r="AT134" s="25"/>
      <c r="AU134" s="64" t="str">
        <f>IF(E134="E",B134,"")</f>
        <v/>
      </c>
      <c r="AV134" s="64" t="str">
        <f>IF(E134="E",C134,"")</f>
        <v/>
      </c>
      <c r="AW134" s="64" t="str">
        <f>IF(H134="E",G134,"")</f>
        <v/>
      </c>
      <c r="AX134" s="64" t="str">
        <f>IF(J134="E",I134,"")</f>
        <v/>
      </c>
      <c r="AY134" s="64" t="str">
        <f>IF(M134="E",K134,"")</f>
        <v/>
      </c>
      <c r="AZ134" s="64" t="str">
        <f>IF(O134="E",N134,"")</f>
        <v/>
      </c>
      <c r="BA134" s="64" t="str">
        <f>IF(Q134="E",P134,"")</f>
        <v/>
      </c>
      <c r="BB134" s="64" t="str">
        <f>IF(S134="E",R134,"")</f>
        <v/>
      </c>
      <c r="BC134" s="64" t="str">
        <f>IF(U134="E",T134,"")</f>
        <v/>
      </c>
      <c r="BD134" s="64" t="str">
        <f>IF(W134="E",V134,"")</f>
        <v/>
      </c>
      <c r="BE134" s="64" t="str">
        <f>IF(Y134="E",X134,"")</f>
        <v/>
      </c>
      <c r="BF134" s="64" t="str">
        <f>IF(AA134="E",Z134,"")</f>
        <v/>
      </c>
      <c r="BG134" s="64" t="str">
        <f>IF(AC134="E",AB134,"")</f>
        <v/>
      </c>
      <c r="BH134" s="64" t="str">
        <f>IF(AE134="E",AD134,"")</f>
        <v/>
      </c>
      <c r="BI134" s="64" t="str">
        <f>IF(AI134="E",AH134,"")</f>
        <v/>
      </c>
      <c r="BJ134" s="64" t="str">
        <f>IF(AK134="E",AJ134,"")</f>
        <v/>
      </c>
      <c r="BK134" s="64" t="str">
        <f>IF(AM134="E",AL134,"")</f>
        <v/>
      </c>
      <c r="BL134" s="64" t="str">
        <f>IF(AO134="E",AN134,"")</f>
        <v/>
      </c>
      <c r="BM134" s="64" t="str">
        <f>IF(AQ134="E",AP134,"")</f>
        <v/>
      </c>
      <c r="BN134" s="26"/>
      <c r="BO134" s="78" t="s">
        <v>88</v>
      </c>
      <c r="BP134" s="79">
        <f>COUNTIF(AZ2:AZ320,"TRANSF.3F-13KV-112.5KVA")</f>
        <v>0</v>
      </c>
      <c r="BQ134" s="26"/>
      <c r="BR134" s="26"/>
      <c r="BS134" s="26"/>
      <c r="BT134" s="27"/>
      <c r="BU134" s="27"/>
      <c r="BV134" s="27"/>
    </row>
    <row r="135" spans="1:74" s="22" customFormat="1" ht="16.149999999999999" thickBot="1" x14ac:dyDescent="0.4">
      <c r="A135" s="43"/>
      <c r="B135" s="93">
        <v>158</v>
      </c>
      <c r="C135" s="93" t="s">
        <v>115</v>
      </c>
      <c r="D135" s="92"/>
      <c r="E135" s="91" t="s">
        <v>136</v>
      </c>
      <c r="F135" s="93" t="s">
        <v>151</v>
      </c>
      <c r="G135" s="93" t="s">
        <v>139</v>
      </c>
      <c r="H135" s="97" t="s">
        <v>136</v>
      </c>
      <c r="I135" s="93"/>
      <c r="J135" s="93"/>
      <c r="K135" s="94"/>
      <c r="L135" s="94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 t="s">
        <v>26</v>
      </c>
      <c r="AC135" s="93" t="s">
        <v>136</v>
      </c>
      <c r="AD135" s="93"/>
      <c r="AE135" s="93"/>
      <c r="AF135" s="93"/>
      <c r="AG135" s="93"/>
      <c r="AH135" s="93"/>
      <c r="AI135" s="93"/>
      <c r="AJ135" s="93"/>
      <c r="AK135" s="93"/>
      <c r="AL135" s="93" t="s">
        <v>117</v>
      </c>
      <c r="AM135" s="93" t="s">
        <v>136</v>
      </c>
      <c r="AN135" s="93"/>
      <c r="AO135" s="93"/>
      <c r="AP135" s="93"/>
      <c r="AQ135" s="93"/>
      <c r="AR135" s="72"/>
      <c r="AS135" s="25"/>
      <c r="AT135" s="25"/>
      <c r="AU135" s="64" t="str">
        <f>IF(E135="E",B135,"")</f>
        <v/>
      </c>
      <c r="AV135" s="64" t="str">
        <f>IF(E135="E",C135,"")</f>
        <v/>
      </c>
      <c r="AW135" s="64" t="str">
        <f>IF(H135="E",G135,"")</f>
        <v/>
      </c>
      <c r="AX135" s="64" t="str">
        <f>IF(J135="E",I135,"")</f>
        <v/>
      </c>
      <c r="AY135" s="64" t="str">
        <f>IF(M135="E",K135,"")</f>
        <v/>
      </c>
      <c r="AZ135" s="64" t="str">
        <f>IF(O135="E",N135,"")</f>
        <v/>
      </c>
      <c r="BA135" s="64" t="str">
        <f>IF(Q135="E",P135,"")</f>
        <v/>
      </c>
      <c r="BB135" s="64" t="str">
        <f>IF(S135="E",R135,"")</f>
        <v/>
      </c>
      <c r="BC135" s="64" t="str">
        <f>IF(U135="E",T135,"")</f>
        <v/>
      </c>
      <c r="BD135" s="64" t="str">
        <f>IF(W135="E",V135,"")</f>
        <v/>
      </c>
      <c r="BE135" s="64" t="str">
        <f>IF(Y135="E",X135,"")</f>
        <v/>
      </c>
      <c r="BF135" s="64" t="str">
        <f>IF(AA135="E",Z135,"")</f>
        <v/>
      </c>
      <c r="BG135" s="64" t="str">
        <f>IF(AC135="E",AB135,"")</f>
        <v/>
      </c>
      <c r="BH135" s="64" t="str">
        <f>IF(AE135="E",AD135,"")</f>
        <v/>
      </c>
      <c r="BI135" s="64" t="str">
        <f>IF(AI135="E",AH135,"")</f>
        <v/>
      </c>
      <c r="BJ135" s="64" t="str">
        <f>IF(AK135="E",AJ135,"")</f>
        <v/>
      </c>
      <c r="BK135" s="64" t="str">
        <f>IF(AM135="E",AL135,"")</f>
        <v/>
      </c>
      <c r="BL135" s="64" t="str">
        <f>IF(AO135="E",AN135,"")</f>
        <v/>
      </c>
      <c r="BM135" s="64" t="str">
        <f>IF(AQ135="E",AP135,"")</f>
        <v/>
      </c>
      <c r="BN135" s="26"/>
      <c r="BO135" s="81" t="s">
        <v>111</v>
      </c>
      <c r="BP135" s="79">
        <f>COUNTIF(AZ3:AZ321,"TRANSF.3F-13KV-XKVA")</f>
        <v>0</v>
      </c>
      <c r="BQ135" s="26"/>
      <c r="BR135" s="26"/>
      <c r="BS135" s="26"/>
      <c r="BT135" s="27"/>
      <c r="BU135" s="27"/>
      <c r="BV135" s="27"/>
    </row>
    <row r="136" spans="1:74" s="22" customFormat="1" x14ac:dyDescent="0.35">
      <c r="A136" s="43"/>
      <c r="B136" s="93">
        <v>159</v>
      </c>
      <c r="C136" s="93" t="s">
        <v>115</v>
      </c>
      <c r="D136" s="92"/>
      <c r="E136" s="91" t="s">
        <v>136</v>
      </c>
      <c r="F136" s="93" t="s">
        <v>151</v>
      </c>
      <c r="G136" s="93" t="s">
        <v>141</v>
      </c>
      <c r="H136" s="97" t="s">
        <v>136</v>
      </c>
      <c r="I136" s="93"/>
      <c r="J136" s="93"/>
      <c r="K136" s="94"/>
      <c r="L136" s="94"/>
      <c r="M136" s="93"/>
      <c r="N136" s="93" t="s">
        <v>144</v>
      </c>
      <c r="O136" s="93" t="s">
        <v>136</v>
      </c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  <c r="AM136" s="93"/>
      <c r="AN136" s="93"/>
      <c r="AO136" s="93"/>
      <c r="AP136" s="93"/>
      <c r="AQ136" s="93"/>
      <c r="AR136" s="70"/>
      <c r="AS136" s="25"/>
      <c r="AT136" s="25"/>
      <c r="AU136" s="64" t="str">
        <f>IF(E136="E",B136,"")</f>
        <v/>
      </c>
      <c r="AV136" s="64" t="str">
        <f>IF(E136="E",C136,"")</f>
        <v/>
      </c>
      <c r="AW136" s="64" t="str">
        <f>IF(H136="E",G136,"")</f>
        <v/>
      </c>
      <c r="AX136" s="64" t="str">
        <f>IF(J136="E",I136,"")</f>
        <v/>
      </c>
      <c r="AY136" s="64" t="str">
        <f>IF(M136="E",K136,"")</f>
        <v/>
      </c>
      <c r="AZ136" s="64" t="str">
        <f>IF(O136="E",N136,"")</f>
        <v/>
      </c>
      <c r="BA136" s="64" t="str">
        <f>IF(Q136="E",P136,"")</f>
        <v/>
      </c>
      <c r="BB136" s="64" t="str">
        <f>IF(S136="E",R136,"")</f>
        <v/>
      </c>
      <c r="BC136" s="64" t="str">
        <f>IF(U136="E",T136,"")</f>
        <v/>
      </c>
      <c r="BD136" s="64" t="str">
        <f>IF(W136="E",V136,"")</f>
        <v/>
      </c>
      <c r="BE136" s="64" t="str">
        <f>IF(Y136="E",X136,"")</f>
        <v/>
      </c>
      <c r="BF136" s="64" t="str">
        <f>IF(AA136="E",Z136,"")</f>
        <v/>
      </c>
      <c r="BG136" s="64" t="str">
        <f>IF(AC136="E",AB136,"")</f>
        <v/>
      </c>
      <c r="BH136" s="64" t="str">
        <f>IF(AE136="E",AD136,"")</f>
        <v/>
      </c>
      <c r="BI136" s="64" t="str">
        <f>IF(AI136="E",AH136,"")</f>
        <v/>
      </c>
      <c r="BJ136" s="64" t="str">
        <f>IF(AK136="E",AJ136,"")</f>
        <v/>
      </c>
      <c r="BK136" s="64" t="str">
        <f>IF(AM136="E",AL136,"")</f>
        <v/>
      </c>
      <c r="BL136" s="64" t="str">
        <f>IF(AO136="E",AN136,"")</f>
        <v/>
      </c>
      <c r="BM136" s="64" t="str">
        <f>IF(AQ136="E",AP136,"")</f>
        <v/>
      </c>
      <c r="BN136" s="26"/>
      <c r="BO136" s="1" t="s">
        <v>81</v>
      </c>
      <c r="BP136" s="2"/>
      <c r="BQ136" s="26"/>
      <c r="BR136" s="26"/>
      <c r="BS136" s="26"/>
      <c r="BT136" s="27"/>
      <c r="BU136" s="27"/>
      <c r="BV136" s="27"/>
    </row>
    <row r="137" spans="1:74" s="22" customFormat="1" x14ac:dyDescent="0.35">
      <c r="A137" s="43"/>
      <c r="B137" s="93">
        <v>160</v>
      </c>
      <c r="C137" s="93" t="s">
        <v>115</v>
      </c>
      <c r="D137" s="92"/>
      <c r="E137" s="91" t="s">
        <v>136</v>
      </c>
      <c r="F137" s="93" t="s">
        <v>151</v>
      </c>
      <c r="G137" s="93" t="s">
        <v>141</v>
      </c>
      <c r="H137" s="97" t="s">
        <v>136</v>
      </c>
      <c r="I137" s="93"/>
      <c r="J137" s="93"/>
      <c r="K137" s="94"/>
      <c r="L137" s="94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 t="s">
        <v>26</v>
      </c>
      <c r="AC137" s="93" t="s">
        <v>136</v>
      </c>
      <c r="AD137" s="93"/>
      <c r="AE137" s="93"/>
      <c r="AF137" s="93"/>
      <c r="AG137" s="93"/>
      <c r="AH137" s="93"/>
      <c r="AI137" s="93"/>
      <c r="AJ137" s="93"/>
      <c r="AK137" s="93"/>
      <c r="AL137" s="93" t="s">
        <v>117</v>
      </c>
      <c r="AM137" s="93" t="s">
        <v>136</v>
      </c>
      <c r="AN137" s="93"/>
      <c r="AO137" s="93"/>
      <c r="AP137" s="93"/>
      <c r="AQ137" s="93"/>
      <c r="AR137" s="70"/>
      <c r="AS137" s="25"/>
      <c r="AT137" s="25"/>
      <c r="AU137" s="64" t="str">
        <f>IF(E137="E",B137,"")</f>
        <v/>
      </c>
      <c r="AV137" s="64" t="str">
        <f>IF(E137="E",C137,"")</f>
        <v/>
      </c>
      <c r="AW137" s="64" t="str">
        <f>IF(H137="E",G137,"")</f>
        <v/>
      </c>
      <c r="AX137" s="64" t="str">
        <f>IF(J137="E",I137,"")</f>
        <v/>
      </c>
      <c r="AY137" s="64" t="str">
        <f>IF(M137="E",K137,"")</f>
        <v/>
      </c>
      <c r="AZ137" s="64" t="str">
        <f>IF(O137="E",N137,"")</f>
        <v/>
      </c>
      <c r="BA137" s="64" t="str">
        <f>IF(Q137="E",P137,"")</f>
        <v/>
      </c>
      <c r="BB137" s="64" t="str">
        <f>IF(S137="E",R137,"")</f>
        <v/>
      </c>
      <c r="BC137" s="64" t="str">
        <f>IF(U137="E",T137,"")</f>
        <v/>
      </c>
      <c r="BD137" s="64" t="str">
        <f>IF(W137="E",V137,"")</f>
        <v/>
      </c>
      <c r="BE137" s="64" t="str">
        <f>IF(Y137="E",X137,"")</f>
        <v/>
      </c>
      <c r="BF137" s="64" t="str">
        <f>IF(AA137="E",Z137,"")</f>
        <v/>
      </c>
      <c r="BG137" s="64" t="str">
        <f>IF(AC137="E",AB137,"")</f>
        <v/>
      </c>
      <c r="BH137" s="64" t="str">
        <f>IF(AE137="E",AD137,"")</f>
        <v/>
      </c>
      <c r="BI137" s="64" t="str">
        <f>IF(AI137="E",AH137,"")</f>
        <v/>
      </c>
      <c r="BJ137" s="64" t="str">
        <f>IF(AK137="E",AJ137,"")</f>
        <v/>
      </c>
      <c r="BK137" s="64" t="str">
        <f>IF(AM137="E",AL137,"")</f>
        <v/>
      </c>
      <c r="BL137" s="64" t="str">
        <f>IF(AO137="E",AN137,"")</f>
        <v/>
      </c>
      <c r="BM137" s="64" t="str">
        <f>IF(AQ137="E",AP137,"")</f>
        <v/>
      </c>
      <c r="BN137" s="26"/>
      <c r="BO137" s="78" t="s">
        <v>30</v>
      </c>
      <c r="BP137" s="79">
        <f t="shared" ref="BP137:BP153" si="2">COUNTIF($BB$2:$BE$317,BO137)</f>
        <v>0</v>
      </c>
      <c r="BQ137" s="26"/>
      <c r="BR137" s="26"/>
      <c r="BS137" s="26"/>
      <c r="BT137" s="27"/>
      <c r="BU137" s="27"/>
      <c r="BV137" s="27"/>
    </row>
    <row r="138" spans="1:74" s="22" customFormat="1" x14ac:dyDescent="0.35">
      <c r="A138" s="43"/>
      <c r="B138" s="93">
        <v>161</v>
      </c>
      <c r="C138" s="93" t="s">
        <v>115</v>
      </c>
      <c r="D138" s="92"/>
      <c r="E138" s="91" t="s">
        <v>136</v>
      </c>
      <c r="F138" s="93" t="s">
        <v>151</v>
      </c>
      <c r="G138" s="93" t="s">
        <v>120</v>
      </c>
      <c r="H138" s="97" t="s">
        <v>136</v>
      </c>
      <c r="I138" s="93"/>
      <c r="J138" s="97"/>
      <c r="K138" s="94"/>
      <c r="L138" s="94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 t="s">
        <v>32</v>
      </c>
      <c r="AC138" s="93" t="s">
        <v>136</v>
      </c>
      <c r="AD138" s="93"/>
      <c r="AE138" s="93"/>
      <c r="AF138" s="93"/>
      <c r="AG138" s="93"/>
      <c r="AH138" s="93"/>
      <c r="AI138" s="93"/>
      <c r="AJ138" s="93"/>
      <c r="AK138" s="93"/>
      <c r="AL138" s="93"/>
      <c r="AM138" s="93"/>
      <c r="AN138" s="93"/>
      <c r="AO138" s="93"/>
      <c r="AP138" s="93"/>
      <c r="AQ138" s="93"/>
      <c r="AR138" s="70"/>
      <c r="AS138" s="25"/>
      <c r="AT138" s="25"/>
      <c r="AU138" s="64" t="str">
        <f>IF(E138="E",B138,"")</f>
        <v/>
      </c>
      <c r="AV138" s="64" t="str">
        <f>IF(E138="E",C138,"")</f>
        <v/>
      </c>
      <c r="AW138" s="64" t="str">
        <f>IF(H138="E",G138,"")</f>
        <v/>
      </c>
      <c r="AX138" s="64" t="str">
        <f>IF(J138="E",I138,"")</f>
        <v/>
      </c>
      <c r="AY138" s="64" t="str">
        <f>IF(M138="E",K138,"")</f>
        <v/>
      </c>
      <c r="AZ138" s="64" t="str">
        <f>IF(O138="E",N138,"")</f>
        <v/>
      </c>
      <c r="BA138" s="64" t="str">
        <f>IF(Q138="E",P138,"")</f>
        <v/>
      </c>
      <c r="BB138" s="64" t="str">
        <f>IF(S138="E",R138,"")</f>
        <v/>
      </c>
      <c r="BC138" s="64" t="str">
        <f>IF(U138="E",T138,"")</f>
        <v/>
      </c>
      <c r="BD138" s="64" t="str">
        <f>IF(W138="E",V138,"")</f>
        <v/>
      </c>
      <c r="BE138" s="64" t="str">
        <f>IF(Y138="E",X138,"")</f>
        <v/>
      </c>
      <c r="BF138" s="64" t="str">
        <f>IF(AA138="E",Z138,"")</f>
        <v/>
      </c>
      <c r="BG138" s="64" t="str">
        <f>IF(AC138="E",AB138,"")</f>
        <v/>
      </c>
      <c r="BH138" s="64" t="str">
        <f>IF(AE138="E",AD138,"")</f>
        <v/>
      </c>
      <c r="BI138" s="64" t="str">
        <f>IF(AI138="E",AH138,"")</f>
        <v/>
      </c>
      <c r="BJ138" s="64" t="str">
        <f>IF(AK138="E",AJ138,"")</f>
        <v/>
      </c>
      <c r="BK138" s="64" t="str">
        <f>IF(AM138="E",AL138,"")</f>
        <v/>
      </c>
      <c r="BL138" s="64" t="str">
        <f>IF(AO138="E",AN138,"")</f>
        <v/>
      </c>
      <c r="BM138" s="64" t="str">
        <f>IF(AQ138="E",AP138,"")</f>
        <v/>
      </c>
      <c r="BN138" s="26"/>
      <c r="BO138" s="78" t="s">
        <v>19</v>
      </c>
      <c r="BP138" s="79">
        <f t="shared" si="2"/>
        <v>0</v>
      </c>
      <c r="BQ138" s="26"/>
      <c r="BR138" s="26"/>
      <c r="BS138" s="26"/>
      <c r="BT138" s="27"/>
      <c r="BU138" s="27"/>
      <c r="BV138" s="27"/>
    </row>
    <row r="139" spans="1:74" s="22" customFormat="1" x14ac:dyDescent="0.35">
      <c r="A139" s="43"/>
      <c r="B139" s="93">
        <v>162</v>
      </c>
      <c r="C139" s="93" t="s">
        <v>115</v>
      </c>
      <c r="D139" s="92"/>
      <c r="E139" s="91" t="s">
        <v>136</v>
      </c>
      <c r="F139" s="93" t="s">
        <v>151</v>
      </c>
      <c r="G139" s="93" t="s">
        <v>120</v>
      </c>
      <c r="H139" s="97" t="s">
        <v>136</v>
      </c>
      <c r="I139" s="93"/>
      <c r="J139" s="93"/>
      <c r="K139" s="94"/>
      <c r="L139" s="94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93" t="s">
        <v>117</v>
      </c>
      <c r="AM139" s="93" t="s">
        <v>136</v>
      </c>
      <c r="AN139" s="93"/>
      <c r="AO139" s="93"/>
      <c r="AP139" s="93"/>
      <c r="AQ139" s="93"/>
      <c r="AR139" s="70"/>
      <c r="AS139" s="25"/>
      <c r="AT139" s="25"/>
      <c r="AU139" s="64" t="str">
        <f>IF(E139="E",B139,"")</f>
        <v/>
      </c>
      <c r="AV139" s="64" t="str">
        <f>IF(E139="E",C139,"")</f>
        <v/>
      </c>
      <c r="AW139" s="64" t="str">
        <f>IF(H139="E",G139,"")</f>
        <v/>
      </c>
      <c r="AX139" s="64" t="str">
        <f>IF(J139="E",I139,"")</f>
        <v/>
      </c>
      <c r="AY139" s="64" t="str">
        <f>IF(M139="E",K139,"")</f>
        <v/>
      </c>
      <c r="AZ139" s="64" t="str">
        <f>IF(O139="E",N139,"")</f>
        <v/>
      </c>
      <c r="BA139" s="64" t="str">
        <f>IF(Q139="E",P139,"")</f>
        <v/>
      </c>
      <c r="BB139" s="64" t="str">
        <f>IF(S139="E",R139,"")</f>
        <v/>
      </c>
      <c r="BC139" s="64" t="str">
        <f>IF(U139="E",T139,"")</f>
        <v/>
      </c>
      <c r="BD139" s="64" t="str">
        <f>IF(W139="E",V139,"")</f>
        <v/>
      </c>
      <c r="BE139" s="64" t="str">
        <f>IF(Y139="E",X139,"")</f>
        <v/>
      </c>
      <c r="BF139" s="64" t="str">
        <f>IF(AA139="E",Z139,"")</f>
        <v/>
      </c>
      <c r="BG139" s="64" t="str">
        <f>IF(AC139="E",AB139,"")</f>
        <v/>
      </c>
      <c r="BH139" s="64" t="str">
        <f>IF(AE139="E",AD139,"")</f>
        <v/>
      </c>
      <c r="BI139" s="64" t="str">
        <f>IF(AI139="E",AH139,"")</f>
        <v/>
      </c>
      <c r="BJ139" s="64" t="str">
        <f>IF(AK139="E",AJ139,"")</f>
        <v/>
      </c>
      <c r="BK139" s="64" t="str">
        <f>IF(AM139="E",AL139,"")</f>
        <v/>
      </c>
      <c r="BL139" s="64" t="str">
        <f>IF(AO139="E",AN139,"")</f>
        <v/>
      </c>
      <c r="BM139" s="64" t="str">
        <f>IF(AQ139="E",AP139,"")</f>
        <v/>
      </c>
      <c r="BN139" s="26"/>
      <c r="BO139" s="83" t="s">
        <v>52</v>
      </c>
      <c r="BP139" s="84">
        <f t="shared" si="2"/>
        <v>1</v>
      </c>
      <c r="BQ139" s="26"/>
      <c r="BR139" s="26"/>
      <c r="BS139" s="26"/>
      <c r="BT139" s="27"/>
      <c r="BU139" s="27"/>
      <c r="BV139" s="27"/>
    </row>
    <row r="140" spans="1:74" s="22" customFormat="1" x14ac:dyDescent="0.35">
      <c r="A140" s="43"/>
      <c r="B140" s="93">
        <v>163</v>
      </c>
      <c r="C140" s="93" t="s">
        <v>115</v>
      </c>
      <c r="D140" s="92"/>
      <c r="E140" s="91" t="s">
        <v>136</v>
      </c>
      <c r="F140" s="93" t="s">
        <v>151</v>
      </c>
      <c r="G140" s="93" t="s">
        <v>120</v>
      </c>
      <c r="H140" s="97" t="s">
        <v>136</v>
      </c>
      <c r="I140" s="93"/>
      <c r="J140" s="93"/>
      <c r="K140" s="94"/>
      <c r="L140" s="94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 s="93"/>
      <c r="AF140" s="93"/>
      <c r="AG140" s="93"/>
      <c r="AH140" s="93"/>
      <c r="AI140" s="93"/>
      <c r="AJ140" s="93"/>
      <c r="AK140" s="93"/>
      <c r="AL140" s="93"/>
      <c r="AM140" s="93"/>
      <c r="AN140" s="93"/>
      <c r="AO140" s="93"/>
      <c r="AP140" s="93"/>
      <c r="AQ140" s="93"/>
      <c r="AR140" s="70"/>
      <c r="AS140" s="25"/>
      <c r="AT140" s="25"/>
      <c r="AU140" s="64" t="str">
        <f>IF(E140="E",B140,"")</f>
        <v/>
      </c>
      <c r="AV140" s="64" t="str">
        <f>IF(E140="E",C140,"")</f>
        <v/>
      </c>
      <c r="AW140" s="64" t="str">
        <f>IF(H140="E",G140,"")</f>
        <v/>
      </c>
      <c r="AX140" s="64" t="str">
        <f>IF(J140="E",I140,"")</f>
        <v/>
      </c>
      <c r="AY140" s="64" t="str">
        <f>IF(M140="E",K140,"")</f>
        <v/>
      </c>
      <c r="AZ140" s="64" t="str">
        <f>IF(O140="E",N140,"")</f>
        <v/>
      </c>
      <c r="BA140" s="64" t="str">
        <f>IF(Q140="E",P140,"")</f>
        <v/>
      </c>
      <c r="BB140" s="64" t="str">
        <f>IF(S140="E",R140,"")</f>
        <v/>
      </c>
      <c r="BC140" s="64" t="str">
        <f>IF(U140="E",T140,"")</f>
        <v/>
      </c>
      <c r="BD140" s="64" t="str">
        <f>IF(W140="E",V140,"")</f>
        <v/>
      </c>
      <c r="BE140" s="64" t="str">
        <f>IF(Y140="E",X140,"")</f>
        <v/>
      </c>
      <c r="BF140" s="64" t="str">
        <f>IF(AA140="E",Z140,"")</f>
        <v/>
      </c>
      <c r="BG140" s="64" t="str">
        <f>IF(AC140="E",AB140,"")</f>
        <v/>
      </c>
      <c r="BH140" s="64" t="str">
        <f>IF(AE140="E",AD140,"")</f>
        <v/>
      </c>
      <c r="BI140" s="64" t="str">
        <f>IF(AI140="E",AH140,"")</f>
        <v/>
      </c>
      <c r="BJ140" s="64" t="str">
        <f>IF(AK140="E",AJ140,"")</f>
        <v/>
      </c>
      <c r="BK140" s="64" t="str">
        <f>IF(AM140="E",AL140,"")</f>
        <v/>
      </c>
      <c r="BL140" s="64" t="str">
        <f>IF(AO140="E",AN140,"")</f>
        <v/>
      </c>
      <c r="BM140" s="64" t="str">
        <f>IF(AQ140="E",AP140,"")</f>
        <v/>
      </c>
      <c r="BN140" s="26"/>
      <c r="BO140" s="78" t="s">
        <v>16</v>
      </c>
      <c r="BP140" s="79">
        <f t="shared" si="2"/>
        <v>1</v>
      </c>
      <c r="BQ140" s="26"/>
      <c r="BR140" s="26"/>
      <c r="BS140" s="26"/>
      <c r="BT140" s="27"/>
      <c r="BU140" s="27"/>
      <c r="BV140" s="27"/>
    </row>
    <row r="141" spans="1:74" s="22" customFormat="1" x14ac:dyDescent="0.35">
      <c r="A141" s="43"/>
      <c r="B141" s="93">
        <v>164</v>
      </c>
      <c r="C141" s="93" t="s">
        <v>115</v>
      </c>
      <c r="D141" s="92"/>
      <c r="E141" s="91" t="s">
        <v>136</v>
      </c>
      <c r="F141" s="93" t="s">
        <v>151</v>
      </c>
      <c r="G141" s="93" t="s">
        <v>141</v>
      </c>
      <c r="H141" s="97" t="s">
        <v>136</v>
      </c>
      <c r="I141" s="93"/>
      <c r="J141" s="93"/>
      <c r="K141" s="94"/>
      <c r="L141" s="94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93"/>
      <c r="AH141" s="93"/>
      <c r="AI141" s="93"/>
      <c r="AJ141" s="93"/>
      <c r="AK141" s="93"/>
      <c r="AL141" s="93" t="s">
        <v>117</v>
      </c>
      <c r="AM141" s="93" t="s">
        <v>136</v>
      </c>
      <c r="AN141" s="93"/>
      <c r="AO141" s="93"/>
      <c r="AP141" s="93"/>
      <c r="AQ141" s="93"/>
      <c r="AR141" s="70"/>
      <c r="AS141" s="25"/>
      <c r="AT141" s="25"/>
      <c r="AU141" s="64" t="str">
        <f>IF(E141="E",B141,"")</f>
        <v/>
      </c>
      <c r="AV141" s="64" t="str">
        <f>IF(E141="E",C141,"")</f>
        <v/>
      </c>
      <c r="AW141" s="64" t="str">
        <f>IF(H141="E",G141,"")</f>
        <v/>
      </c>
      <c r="AX141" s="64" t="str">
        <f>IF(J141="E",I141,"")</f>
        <v/>
      </c>
      <c r="AY141" s="64" t="str">
        <f>IF(M141="E",K141,"")</f>
        <v/>
      </c>
      <c r="AZ141" s="64" t="str">
        <f>IF(O141="E",N141,"")</f>
        <v/>
      </c>
      <c r="BA141" s="64" t="str">
        <f>IF(Q141="E",P141,"")</f>
        <v/>
      </c>
      <c r="BB141" s="64" t="str">
        <f>IF(S141="E",R141,"")</f>
        <v/>
      </c>
      <c r="BC141" s="64" t="str">
        <f>IF(U141="E",T141,"")</f>
        <v/>
      </c>
      <c r="BD141" s="64" t="str">
        <f>IF(W141="E",V141,"")</f>
        <v/>
      </c>
      <c r="BE141" s="64" t="str">
        <f>IF(Y141="E",X141,"")</f>
        <v/>
      </c>
      <c r="BF141" s="64" t="str">
        <f>IF(AA141="E",Z141,"")</f>
        <v/>
      </c>
      <c r="BG141" s="64" t="str">
        <f>IF(AC141="E",AB141,"")</f>
        <v/>
      </c>
      <c r="BH141" s="64" t="str">
        <f>IF(AE141="E",AD141,"")</f>
        <v/>
      </c>
      <c r="BI141" s="64" t="str">
        <f>IF(AI141="E",AH141,"")</f>
        <v/>
      </c>
      <c r="BJ141" s="64" t="str">
        <f>IF(AK141="E",AJ141,"")</f>
        <v/>
      </c>
      <c r="BK141" s="64" t="str">
        <f>IF(AM141="E",AL141,"")</f>
        <v/>
      </c>
      <c r="BL141" s="64" t="str">
        <f>IF(AO141="E",AN141,"")</f>
        <v/>
      </c>
      <c r="BM141" s="64" t="str">
        <f>IF(AQ141="E",AP141,"")</f>
        <v/>
      </c>
      <c r="BN141" s="26"/>
      <c r="BO141" s="78" t="s">
        <v>29</v>
      </c>
      <c r="BP141" s="79">
        <f t="shared" si="2"/>
        <v>2</v>
      </c>
      <c r="BQ141" s="26"/>
      <c r="BR141" s="26"/>
      <c r="BS141" s="26"/>
      <c r="BT141" s="27"/>
      <c r="BU141" s="27"/>
      <c r="BV141" s="27"/>
    </row>
    <row r="142" spans="1:74" s="22" customFormat="1" x14ac:dyDescent="0.35">
      <c r="A142" s="43"/>
      <c r="B142" s="93">
        <v>165</v>
      </c>
      <c r="C142" s="93" t="s">
        <v>115</v>
      </c>
      <c r="D142" s="92"/>
      <c r="E142" s="91" t="s">
        <v>136</v>
      </c>
      <c r="F142" s="93" t="s">
        <v>151</v>
      </c>
      <c r="G142" s="93" t="s">
        <v>139</v>
      </c>
      <c r="H142" s="97" t="s">
        <v>136</v>
      </c>
      <c r="I142" s="93"/>
      <c r="J142" s="93"/>
      <c r="K142" s="94"/>
      <c r="L142" s="94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 t="s">
        <v>32</v>
      </c>
      <c r="AC142" s="93" t="s">
        <v>136</v>
      </c>
      <c r="AD142" s="93"/>
      <c r="AE142" s="93"/>
      <c r="AF142" s="93"/>
      <c r="AG142" s="93"/>
      <c r="AH142" s="93"/>
      <c r="AI142" s="93"/>
      <c r="AJ142" s="93"/>
      <c r="AK142" s="93"/>
      <c r="AL142" s="93"/>
      <c r="AM142" s="93"/>
      <c r="AN142" s="93"/>
      <c r="AO142" s="93"/>
      <c r="AP142" s="93"/>
      <c r="AQ142" s="93"/>
      <c r="AR142" s="70"/>
      <c r="AS142" s="25"/>
      <c r="AT142" s="25"/>
      <c r="AU142" s="64" t="str">
        <f>IF(E142="E",B142,"")</f>
        <v/>
      </c>
      <c r="AV142" s="64" t="str">
        <f>IF(E142="E",C142,"")</f>
        <v/>
      </c>
      <c r="AW142" s="64" t="str">
        <f>IF(H142="E",G142,"")</f>
        <v/>
      </c>
      <c r="AX142" s="64" t="str">
        <f>IF(J142="E",I142,"")</f>
        <v/>
      </c>
      <c r="AY142" s="64" t="str">
        <f>IF(M142="E",K142,"")</f>
        <v/>
      </c>
      <c r="AZ142" s="64" t="str">
        <f>IF(O142="E",N142,"")</f>
        <v/>
      </c>
      <c r="BA142" s="64" t="str">
        <f>IF(Q142="E",P142,"")</f>
        <v/>
      </c>
      <c r="BB142" s="64" t="str">
        <f>IF(S142="E",R142,"")</f>
        <v/>
      </c>
      <c r="BC142" s="64" t="str">
        <f>IF(U142="E",T142,"")</f>
        <v/>
      </c>
      <c r="BD142" s="64" t="str">
        <f>IF(W142="E",V142,"")</f>
        <v/>
      </c>
      <c r="BE142" s="64" t="str">
        <f>IF(Y142="E",X142,"")</f>
        <v/>
      </c>
      <c r="BF142" s="64" t="str">
        <f>IF(AA142="E",Z142,"")</f>
        <v/>
      </c>
      <c r="BG142" s="64" t="str">
        <f>IF(AC142="E",AB142,"")</f>
        <v/>
      </c>
      <c r="BH142" s="64" t="str">
        <f>IF(AE142="E",AD142,"")</f>
        <v/>
      </c>
      <c r="BI142" s="64" t="str">
        <f>IF(AI142="E",AH142,"")</f>
        <v/>
      </c>
      <c r="BJ142" s="64" t="str">
        <f>IF(AK142="E",AJ142,"")</f>
        <v/>
      </c>
      <c r="BK142" s="64" t="str">
        <f>IF(AM142="E",AL142,"")</f>
        <v/>
      </c>
      <c r="BL142" s="64" t="str">
        <f>IF(AO142="E",AN142,"")</f>
        <v/>
      </c>
      <c r="BM142" s="64" t="str">
        <f>IF(AQ142="E",AP142,"")</f>
        <v/>
      </c>
      <c r="BN142" s="26"/>
      <c r="BO142" s="78" t="s">
        <v>38</v>
      </c>
      <c r="BP142" s="79">
        <f t="shared" si="2"/>
        <v>5</v>
      </c>
      <c r="BQ142" s="26"/>
      <c r="BR142" s="26"/>
      <c r="BS142" s="26"/>
      <c r="BT142" s="27"/>
      <c r="BU142" s="27"/>
      <c r="BV142" s="27"/>
    </row>
    <row r="143" spans="1:74" s="22" customFormat="1" x14ac:dyDescent="0.35">
      <c r="A143" s="43"/>
      <c r="B143" s="93">
        <v>166</v>
      </c>
      <c r="C143" s="93" t="s">
        <v>115</v>
      </c>
      <c r="D143" s="92"/>
      <c r="E143" s="91" t="s">
        <v>136</v>
      </c>
      <c r="F143" s="93" t="s">
        <v>151</v>
      </c>
      <c r="G143" s="93" t="s">
        <v>120</v>
      </c>
      <c r="H143" s="97" t="s">
        <v>136</v>
      </c>
      <c r="I143" s="93"/>
      <c r="J143" s="93"/>
      <c r="K143" s="94"/>
      <c r="L143" s="94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93" t="s">
        <v>117</v>
      </c>
      <c r="AM143" s="93" t="s">
        <v>136</v>
      </c>
      <c r="AN143" s="93"/>
      <c r="AO143" s="93"/>
      <c r="AP143" s="93"/>
      <c r="AQ143" s="93"/>
      <c r="AR143" s="70"/>
      <c r="AS143" s="25"/>
      <c r="AT143" s="25"/>
      <c r="AU143" s="64" t="str">
        <f>IF(E143="E",B143,"")</f>
        <v/>
      </c>
      <c r="AV143" s="64" t="str">
        <f>IF(E143="E",C143,"")</f>
        <v/>
      </c>
      <c r="AW143" s="64" t="str">
        <f>IF(H143="E",G143,"")</f>
        <v/>
      </c>
      <c r="AX143" s="64" t="str">
        <f>IF(J143="E",I143,"")</f>
        <v/>
      </c>
      <c r="AY143" s="64" t="str">
        <f>IF(M143="E",K143,"")</f>
        <v/>
      </c>
      <c r="AZ143" s="64" t="str">
        <f>IF(O143="E",N143,"")</f>
        <v/>
      </c>
      <c r="BA143" s="64" t="str">
        <f>IF(Q143="E",P143,"")</f>
        <v/>
      </c>
      <c r="BB143" s="64" t="str">
        <f>IF(S143="E",R143,"")</f>
        <v/>
      </c>
      <c r="BC143" s="64" t="str">
        <f>IF(U143="E",T143,"")</f>
        <v/>
      </c>
      <c r="BD143" s="64" t="str">
        <f>IF(W143="E",V143,"")</f>
        <v/>
      </c>
      <c r="BE143" s="64" t="str">
        <f>IF(Y143="E",X143,"")</f>
        <v/>
      </c>
      <c r="BF143" s="64" t="str">
        <f>IF(AA143="E",Z143,"")</f>
        <v/>
      </c>
      <c r="BG143" s="64" t="str">
        <f>IF(AC143="E",AB143,"")</f>
        <v/>
      </c>
      <c r="BH143" s="64" t="str">
        <f>IF(AE143="E",AD143,"")</f>
        <v/>
      </c>
      <c r="BI143" s="64" t="str">
        <f>IF(AI143="E",AH143,"")</f>
        <v/>
      </c>
      <c r="BJ143" s="64" t="str">
        <f>IF(AK143="E",AJ143,"")</f>
        <v/>
      </c>
      <c r="BK143" s="64" t="str">
        <f>IF(AM143="E",AL143,"")</f>
        <v/>
      </c>
      <c r="BL143" s="64" t="str">
        <f>IF(AO143="E",AN143,"")</f>
        <v/>
      </c>
      <c r="BM143" s="64" t="str">
        <f>IF(AQ143="E",AP143,"")</f>
        <v/>
      </c>
      <c r="BN143" s="26"/>
      <c r="BO143" s="83" t="s">
        <v>22</v>
      </c>
      <c r="BP143" s="84">
        <f t="shared" si="2"/>
        <v>3</v>
      </c>
      <c r="BQ143" s="26"/>
      <c r="BR143" s="26"/>
      <c r="BS143" s="26"/>
      <c r="BT143" s="27"/>
      <c r="BU143" s="27"/>
      <c r="BV143" s="27"/>
    </row>
    <row r="144" spans="1:74" s="22" customFormat="1" x14ac:dyDescent="0.35">
      <c r="A144" s="43"/>
      <c r="B144" s="93">
        <v>167</v>
      </c>
      <c r="C144" s="93" t="s">
        <v>115</v>
      </c>
      <c r="D144" s="92"/>
      <c r="E144" s="91" t="s">
        <v>136</v>
      </c>
      <c r="F144" s="93" t="s">
        <v>151</v>
      </c>
      <c r="G144" s="93" t="s">
        <v>120</v>
      </c>
      <c r="H144" s="97" t="s">
        <v>136</v>
      </c>
      <c r="I144" s="93"/>
      <c r="J144" s="93"/>
      <c r="K144" s="94"/>
      <c r="L144" s="94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 t="s">
        <v>32</v>
      </c>
      <c r="AC144" s="93" t="s">
        <v>136</v>
      </c>
      <c r="AD144" s="93"/>
      <c r="AE144" s="93"/>
      <c r="AF144" s="93"/>
      <c r="AG144" s="93"/>
      <c r="AH144" s="93"/>
      <c r="AI144" s="93"/>
      <c r="AJ144" s="93"/>
      <c r="AK144" s="93"/>
      <c r="AL144" s="93"/>
      <c r="AM144" s="93"/>
      <c r="AN144" s="93"/>
      <c r="AO144" s="93"/>
      <c r="AP144" s="93"/>
      <c r="AQ144" s="93"/>
      <c r="AR144" s="70"/>
      <c r="AS144" s="25"/>
      <c r="AT144" s="25"/>
      <c r="AU144" s="64" t="str">
        <f>IF(E144="E",B144,"")</f>
        <v/>
      </c>
      <c r="AV144" s="64" t="str">
        <f>IF(E144="E",C144,"")</f>
        <v/>
      </c>
      <c r="AW144" s="64" t="str">
        <f>IF(H144="E",G144,"")</f>
        <v/>
      </c>
      <c r="AX144" s="64" t="str">
        <f>IF(J144="E",I144,"")</f>
        <v/>
      </c>
      <c r="AY144" s="64" t="str">
        <f>IF(M144="E",K144,"")</f>
        <v/>
      </c>
      <c r="AZ144" s="64" t="str">
        <f>IF(O144="E",N144,"")</f>
        <v/>
      </c>
      <c r="BA144" s="64" t="str">
        <f>IF(Q144="E",P144,"")</f>
        <v/>
      </c>
      <c r="BB144" s="64" t="str">
        <f>IF(S144="E",R144,"")</f>
        <v/>
      </c>
      <c r="BC144" s="64" t="str">
        <f>IF(U144="E",T144,"")</f>
        <v/>
      </c>
      <c r="BD144" s="64" t="str">
        <f>IF(W144="E",V144,"")</f>
        <v/>
      </c>
      <c r="BE144" s="64" t="str">
        <f>IF(Y144="E",X144,"")</f>
        <v/>
      </c>
      <c r="BF144" s="64" t="str">
        <f>IF(AA144="E",Z144,"")</f>
        <v/>
      </c>
      <c r="BG144" s="64" t="str">
        <f>IF(AC144="E",AB144,"")</f>
        <v/>
      </c>
      <c r="BH144" s="64" t="str">
        <f>IF(AE144="E",AD144,"")</f>
        <v/>
      </c>
      <c r="BI144" s="64" t="str">
        <f>IF(AI144="E",AH144,"")</f>
        <v/>
      </c>
      <c r="BJ144" s="64" t="str">
        <f>IF(AK144="E",AJ144,"")</f>
        <v/>
      </c>
      <c r="BK144" s="64" t="str">
        <f>IF(AM144="E",AL144,"")</f>
        <v/>
      </c>
      <c r="BL144" s="64" t="str">
        <f>IF(AO144="E",AN144,"")</f>
        <v/>
      </c>
      <c r="BM144" s="64" t="str">
        <f>IF(AQ144="E",AP144,"")</f>
        <v/>
      </c>
      <c r="BN144" s="26"/>
      <c r="BO144" s="78" t="s">
        <v>14</v>
      </c>
      <c r="BP144" s="79">
        <f t="shared" si="2"/>
        <v>3</v>
      </c>
      <c r="BQ144" s="26"/>
      <c r="BR144" s="26"/>
      <c r="BS144" s="26"/>
      <c r="BT144" s="27"/>
      <c r="BU144" s="27"/>
      <c r="BV144" s="27"/>
    </row>
    <row r="145" spans="1:74" s="22" customFormat="1" x14ac:dyDescent="0.35">
      <c r="A145" s="43"/>
      <c r="B145" s="93">
        <v>168</v>
      </c>
      <c r="C145" s="93" t="s">
        <v>115</v>
      </c>
      <c r="D145" s="92"/>
      <c r="E145" s="91" t="s">
        <v>136</v>
      </c>
      <c r="F145" s="93" t="s">
        <v>151</v>
      </c>
      <c r="G145" s="93" t="s">
        <v>141</v>
      </c>
      <c r="H145" s="97" t="s">
        <v>136</v>
      </c>
      <c r="I145" s="93"/>
      <c r="J145" s="93"/>
      <c r="K145" s="94"/>
      <c r="L145" s="94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 t="s">
        <v>26</v>
      </c>
      <c r="AC145" s="93" t="s">
        <v>136</v>
      </c>
      <c r="AD145" s="93"/>
      <c r="AE145" s="93"/>
      <c r="AF145" s="93"/>
      <c r="AG145" s="93"/>
      <c r="AH145" s="93"/>
      <c r="AI145" s="93"/>
      <c r="AJ145" s="93"/>
      <c r="AK145" s="93"/>
      <c r="AL145" s="93" t="s">
        <v>117</v>
      </c>
      <c r="AM145" s="93" t="s">
        <v>136</v>
      </c>
      <c r="AN145" s="93"/>
      <c r="AO145" s="93"/>
      <c r="AP145" s="93"/>
      <c r="AQ145" s="93"/>
      <c r="AR145" s="70"/>
      <c r="AS145" s="25"/>
      <c r="AT145" s="25"/>
      <c r="AU145" s="64" t="str">
        <f>IF(E145="E",B145,"")</f>
        <v/>
      </c>
      <c r="AV145" s="64" t="str">
        <f>IF(E145="E",C145,"")</f>
        <v/>
      </c>
      <c r="AW145" s="64" t="str">
        <f>IF(H145="E",G145,"")</f>
        <v/>
      </c>
      <c r="AX145" s="64" t="str">
        <f>IF(J145="E",I145,"")</f>
        <v/>
      </c>
      <c r="AY145" s="64" t="str">
        <f>IF(M145="E",K145,"")</f>
        <v/>
      </c>
      <c r="AZ145" s="64" t="str">
        <f>IF(O145="E",N145,"")</f>
        <v/>
      </c>
      <c r="BA145" s="64" t="str">
        <f>IF(Q145="E",P145,"")</f>
        <v/>
      </c>
      <c r="BB145" s="64" t="str">
        <f>IF(S145="E",R145,"")</f>
        <v/>
      </c>
      <c r="BC145" s="64" t="str">
        <f>IF(U145="E",T145,"")</f>
        <v/>
      </c>
      <c r="BD145" s="64" t="str">
        <f>IF(W145="E",V145,"")</f>
        <v/>
      </c>
      <c r="BE145" s="64" t="str">
        <f>IF(Y145="E",X145,"")</f>
        <v/>
      </c>
      <c r="BF145" s="64" t="str">
        <f>IF(AA145="E",Z145,"")</f>
        <v/>
      </c>
      <c r="BG145" s="64" t="str">
        <f>IF(AC145="E",AB145,"")</f>
        <v/>
      </c>
      <c r="BH145" s="64" t="str">
        <f>IF(AE145="E",AD145,"")</f>
        <v/>
      </c>
      <c r="BI145" s="64" t="str">
        <f>IF(AI145="E",AH145,"")</f>
        <v/>
      </c>
      <c r="BJ145" s="64" t="str">
        <f>IF(AK145="E",AJ145,"")</f>
        <v/>
      </c>
      <c r="BK145" s="64" t="str">
        <f>IF(AM145="E",AL145,"")</f>
        <v/>
      </c>
      <c r="BL145" s="64" t="str">
        <f>IF(AO145="E",AN145,"")</f>
        <v/>
      </c>
      <c r="BM145" s="64" t="str">
        <f>IF(AQ145="E",AP145,"")</f>
        <v/>
      </c>
      <c r="BN145" s="26"/>
      <c r="BO145" s="78" t="s">
        <v>13</v>
      </c>
      <c r="BP145" s="79">
        <f t="shared" si="2"/>
        <v>2</v>
      </c>
      <c r="BQ145" s="26"/>
      <c r="BR145" s="26"/>
      <c r="BS145" s="26"/>
      <c r="BT145" s="27"/>
      <c r="BU145" s="27"/>
      <c r="BV145" s="27"/>
    </row>
    <row r="146" spans="1:74" s="22" customFormat="1" x14ac:dyDescent="0.35">
      <c r="A146" s="43"/>
      <c r="B146" s="93">
        <v>169</v>
      </c>
      <c r="C146" s="93" t="s">
        <v>115</v>
      </c>
      <c r="D146" s="92"/>
      <c r="E146" s="91" t="s">
        <v>136</v>
      </c>
      <c r="F146" s="93" t="s">
        <v>151</v>
      </c>
      <c r="G146" s="93" t="s">
        <v>141</v>
      </c>
      <c r="H146" s="97" t="s">
        <v>136</v>
      </c>
      <c r="I146" s="93"/>
      <c r="J146" s="93"/>
      <c r="K146" s="94"/>
      <c r="L146" s="94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 t="s">
        <v>26</v>
      </c>
      <c r="AC146" s="93" t="s">
        <v>136</v>
      </c>
      <c r="AD146" s="93"/>
      <c r="AE146" s="93"/>
      <c r="AF146" s="93"/>
      <c r="AG146" s="93"/>
      <c r="AH146" s="93"/>
      <c r="AI146" s="93"/>
      <c r="AJ146" s="93"/>
      <c r="AK146" s="93"/>
      <c r="AL146" s="93"/>
      <c r="AM146" s="93"/>
      <c r="AN146" s="93"/>
      <c r="AO146" s="93"/>
      <c r="AP146" s="93"/>
      <c r="AQ146" s="93"/>
      <c r="AR146" s="70"/>
      <c r="AS146" s="25"/>
      <c r="AT146" s="25"/>
      <c r="AU146" s="64" t="str">
        <f>IF(E146="E",B146,"")</f>
        <v/>
      </c>
      <c r="AV146" s="64" t="str">
        <f>IF(E146="E",C146,"")</f>
        <v/>
      </c>
      <c r="AW146" s="64" t="str">
        <f>IF(H146="E",G146,"")</f>
        <v/>
      </c>
      <c r="AX146" s="64" t="str">
        <f>IF(J146="E",I146,"")</f>
        <v/>
      </c>
      <c r="AY146" s="64" t="str">
        <f>IF(M146="E",K146,"")</f>
        <v/>
      </c>
      <c r="AZ146" s="64" t="str">
        <f>IF(O146="E",N146,"")</f>
        <v/>
      </c>
      <c r="BA146" s="64" t="str">
        <f>IF(Q146="E",P146,"")</f>
        <v/>
      </c>
      <c r="BB146" s="64" t="str">
        <f>IF(S146="E",R146,"")</f>
        <v/>
      </c>
      <c r="BC146" s="64" t="str">
        <f>IF(U146="E",T146,"")</f>
        <v/>
      </c>
      <c r="BD146" s="64" t="str">
        <f>IF(W146="E",V146,"")</f>
        <v/>
      </c>
      <c r="BE146" s="64" t="str">
        <f>IF(Y146="E",X146,"")</f>
        <v/>
      </c>
      <c r="BF146" s="64" t="str">
        <f>IF(AA146="E",Z146,"")</f>
        <v/>
      </c>
      <c r="BG146" s="64" t="str">
        <f>IF(AC146="E",AB146,"")</f>
        <v/>
      </c>
      <c r="BH146" s="64" t="str">
        <f>IF(AE146="E",AD146,"")</f>
        <v/>
      </c>
      <c r="BI146" s="64" t="str">
        <f>IF(AI146="E",AH146,"")</f>
        <v/>
      </c>
      <c r="BJ146" s="64" t="str">
        <f>IF(AK146="E",AJ146,"")</f>
        <v/>
      </c>
      <c r="BK146" s="64" t="str">
        <f>IF(AM146="E",AL146,"")</f>
        <v/>
      </c>
      <c r="BL146" s="64" t="str">
        <f>IF(AO146="E",AN146,"")</f>
        <v/>
      </c>
      <c r="BM146" s="64" t="str">
        <f>IF(AQ146="E",AP146,"")</f>
        <v/>
      </c>
      <c r="BN146" s="26"/>
      <c r="BO146" s="78" t="s">
        <v>27</v>
      </c>
      <c r="BP146" s="79">
        <f t="shared" si="2"/>
        <v>2</v>
      </c>
      <c r="BQ146" s="26"/>
      <c r="BR146" s="26"/>
      <c r="BS146" s="26"/>
      <c r="BT146" s="27"/>
      <c r="BU146" s="27"/>
      <c r="BV146" s="27"/>
    </row>
    <row r="147" spans="1:74" s="22" customFormat="1" x14ac:dyDescent="0.35">
      <c r="A147" s="43"/>
      <c r="B147" s="93">
        <v>170</v>
      </c>
      <c r="C147" s="93" t="s">
        <v>115</v>
      </c>
      <c r="D147" s="92"/>
      <c r="E147" s="91" t="s">
        <v>136</v>
      </c>
      <c r="F147" s="93" t="s">
        <v>151</v>
      </c>
      <c r="G147" s="93" t="s">
        <v>120</v>
      </c>
      <c r="H147" s="97" t="s">
        <v>136</v>
      </c>
      <c r="I147" s="93"/>
      <c r="J147" s="93"/>
      <c r="K147" s="94"/>
      <c r="L147" s="94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 t="s">
        <v>32</v>
      </c>
      <c r="AC147" s="93" t="s">
        <v>136</v>
      </c>
      <c r="AD147" s="93"/>
      <c r="AE147" s="93"/>
      <c r="AF147" s="93"/>
      <c r="AG147" s="93"/>
      <c r="AH147" s="93"/>
      <c r="AI147" s="93"/>
      <c r="AJ147" s="93"/>
      <c r="AK147" s="93"/>
      <c r="AL147" s="93" t="s">
        <v>117</v>
      </c>
      <c r="AM147" s="93" t="s">
        <v>136</v>
      </c>
      <c r="AN147" s="93"/>
      <c r="AO147" s="93"/>
      <c r="AP147" s="93"/>
      <c r="AQ147" s="93"/>
      <c r="AR147" s="70"/>
      <c r="AS147" s="25"/>
      <c r="AT147" s="25"/>
      <c r="AU147" s="64" t="str">
        <f>IF(E147="E",B147,"")</f>
        <v/>
      </c>
      <c r="AV147" s="64" t="str">
        <f>IF(E147="E",C147,"")</f>
        <v/>
      </c>
      <c r="AW147" s="64" t="str">
        <f>IF(H147="E",G147,"")</f>
        <v/>
      </c>
      <c r="AX147" s="64" t="str">
        <f>IF(J147="E",I147,"")</f>
        <v/>
      </c>
      <c r="AY147" s="64" t="str">
        <f>IF(M147="E",K147,"")</f>
        <v/>
      </c>
      <c r="AZ147" s="64" t="str">
        <f>IF(O147="E",N147,"")</f>
        <v/>
      </c>
      <c r="BA147" s="64" t="str">
        <f>IF(Q147="E",P147,"")</f>
        <v/>
      </c>
      <c r="BB147" s="64" t="str">
        <f>IF(S147="E",R147,"")</f>
        <v/>
      </c>
      <c r="BC147" s="64" t="str">
        <f>IF(U147="E",T147,"")</f>
        <v/>
      </c>
      <c r="BD147" s="64" t="str">
        <f>IF(W147="E",V147,"")</f>
        <v/>
      </c>
      <c r="BE147" s="64" t="str">
        <f>IF(Y147="E",X147,"")</f>
        <v/>
      </c>
      <c r="BF147" s="64" t="str">
        <f>IF(AA147="E",Z147,"")</f>
        <v/>
      </c>
      <c r="BG147" s="64" t="str">
        <f>IF(AC147="E",AB147,"")</f>
        <v/>
      </c>
      <c r="BH147" s="64" t="str">
        <f>IF(AE147="E",AD147,"")</f>
        <v/>
      </c>
      <c r="BI147" s="64" t="str">
        <f>IF(AI147="E",AH147,"")</f>
        <v/>
      </c>
      <c r="BJ147" s="64" t="str">
        <f>IF(AK147="E",AJ147,"")</f>
        <v/>
      </c>
      <c r="BK147" s="64" t="str">
        <f>IF(AM147="E",AL147,"")</f>
        <v/>
      </c>
      <c r="BL147" s="64" t="str">
        <f>IF(AO147="E",AN147,"")</f>
        <v/>
      </c>
      <c r="BM147" s="64" t="str">
        <f>IF(AQ147="E",AP147,"")</f>
        <v/>
      </c>
      <c r="BN147" s="26"/>
      <c r="BO147" s="78" t="s">
        <v>49</v>
      </c>
      <c r="BP147" s="79">
        <f t="shared" si="2"/>
        <v>0</v>
      </c>
      <c r="BQ147" s="26"/>
      <c r="BR147" s="26"/>
      <c r="BS147" s="26"/>
      <c r="BT147" s="27"/>
      <c r="BU147" s="27"/>
      <c r="BV147" s="27"/>
    </row>
    <row r="148" spans="1:74" s="22" customFormat="1" x14ac:dyDescent="0.35">
      <c r="A148" s="43"/>
      <c r="B148" s="93">
        <v>171</v>
      </c>
      <c r="C148" s="93" t="s">
        <v>115</v>
      </c>
      <c r="D148" s="92"/>
      <c r="E148" s="91" t="s">
        <v>136</v>
      </c>
      <c r="F148" s="93" t="s">
        <v>151</v>
      </c>
      <c r="G148" s="93" t="s">
        <v>120</v>
      </c>
      <c r="H148" s="97" t="s">
        <v>136</v>
      </c>
      <c r="I148" s="93"/>
      <c r="J148" s="93"/>
      <c r="K148" s="94"/>
      <c r="L148" s="94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 t="s">
        <v>32</v>
      </c>
      <c r="AC148" s="93" t="s">
        <v>136</v>
      </c>
      <c r="AD148" s="93"/>
      <c r="AE148" s="93"/>
      <c r="AF148" s="93"/>
      <c r="AG148" s="93"/>
      <c r="AH148" s="93"/>
      <c r="AI148" s="93"/>
      <c r="AJ148" s="93"/>
      <c r="AK148" s="93"/>
      <c r="AL148" s="93"/>
      <c r="AM148" s="93"/>
      <c r="AN148" s="93"/>
      <c r="AO148" s="93"/>
      <c r="AP148" s="93"/>
      <c r="AQ148" s="93"/>
      <c r="AR148" s="70"/>
      <c r="AS148" s="25"/>
      <c r="AT148" s="25"/>
      <c r="AU148" s="64" t="str">
        <f>IF(E148="E",B148,"")</f>
        <v/>
      </c>
      <c r="AV148" s="64" t="str">
        <f>IF(E148="E",C148,"")</f>
        <v/>
      </c>
      <c r="AW148" s="64" t="str">
        <f>IF(H148="E",G148,"")</f>
        <v/>
      </c>
      <c r="AX148" s="64" t="str">
        <f>IF(J148="E",I148,"")</f>
        <v/>
      </c>
      <c r="AY148" s="64" t="str">
        <f>IF(M148="E",K148,"")</f>
        <v/>
      </c>
      <c r="AZ148" s="64" t="str">
        <f>IF(O148="E",N148,"")</f>
        <v/>
      </c>
      <c r="BA148" s="64" t="str">
        <f>IF(Q148="E",P148,"")</f>
        <v/>
      </c>
      <c r="BB148" s="64" t="str">
        <f>IF(S148="E",R148,"")</f>
        <v/>
      </c>
      <c r="BC148" s="64" t="str">
        <f>IF(U148="E",T148,"")</f>
        <v/>
      </c>
      <c r="BD148" s="64" t="str">
        <f>IF(W148="E",V148,"")</f>
        <v/>
      </c>
      <c r="BE148" s="64" t="str">
        <f>IF(Y148="E",X148,"")</f>
        <v/>
      </c>
      <c r="BF148" s="64" t="str">
        <f>IF(AA148="E",Z148,"")</f>
        <v/>
      </c>
      <c r="BG148" s="64" t="str">
        <f>IF(AC148="E",AB148,"")</f>
        <v/>
      </c>
      <c r="BH148" s="64" t="str">
        <f>IF(AE148="E",AD148,"")</f>
        <v/>
      </c>
      <c r="BI148" s="64" t="str">
        <f>IF(AI148="E",AH148,"")</f>
        <v/>
      </c>
      <c r="BJ148" s="64" t="str">
        <f>IF(AK148="E",AJ148,"")</f>
        <v/>
      </c>
      <c r="BK148" s="64" t="str">
        <f>IF(AM148="E",AL148,"")</f>
        <v/>
      </c>
      <c r="BL148" s="64" t="str">
        <f>IF(AO148="E",AN148,"")</f>
        <v/>
      </c>
      <c r="BM148" s="64" t="str">
        <f>IF(AQ148="E",AP148,"")</f>
        <v/>
      </c>
      <c r="BN148" s="26"/>
      <c r="BO148" s="78" t="s">
        <v>48</v>
      </c>
      <c r="BP148" s="79">
        <f t="shared" si="2"/>
        <v>0</v>
      </c>
      <c r="BQ148" s="26"/>
      <c r="BR148" s="26"/>
      <c r="BS148" s="26"/>
      <c r="BT148" s="27"/>
      <c r="BU148" s="27"/>
      <c r="BV148" s="27"/>
    </row>
    <row r="149" spans="1:74" s="22" customFormat="1" x14ac:dyDescent="0.35">
      <c r="A149" s="43"/>
      <c r="B149" s="93">
        <v>172</v>
      </c>
      <c r="C149" s="93" t="s">
        <v>115</v>
      </c>
      <c r="D149" s="92"/>
      <c r="E149" s="91" t="s">
        <v>136</v>
      </c>
      <c r="F149" s="93" t="s">
        <v>151</v>
      </c>
      <c r="G149" s="93" t="s">
        <v>141</v>
      </c>
      <c r="H149" s="97" t="s">
        <v>136</v>
      </c>
      <c r="I149" s="93"/>
      <c r="J149" s="93"/>
      <c r="K149" s="94"/>
      <c r="L149" s="94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 t="s">
        <v>142</v>
      </c>
      <c r="AC149" s="93" t="s">
        <v>136</v>
      </c>
      <c r="AD149" s="93"/>
      <c r="AE149" s="93"/>
      <c r="AF149" s="93"/>
      <c r="AG149" s="93"/>
      <c r="AH149" s="93"/>
      <c r="AI149" s="93"/>
      <c r="AJ149" s="93"/>
      <c r="AK149" s="93"/>
      <c r="AL149" s="93" t="s">
        <v>117</v>
      </c>
      <c r="AM149" s="93" t="s">
        <v>136</v>
      </c>
      <c r="AN149" s="93"/>
      <c r="AO149" s="93"/>
      <c r="AP149" s="93"/>
      <c r="AQ149" s="93"/>
      <c r="AR149" s="70"/>
      <c r="AS149" s="25"/>
      <c r="AT149" s="25"/>
      <c r="AU149" s="64" t="str">
        <f>IF(E149="E",B149,"")</f>
        <v/>
      </c>
      <c r="AV149" s="64" t="str">
        <f>IF(E149="E",C149,"")</f>
        <v/>
      </c>
      <c r="AW149" s="64" t="str">
        <f>IF(H149="E",G149,"")</f>
        <v/>
      </c>
      <c r="AX149" s="64" t="str">
        <f>IF(J149="E",I149,"")</f>
        <v/>
      </c>
      <c r="AY149" s="64" t="str">
        <f>IF(M149="E",K149,"")</f>
        <v/>
      </c>
      <c r="AZ149" s="64" t="str">
        <f>IF(O149="E",N149,"")</f>
        <v/>
      </c>
      <c r="BA149" s="64" t="str">
        <f>IF(Q149="E",P149,"")</f>
        <v/>
      </c>
      <c r="BB149" s="64" t="str">
        <f>IF(S149="E",R149,"")</f>
        <v/>
      </c>
      <c r="BC149" s="64" t="str">
        <f>IF(U149="E",T149,"")</f>
        <v/>
      </c>
      <c r="BD149" s="64" t="str">
        <f>IF(W149="E",V149,"")</f>
        <v/>
      </c>
      <c r="BE149" s="64" t="str">
        <f>IF(Y149="E",X149,"")</f>
        <v/>
      </c>
      <c r="BF149" s="64" t="str">
        <f>IF(AA149="E",Z149,"")</f>
        <v/>
      </c>
      <c r="BG149" s="64" t="str">
        <f>IF(AC149="E",AB149,"")</f>
        <v/>
      </c>
      <c r="BH149" s="64" t="str">
        <f>IF(AE149="E",AD149,"")</f>
        <v/>
      </c>
      <c r="BI149" s="64" t="str">
        <f>IF(AI149="E",AH149,"")</f>
        <v/>
      </c>
      <c r="BJ149" s="64" t="str">
        <f>IF(AK149="E",AJ149,"")</f>
        <v/>
      </c>
      <c r="BK149" s="64" t="str">
        <f>IF(AM149="E",AL149,"")</f>
        <v/>
      </c>
      <c r="BL149" s="64" t="str">
        <f>IF(AO149="E",AN149,"")</f>
        <v/>
      </c>
      <c r="BM149" s="64" t="str">
        <f>IF(AQ149="E",AP149,"")</f>
        <v/>
      </c>
      <c r="BN149" s="26"/>
      <c r="BO149" s="78" t="s">
        <v>25</v>
      </c>
      <c r="BP149" s="79">
        <f t="shared" si="2"/>
        <v>0</v>
      </c>
      <c r="BQ149" s="26"/>
      <c r="BR149" s="26"/>
      <c r="BS149" s="26"/>
      <c r="BT149" s="27"/>
      <c r="BU149" s="27"/>
      <c r="BV149" s="27"/>
    </row>
    <row r="150" spans="1:74" s="22" customFormat="1" x14ac:dyDescent="0.35">
      <c r="A150" s="43"/>
      <c r="B150" s="93">
        <v>173</v>
      </c>
      <c r="C150" s="93" t="s">
        <v>115</v>
      </c>
      <c r="D150" s="92"/>
      <c r="E150" s="91" t="s">
        <v>136</v>
      </c>
      <c r="F150" s="93" t="s">
        <v>151</v>
      </c>
      <c r="G150" s="93" t="s">
        <v>120</v>
      </c>
      <c r="H150" s="97" t="s">
        <v>136</v>
      </c>
      <c r="I150" s="93"/>
      <c r="J150" s="93"/>
      <c r="K150" s="94"/>
      <c r="L150" s="94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 t="s">
        <v>32</v>
      </c>
      <c r="AC150" s="93" t="s">
        <v>136</v>
      </c>
      <c r="AD150" s="93"/>
      <c r="AE150" s="93"/>
      <c r="AF150" s="93"/>
      <c r="AG150" s="93"/>
      <c r="AH150" s="93"/>
      <c r="AI150" s="93"/>
      <c r="AJ150" s="93"/>
      <c r="AK150" s="93"/>
      <c r="AL150" s="93"/>
      <c r="AM150" s="93"/>
      <c r="AN150" s="93"/>
      <c r="AO150" s="93"/>
      <c r="AP150" s="93"/>
      <c r="AQ150" s="93"/>
      <c r="AR150" s="70"/>
      <c r="AS150" s="25"/>
      <c r="AT150" s="25"/>
      <c r="AU150" s="64" t="str">
        <f>IF(E150="E",B150,"")</f>
        <v/>
      </c>
      <c r="AV150" s="64" t="str">
        <f>IF(E150="E",C150,"")</f>
        <v/>
      </c>
      <c r="AW150" s="64" t="str">
        <f>IF(H150="E",G150,"")</f>
        <v/>
      </c>
      <c r="AX150" s="64" t="str">
        <f>IF(J150="E",I150,"")</f>
        <v/>
      </c>
      <c r="AY150" s="64" t="str">
        <f>IF(M150="E",K150,"")</f>
        <v/>
      </c>
      <c r="AZ150" s="64" t="str">
        <f>IF(O150="E",N150,"")</f>
        <v/>
      </c>
      <c r="BA150" s="64" t="str">
        <f>IF(Q150="E",P150,"")</f>
        <v/>
      </c>
      <c r="BB150" s="64" t="str">
        <f>IF(S150="E",R150,"")</f>
        <v/>
      </c>
      <c r="BC150" s="64" t="str">
        <f>IF(U150="E",T150,"")</f>
        <v/>
      </c>
      <c r="BD150" s="64" t="str">
        <f>IF(W150="E",V150,"")</f>
        <v/>
      </c>
      <c r="BE150" s="64" t="str">
        <f>IF(Y150="E",X150,"")</f>
        <v/>
      </c>
      <c r="BF150" s="64" t="str">
        <f>IF(AA150="E",Z150,"")</f>
        <v/>
      </c>
      <c r="BG150" s="64" t="str">
        <f>IF(AC150="E",AB150,"")</f>
        <v/>
      </c>
      <c r="BH150" s="64" t="str">
        <f>IF(AE150="E",AD150,"")</f>
        <v/>
      </c>
      <c r="BI150" s="64" t="str">
        <f>IF(AI150="E",AH150,"")</f>
        <v/>
      </c>
      <c r="BJ150" s="64" t="str">
        <f>IF(AK150="E",AJ150,"")</f>
        <v/>
      </c>
      <c r="BK150" s="64" t="str">
        <f>IF(AM150="E",AL150,"")</f>
        <v/>
      </c>
      <c r="BL150" s="64" t="str">
        <f>IF(AO150="E",AN150,"")</f>
        <v/>
      </c>
      <c r="BM150" s="64" t="str">
        <f>IF(AQ150="E",AP150,"")</f>
        <v/>
      </c>
      <c r="BN150" s="26"/>
      <c r="BO150" s="78" t="s">
        <v>34</v>
      </c>
      <c r="BP150" s="79">
        <f t="shared" si="2"/>
        <v>1</v>
      </c>
      <c r="BQ150" s="26"/>
      <c r="BR150" s="26"/>
      <c r="BS150" s="26"/>
      <c r="BT150" s="27"/>
      <c r="BU150" s="27"/>
      <c r="BV150" s="27"/>
    </row>
    <row r="151" spans="1:74" s="22" customFormat="1" x14ac:dyDescent="0.35">
      <c r="A151" s="43"/>
      <c r="B151" s="93">
        <v>174</v>
      </c>
      <c r="C151" s="93" t="s">
        <v>115</v>
      </c>
      <c r="D151" s="92"/>
      <c r="E151" s="91" t="s">
        <v>136</v>
      </c>
      <c r="F151" s="93" t="s">
        <v>151</v>
      </c>
      <c r="G151" s="93" t="s">
        <v>139</v>
      </c>
      <c r="H151" s="97" t="s">
        <v>136</v>
      </c>
      <c r="I151" s="93"/>
      <c r="J151" s="93"/>
      <c r="K151" s="94"/>
      <c r="L151" s="94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 t="s">
        <v>32</v>
      </c>
      <c r="AC151" s="93" t="s">
        <v>136</v>
      </c>
      <c r="AD151" s="93" t="s">
        <v>32</v>
      </c>
      <c r="AE151" s="93" t="s">
        <v>136</v>
      </c>
      <c r="AF151" s="93"/>
      <c r="AG151" s="93"/>
      <c r="AH151" s="93"/>
      <c r="AI151" s="93"/>
      <c r="AJ151" s="93"/>
      <c r="AK151" s="93"/>
      <c r="AL151" s="93" t="s">
        <v>117</v>
      </c>
      <c r="AM151" s="93" t="s">
        <v>136</v>
      </c>
      <c r="AN151" s="93"/>
      <c r="AO151" s="93"/>
      <c r="AP151" s="93"/>
      <c r="AQ151" s="93"/>
      <c r="AR151" s="70"/>
      <c r="AS151" s="25"/>
      <c r="AT151" s="25"/>
      <c r="AU151" s="64" t="str">
        <f>IF(E151="E",B151,"")</f>
        <v/>
      </c>
      <c r="AV151" s="64" t="str">
        <f>IF(E151="E",C151,"")</f>
        <v/>
      </c>
      <c r="AW151" s="64" t="str">
        <f>IF(H151="E",G151,"")</f>
        <v/>
      </c>
      <c r="AX151" s="64" t="str">
        <f>IF(J151="E",I151,"")</f>
        <v/>
      </c>
      <c r="AY151" s="64" t="str">
        <f>IF(M151="E",K151,"")</f>
        <v/>
      </c>
      <c r="AZ151" s="64" t="str">
        <f>IF(O151="E",N151,"")</f>
        <v/>
      </c>
      <c r="BA151" s="64" t="str">
        <f>IF(Q151="E",P151,"")</f>
        <v/>
      </c>
      <c r="BB151" s="64" t="str">
        <f>IF(S151="E",R151,"")</f>
        <v/>
      </c>
      <c r="BC151" s="64" t="str">
        <f>IF(U151="E",T151,"")</f>
        <v/>
      </c>
      <c r="BD151" s="64" t="str">
        <f>IF(W151="E",V151,"")</f>
        <v/>
      </c>
      <c r="BE151" s="64" t="str">
        <f>IF(Y151="E",X151,"")</f>
        <v/>
      </c>
      <c r="BF151" s="64" t="str">
        <f>IF(AA151="E",Z151,"")</f>
        <v/>
      </c>
      <c r="BG151" s="64" t="str">
        <f>IF(AC151="E",AB151,"")</f>
        <v/>
      </c>
      <c r="BH151" s="64" t="str">
        <f>IF(AE151="E",AD151,"")</f>
        <v/>
      </c>
      <c r="BI151" s="64" t="str">
        <f>IF(AI151="E",AH151,"")</f>
        <v/>
      </c>
      <c r="BJ151" s="64" t="str">
        <f>IF(AK151="E",AJ151,"")</f>
        <v/>
      </c>
      <c r="BK151" s="64" t="str">
        <f>IF(AM151="E",AL151,"")</f>
        <v/>
      </c>
      <c r="BL151" s="64" t="str">
        <f>IF(AO151="E",AN151,"")</f>
        <v/>
      </c>
      <c r="BM151" s="64" t="str">
        <f>IF(AQ151="E",AP151,"")</f>
        <v/>
      </c>
      <c r="BN151" s="26"/>
      <c r="BO151" s="78" t="s">
        <v>86</v>
      </c>
      <c r="BP151" s="79">
        <f t="shared" si="2"/>
        <v>0</v>
      </c>
      <c r="BQ151" s="26"/>
      <c r="BR151" s="26"/>
      <c r="BS151" s="26"/>
      <c r="BT151" s="27"/>
      <c r="BU151" s="27"/>
      <c r="BV151" s="27"/>
    </row>
    <row r="152" spans="1:74" s="22" customFormat="1" x14ac:dyDescent="0.35">
      <c r="A152" s="43"/>
      <c r="B152" s="93">
        <v>175</v>
      </c>
      <c r="C152" s="93" t="s">
        <v>115</v>
      </c>
      <c r="D152" s="92"/>
      <c r="E152" s="91" t="s">
        <v>136</v>
      </c>
      <c r="F152" s="93" t="s">
        <v>151</v>
      </c>
      <c r="G152" s="93" t="s">
        <v>141</v>
      </c>
      <c r="H152" s="97" t="s">
        <v>136</v>
      </c>
      <c r="I152" s="93"/>
      <c r="J152" s="93"/>
      <c r="K152" s="94"/>
      <c r="L152" s="94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  <c r="AF152" s="93"/>
      <c r="AG152" s="93"/>
      <c r="AH152" s="93"/>
      <c r="AI152" s="93"/>
      <c r="AJ152" s="93"/>
      <c r="AK152" s="93"/>
      <c r="AL152" s="93"/>
      <c r="AM152" s="93"/>
      <c r="AN152" s="93"/>
      <c r="AO152" s="93"/>
      <c r="AP152" s="93"/>
      <c r="AQ152" s="93"/>
      <c r="AR152" s="70"/>
      <c r="AS152" s="25"/>
      <c r="AT152" s="25"/>
      <c r="AU152" s="64" t="str">
        <f>IF(E152="E",B152,"")</f>
        <v/>
      </c>
      <c r="AV152" s="64" t="str">
        <f>IF(E152="E",C152,"")</f>
        <v/>
      </c>
      <c r="AW152" s="64" t="str">
        <f>IF(H152="E",G152,"")</f>
        <v/>
      </c>
      <c r="AX152" s="64" t="str">
        <f>IF(J152="E",I152,"")</f>
        <v/>
      </c>
      <c r="AY152" s="64" t="str">
        <f>IF(M152="E",K152,"")</f>
        <v/>
      </c>
      <c r="AZ152" s="64" t="str">
        <f>IF(O152="E",N152,"")</f>
        <v/>
      </c>
      <c r="BA152" s="64" t="str">
        <f>IF(Q152="E",P152,"")</f>
        <v/>
      </c>
      <c r="BB152" s="64" t="str">
        <f>IF(S152="E",R152,"")</f>
        <v/>
      </c>
      <c r="BC152" s="64" t="str">
        <f>IF(U152="E",T152,"")</f>
        <v/>
      </c>
      <c r="BD152" s="64" t="str">
        <f>IF(W152="E",V152,"")</f>
        <v/>
      </c>
      <c r="BE152" s="64" t="str">
        <f>IF(Y152="E",X152,"")</f>
        <v/>
      </c>
      <c r="BF152" s="64" t="str">
        <f>IF(AA152="E",Z152,"")</f>
        <v/>
      </c>
      <c r="BG152" s="64" t="str">
        <f>IF(AC152="E",AB152,"")</f>
        <v/>
      </c>
      <c r="BH152" s="64" t="str">
        <f>IF(AE152="E",AD152,"")</f>
        <v/>
      </c>
      <c r="BI152" s="64" t="str">
        <f>IF(AI152="E",AH152,"")</f>
        <v/>
      </c>
      <c r="BJ152" s="64" t="str">
        <f>IF(AK152="E",AJ152,"")</f>
        <v/>
      </c>
      <c r="BK152" s="64" t="str">
        <f>IF(AM152="E",AL152,"")</f>
        <v/>
      </c>
      <c r="BL152" s="64" t="str">
        <f>IF(AO152="E",AN152,"")</f>
        <v/>
      </c>
      <c r="BM152" s="64" t="str">
        <f>IF(AQ152="E",AP152,"")</f>
        <v/>
      </c>
      <c r="BN152" s="26"/>
      <c r="BO152" s="78" t="s">
        <v>59</v>
      </c>
      <c r="BP152" s="79">
        <f t="shared" si="2"/>
        <v>0</v>
      </c>
      <c r="BQ152" s="26"/>
      <c r="BR152" s="26"/>
      <c r="BS152" s="26"/>
      <c r="BT152" s="27"/>
      <c r="BU152" s="27"/>
      <c r="BV152" s="27"/>
    </row>
    <row r="153" spans="1:74" s="22" customFormat="1" ht="20.95" customHeight="1" thickBot="1" x14ac:dyDescent="0.4">
      <c r="A153" s="43"/>
      <c r="B153" s="93">
        <v>176</v>
      </c>
      <c r="C153" s="93" t="s">
        <v>115</v>
      </c>
      <c r="D153" s="92"/>
      <c r="E153" s="91" t="s">
        <v>136</v>
      </c>
      <c r="F153" s="93" t="s">
        <v>151</v>
      </c>
      <c r="G153" s="93" t="s">
        <v>120</v>
      </c>
      <c r="H153" s="97" t="s">
        <v>136</v>
      </c>
      <c r="I153" s="93"/>
      <c r="J153" s="93"/>
      <c r="K153" s="94"/>
      <c r="L153" s="94"/>
      <c r="M153" s="93"/>
      <c r="N153" s="93" t="s">
        <v>144</v>
      </c>
      <c r="O153" s="93" t="s">
        <v>136</v>
      </c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  <c r="AG153" s="93"/>
      <c r="AH153" s="93"/>
      <c r="AI153" s="93"/>
      <c r="AJ153" s="93"/>
      <c r="AK153" s="93"/>
      <c r="AL153" s="93"/>
      <c r="AM153" s="93"/>
      <c r="AN153" s="93"/>
      <c r="AO153" s="93"/>
      <c r="AP153" s="93"/>
      <c r="AQ153" s="93"/>
      <c r="AR153" s="72"/>
      <c r="AS153" s="25"/>
      <c r="AT153" s="25"/>
      <c r="AU153" s="64" t="str">
        <f>IF(E153="E",B153,"")</f>
        <v/>
      </c>
      <c r="AV153" s="64" t="str">
        <f>IF(E153="E",C153,"")</f>
        <v/>
      </c>
      <c r="AW153" s="64" t="str">
        <f>IF(H153="E",G153,"")</f>
        <v/>
      </c>
      <c r="AX153" s="64" t="str">
        <f>IF(J153="E",I153,"")</f>
        <v/>
      </c>
      <c r="AY153" s="64" t="str">
        <f>IF(M153="E",K153,"")</f>
        <v/>
      </c>
      <c r="AZ153" s="64" t="str">
        <f>IF(O153="E",N153,"")</f>
        <v/>
      </c>
      <c r="BA153" s="64" t="str">
        <f>IF(Q153="E",P153,"")</f>
        <v/>
      </c>
      <c r="BB153" s="64" t="str">
        <f>IF(S153="E",R153,"")</f>
        <v/>
      </c>
      <c r="BC153" s="64" t="str">
        <f>IF(U153="E",T153,"")</f>
        <v/>
      </c>
      <c r="BD153" s="64" t="str">
        <f>IF(W153="E",V153,"")</f>
        <v/>
      </c>
      <c r="BE153" s="64" t="str">
        <f>IF(Y153="E",X153,"")</f>
        <v/>
      </c>
      <c r="BF153" s="64" t="str">
        <f>IF(AA153="E",Z153,"")</f>
        <v/>
      </c>
      <c r="BG153" s="64" t="str">
        <f>IF(AC153="E",AB153,"")</f>
        <v/>
      </c>
      <c r="BH153" s="64" t="str">
        <f>IF(AE153="E",AD153,"")</f>
        <v/>
      </c>
      <c r="BI153" s="64" t="str">
        <f>IF(AI153="E",AH153,"")</f>
        <v/>
      </c>
      <c r="BJ153" s="64" t="str">
        <f>IF(AK153="E",AJ153,"")</f>
        <v/>
      </c>
      <c r="BK153" s="64" t="str">
        <f>IF(AM153="E",AL153,"")</f>
        <v/>
      </c>
      <c r="BL153" s="64" t="str">
        <f>IF(AO153="E",AN153,"")</f>
        <v/>
      </c>
      <c r="BM153" s="64" t="str">
        <f>IF(AQ153="E",AP153,"")</f>
        <v/>
      </c>
      <c r="BN153" s="26"/>
      <c r="BO153" s="81" t="s">
        <v>87</v>
      </c>
      <c r="BP153" s="82">
        <f t="shared" si="2"/>
        <v>0</v>
      </c>
      <c r="BQ153" s="26"/>
      <c r="BR153" s="26"/>
      <c r="BS153" s="26"/>
      <c r="BT153" s="27"/>
      <c r="BU153" s="27"/>
      <c r="BV153" s="27"/>
    </row>
    <row r="154" spans="1:74" s="22" customFormat="1" x14ac:dyDescent="0.35">
      <c r="A154" s="43"/>
      <c r="B154" s="93">
        <v>177</v>
      </c>
      <c r="C154" s="93" t="s">
        <v>115</v>
      </c>
      <c r="D154" s="92"/>
      <c r="E154" s="91" t="s">
        <v>136</v>
      </c>
      <c r="F154" s="93" t="s">
        <v>151</v>
      </c>
      <c r="G154" s="93" t="s">
        <v>120</v>
      </c>
      <c r="H154" s="97" t="s">
        <v>136</v>
      </c>
      <c r="I154" s="93"/>
      <c r="J154" s="93"/>
      <c r="K154" s="94"/>
      <c r="L154" s="94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93"/>
      <c r="AJ154" s="93"/>
      <c r="AK154" s="93"/>
      <c r="AL154" s="93"/>
      <c r="AM154" s="93"/>
      <c r="AN154" s="93"/>
      <c r="AO154" s="93"/>
      <c r="AP154" s="93"/>
      <c r="AQ154" s="93"/>
      <c r="AR154" s="70"/>
      <c r="AS154" s="25"/>
      <c r="AT154" s="25"/>
      <c r="AU154" s="64" t="str">
        <f>IF(E154="E",B154,"")</f>
        <v/>
      </c>
      <c r="AV154" s="64" t="str">
        <f>IF(E154="E",C154,"")</f>
        <v/>
      </c>
      <c r="AW154" s="64" t="str">
        <f>IF(H154="E",G154,"")</f>
        <v/>
      </c>
      <c r="AX154" s="64" t="str">
        <f>IF(J154="E",I154,"")</f>
        <v/>
      </c>
      <c r="AY154" s="64" t="str">
        <f>IF(M154="E",K154,"")</f>
        <v/>
      </c>
      <c r="AZ154" s="64" t="str">
        <f>IF(O154="E",N154,"")</f>
        <v/>
      </c>
      <c r="BA154" s="64" t="str">
        <f>IF(Q154="E",P154,"")</f>
        <v/>
      </c>
      <c r="BB154" s="64" t="str">
        <f>IF(S154="E",R154,"")</f>
        <v/>
      </c>
      <c r="BC154" s="64" t="str">
        <f>IF(U154="E",T154,"")</f>
        <v/>
      </c>
      <c r="BD154" s="64" t="str">
        <f>IF(W154="E",V154,"")</f>
        <v/>
      </c>
      <c r="BE154" s="64" t="str">
        <f>IF(Y154="E",X154,"")</f>
        <v/>
      </c>
      <c r="BF154" s="64" t="str">
        <f>IF(AA154="E",Z154,"")</f>
        <v/>
      </c>
      <c r="BG154" s="64" t="str">
        <f>IF(AC154="E",AB154,"")</f>
        <v/>
      </c>
      <c r="BH154" s="64" t="str">
        <f>IF(AE154="E",AD154,"")</f>
        <v/>
      </c>
      <c r="BI154" s="64" t="str">
        <f>IF(AI154="E",AH154,"")</f>
        <v/>
      </c>
      <c r="BJ154" s="64" t="str">
        <f>IF(AK154="E",AJ154,"")</f>
        <v/>
      </c>
      <c r="BK154" s="64" t="str">
        <f>IF(AM154="E",AL154,"")</f>
        <v/>
      </c>
      <c r="BL154" s="64" t="str">
        <f>IF(AO154="E",AN154,"")</f>
        <v/>
      </c>
      <c r="BM154" s="64" t="str">
        <f>IF(AQ154="E",AP154,"")</f>
        <v/>
      </c>
      <c r="BN154" s="26"/>
      <c r="BO154" s="1" t="s">
        <v>50</v>
      </c>
      <c r="BP154" s="2"/>
      <c r="BQ154" s="26"/>
      <c r="BR154" s="26"/>
      <c r="BS154" s="26"/>
      <c r="BT154" s="27"/>
      <c r="BU154" s="27"/>
      <c r="BV154" s="27"/>
    </row>
    <row r="155" spans="1:74" s="22" customFormat="1" x14ac:dyDescent="0.35">
      <c r="A155" s="43"/>
      <c r="B155" s="93">
        <v>178</v>
      </c>
      <c r="C155" s="93" t="s">
        <v>115</v>
      </c>
      <c r="D155" s="92"/>
      <c r="E155" s="91" t="s">
        <v>136</v>
      </c>
      <c r="F155" s="93" t="s">
        <v>151</v>
      </c>
      <c r="G155" s="93" t="s">
        <v>120</v>
      </c>
      <c r="H155" s="97" t="s">
        <v>136</v>
      </c>
      <c r="I155" s="93"/>
      <c r="J155" s="93"/>
      <c r="K155" s="94"/>
      <c r="L155" s="94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  <c r="AL155" s="93" t="s">
        <v>117</v>
      </c>
      <c r="AM155" s="93" t="s">
        <v>136</v>
      </c>
      <c r="AN155" s="93"/>
      <c r="AO155" s="93"/>
      <c r="AP155" s="93"/>
      <c r="AQ155" s="93"/>
      <c r="AR155" s="70"/>
      <c r="AS155" s="25"/>
      <c r="AT155" s="25"/>
      <c r="AU155" s="64" t="str">
        <f>IF(E155="E",B155,"")</f>
        <v/>
      </c>
      <c r="AV155" s="64" t="str">
        <f>IF(E155="E",C155,"")</f>
        <v/>
      </c>
      <c r="AW155" s="64" t="str">
        <f>IF(H155="E",G155,"")</f>
        <v/>
      </c>
      <c r="AX155" s="64" t="str">
        <f>IF(J155="E",I155,"")</f>
        <v/>
      </c>
      <c r="AY155" s="64" t="str">
        <f>IF(M155="E",K155,"")</f>
        <v/>
      </c>
      <c r="AZ155" s="64" t="str">
        <f>IF(O155="E",N155,"")</f>
        <v/>
      </c>
      <c r="BA155" s="64" t="str">
        <f>IF(Q155="E",P155,"")</f>
        <v/>
      </c>
      <c r="BB155" s="64" t="str">
        <f>IF(S155="E",R155,"")</f>
        <v/>
      </c>
      <c r="BC155" s="64" t="str">
        <f>IF(U155="E",T155,"")</f>
        <v/>
      </c>
      <c r="BD155" s="64" t="str">
        <f>IF(W155="E",V155,"")</f>
        <v/>
      </c>
      <c r="BE155" s="64" t="str">
        <f>IF(Y155="E",X155,"")</f>
        <v/>
      </c>
      <c r="BF155" s="64" t="str">
        <f>IF(AA155="E",Z155,"")</f>
        <v/>
      </c>
      <c r="BG155" s="64" t="str">
        <f>IF(AC155="E",AB155,"")</f>
        <v/>
      </c>
      <c r="BH155" s="64" t="str">
        <f>IF(AE155="E",AD155,"")</f>
        <v/>
      </c>
      <c r="BI155" s="64" t="str">
        <f>IF(AI155="E",AH155,"")</f>
        <v/>
      </c>
      <c r="BJ155" s="64" t="str">
        <f>IF(AK155="E",AJ155,"")</f>
        <v/>
      </c>
      <c r="BK155" s="64" t="str">
        <f>IF(AM155="E",AL155,"")</f>
        <v/>
      </c>
      <c r="BL155" s="64" t="str">
        <f>IF(AO155="E",AN155,"")</f>
        <v/>
      </c>
      <c r="BM155" s="64" t="str">
        <f>IF(AQ155="E",AP155,"")</f>
        <v/>
      </c>
      <c r="BN155" s="26"/>
      <c r="BO155" s="78" t="s">
        <v>21</v>
      </c>
      <c r="BP155" s="79">
        <f t="shared" ref="BP155:BP161" si="3">COUNTIF($BG$2:$BH$317,BO155)</f>
        <v>17</v>
      </c>
      <c r="BQ155" s="26"/>
      <c r="BR155" s="27"/>
      <c r="BS155" s="27"/>
      <c r="BT155" s="27"/>
    </row>
    <row r="156" spans="1:74" s="22" customFormat="1" x14ac:dyDescent="0.35">
      <c r="A156" s="45"/>
      <c r="B156" s="93">
        <v>179</v>
      </c>
      <c r="C156" s="93" t="s">
        <v>115</v>
      </c>
      <c r="D156" s="92"/>
      <c r="E156" s="91" t="s">
        <v>136</v>
      </c>
      <c r="F156" s="93" t="s">
        <v>151</v>
      </c>
      <c r="G156" s="93" t="s">
        <v>141</v>
      </c>
      <c r="H156" s="97" t="s">
        <v>136</v>
      </c>
      <c r="I156" s="93"/>
      <c r="J156" s="93"/>
      <c r="K156" s="94"/>
      <c r="L156" s="94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 t="s">
        <v>26</v>
      </c>
      <c r="AC156" s="93" t="s">
        <v>136</v>
      </c>
      <c r="AD156" s="93"/>
      <c r="AE156" s="93"/>
      <c r="AF156" s="93"/>
      <c r="AG156" s="93"/>
      <c r="AH156" s="93" t="s">
        <v>20</v>
      </c>
      <c r="AI156" s="93" t="s">
        <v>136</v>
      </c>
      <c r="AJ156" s="93"/>
      <c r="AK156" s="93"/>
      <c r="AL156" s="93"/>
      <c r="AM156" s="93"/>
      <c r="AN156" s="93"/>
      <c r="AO156" s="93"/>
      <c r="AP156" s="93"/>
      <c r="AQ156" s="93"/>
      <c r="AR156" s="70"/>
      <c r="AS156" s="25"/>
      <c r="AT156" s="25"/>
      <c r="AU156" s="64" t="str">
        <f>IF(E156="E",B156,"")</f>
        <v/>
      </c>
      <c r="AV156" s="64" t="str">
        <f>IF(E156="E",C156,"")</f>
        <v/>
      </c>
      <c r="AW156" s="64" t="str">
        <f>IF(H156="E",G156,"")</f>
        <v/>
      </c>
      <c r="AX156" s="64" t="str">
        <f>IF(J156="E",I156,"")</f>
        <v/>
      </c>
      <c r="AY156" s="64" t="str">
        <f>IF(M156="E",K156,"")</f>
        <v/>
      </c>
      <c r="AZ156" s="64" t="str">
        <f>IF(O156="E",N156,"")</f>
        <v/>
      </c>
      <c r="BA156" s="64" t="str">
        <f>IF(Q156="E",P156,"")</f>
        <v/>
      </c>
      <c r="BB156" s="64" t="str">
        <f>IF(S156="E",R156,"")</f>
        <v/>
      </c>
      <c r="BC156" s="64" t="str">
        <f>IF(U156="E",T156,"")</f>
        <v/>
      </c>
      <c r="BD156" s="64" t="str">
        <f>IF(W156="E",V156,"")</f>
        <v/>
      </c>
      <c r="BE156" s="64" t="str">
        <f>IF(Y156="E",X156,"")</f>
        <v/>
      </c>
      <c r="BF156" s="64" t="str">
        <f>IF(AA156="E",Z156,"")</f>
        <v/>
      </c>
      <c r="BG156" s="64" t="str">
        <f>IF(AC156="E",AB156,"")</f>
        <v/>
      </c>
      <c r="BH156" s="64" t="str">
        <f>IF(AE156="E",AD156,"")</f>
        <v/>
      </c>
      <c r="BI156" s="64" t="str">
        <f>IF(AI156="E",AH156,"")</f>
        <v/>
      </c>
      <c r="BJ156" s="64" t="str">
        <f>IF(AK156="E",AJ156,"")</f>
        <v/>
      </c>
      <c r="BK156" s="64" t="str">
        <f>IF(AM156="E",AL156,"")</f>
        <v/>
      </c>
      <c r="BL156" s="64" t="str">
        <f>IF(AO156="E",AN156,"")</f>
        <v/>
      </c>
      <c r="BM156" s="64" t="str">
        <f>IF(AQ156="E",AP156,"")</f>
        <v/>
      </c>
      <c r="BN156" s="26"/>
      <c r="BO156" s="78" t="s">
        <v>32</v>
      </c>
      <c r="BP156" s="79">
        <f t="shared" si="3"/>
        <v>4</v>
      </c>
      <c r="BQ156" s="26"/>
      <c r="BR156" s="27"/>
      <c r="BS156" s="27"/>
      <c r="BT156" s="27"/>
    </row>
    <row r="157" spans="1:74" s="22" customFormat="1" x14ac:dyDescent="0.35">
      <c r="A157" s="43"/>
      <c r="B157" s="93">
        <v>180</v>
      </c>
      <c r="C157" s="93" t="s">
        <v>115</v>
      </c>
      <c r="D157" s="92"/>
      <c r="E157" s="91" t="s">
        <v>136</v>
      </c>
      <c r="F157" s="93" t="s">
        <v>151</v>
      </c>
      <c r="G157" s="93" t="s">
        <v>120</v>
      </c>
      <c r="H157" s="97" t="s">
        <v>136</v>
      </c>
      <c r="I157" s="93"/>
      <c r="J157" s="93"/>
      <c r="K157" s="94"/>
      <c r="L157" s="94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  <c r="AG157" s="93"/>
      <c r="AH157" s="93"/>
      <c r="AI157" s="93"/>
      <c r="AJ157" s="93"/>
      <c r="AK157" s="93"/>
      <c r="AL157" s="93" t="s">
        <v>117</v>
      </c>
      <c r="AM157" s="93" t="s">
        <v>136</v>
      </c>
      <c r="AN157" s="93"/>
      <c r="AO157" s="93"/>
      <c r="AP157" s="93"/>
      <c r="AQ157" s="93"/>
      <c r="AR157" s="70"/>
      <c r="AS157" s="25"/>
      <c r="AT157" s="25"/>
      <c r="AU157" s="64" t="str">
        <f>IF(E157="E",B157,"")</f>
        <v/>
      </c>
      <c r="AV157" s="64" t="str">
        <f>IF(E157="E",C157,"")</f>
        <v/>
      </c>
      <c r="AW157" s="64" t="str">
        <f>IF(H157="E",G157,"")</f>
        <v/>
      </c>
      <c r="AX157" s="64" t="str">
        <f>IF(J157="E",I157,"")</f>
        <v/>
      </c>
      <c r="AY157" s="64" t="str">
        <f>IF(M157="E",K157,"")</f>
        <v/>
      </c>
      <c r="AZ157" s="64" t="str">
        <f>IF(O157="E",N157,"")</f>
        <v/>
      </c>
      <c r="BA157" s="64" t="str">
        <f>IF(Q157="E",P157,"")</f>
        <v/>
      </c>
      <c r="BB157" s="64" t="str">
        <f>IF(S157="E",R157,"")</f>
        <v/>
      </c>
      <c r="BC157" s="64" t="str">
        <f>IF(U157="E",T157,"")</f>
        <v/>
      </c>
      <c r="BD157" s="64" t="str">
        <f>IF(W157="E",V157,"")</f>
        <v/>
      </c>
      <c r="BE157" s="64" t="str">
        <f>IF(Y157="E",X157,"")</f>
        <v/>
      </c>
      <c r="BF157" s="64" t="str">
        <f>IF(AA157="E",Z157,"")</f>
        <v/>
      </c>
      <c r="BG157" s="64" t="str">
        <f>IF(AC157="E",AB157,"")</f>
        <v/>
      </c>
      <c r="BH157" s="64" t="str">
        <f>IF(AE157="E",AD157,"")</f>
        <v/>
      </c>
      <c r="BI157" s="64" t="str">
        <f>IF(AI157="E",AH157,"")</f>
        <v/>
      </c>
      <c r="BJ157" s="64" t="str">
        <f>IF(AK157="E",AJ157,"")</f>
        <v/>
      </c>
      <c r="BK157" s="64" t="str">
        <f>IF(AM157="E",AL157,"")</f>
        <v/>
      </c>
      <c r="BL157" s="64" t="str">
        <f>IF(AO157="E",AN157,"")</f>
        <v/>
      </c>
      <c r="BM157" s="64" t="str">
        <f>IF(AQ157="E",AP157,"")</f>
        <v/>
      </c>
      <c r="BN157" s="26"/>
      <c r="BO157" s="78" t="s">
        <v>28</v>
      </c>
      <c r="BP157" s="79">
        <f t="shared" si="3"/>
        <v>0</v>
      </c>
      <c r="BQ157" s="26"/>
      <c r="BR157" s="27"/>
      <c r="BS157" s="27"/>
      <c r="BT157" s="27"/>
    </row>
    <row r="158" spans="1:74" s="35" customFormat="1" x14ac:dyDescent="0.35">
      <c r="A158" s="43"/>
      <c r="B158" s="93">
        <v>181</v>
      </c>
      <c r="C158" s="93" t="s">
        <v>115</v>
      </c>
      <c r="D158" s="92"/>
      <c r="E158" s="91" t="s">
        <v>136</v>
      </c>
      <c r="F158" s="93" t="s">
        <v>151</v>
      </c>
      <c r="G158" s="93" t="s">
        <v>120</v>
      </c>
      <c r="H158" s="97" t="s">
        <v>136</v>
      </c>
      <c r="I158" s="93"/>
      <c r="J158" s="93"/>
      <c r="K158" s="94"/>
      <c r="L158" s="94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  <c r="AF158" s="93"/>
      <c r="AG158" s="93"/>
      <c r="AH158" s="93"/>
      <c r="AI158" s="93"/>
      <c r="AJ158" s="93"/>
      <c r="AK158" s="93"/>
      <c r="AL158" s="93"/>
      <c r="AM158" s="93"/>
      <c r="AN158" s="93"/>
      <c r="AO158" s="93"/>
      <c r="AP158" s="93"/>
      <c r="AQ158" s="93"/>
      <c r="AR158" s="70"/>
      <c r="AS158" s="25"/>
      <c r="AT158" s="25"/>
      <c r="AU158" s="64" t="str">
        <f>IF(E158="E",B158,"")</f>
        <v/>
      </c>
      <c r="AV158" s="64" t="str">
        <f>IF(E158="E",C158,"")</f>
        <v/>
      </c>
      <c r="AW158" s="64" t="str">
        <f>IF(H158="E",G158,"")</f>
        <v/>
      </c>
      <c r="AX158" s="64" t="str">
        <f>IF(J158="E",I158,"")</f>
        <v/>
      </c>
      <c r="AY158" s="64" t="str">
        <f>IF(M158="E",K158,"")</f>
        <v/>
      </c>
      <c r="AZ158" s="64" t="str">
        <f>IF(O158="E",N158,"")</f>
        <v/>
      </c>
      <c r="BA158" s="64" t="str">
        <f>IF(Q158="E",P158,"")</f>
        <v/>
      </c>
      <c r="BB158" s="64" t="str">
        <f>IF(S158="E",R158,"")</f>
        <v/>
      </c>
      <c r="BC158" s="64" t="str">
        <f>IF(U158="E",T158,"")</f>
        <v/>
      </c>
      <c r="BD158" s="64" t="str">
        <f>IF(W158="E",V158,"")</f>
        <v/>
      </c>
      <c r="BE158" s="64" t="str">
        <f>IF(Y158="E",X158,"")</f>
        <v/>
      </c>
      <c r="BF158" s="64" t="str">
        <f>IF(AA158="E",Z158,"")</f>
        <v/>
      </c>
      <c r="BG158" s="64" t="str">
        <f>IF(AC158="E",AB158,"")</f>
        <v/>
      </c>
      <c r="BH158" s="64" t="str">
        <f>IF(AE158="E",AD158,"")</f>
        <v/>
      </c>
      <c r="BI158" s="64" t="str">
        <f>IF(AI158="E",AH158,"")</f>
        <v/>
      </c>
      <c r="BJ158" s="64" t="str">
        <f>IF(AK158="E",AJ158,"")</f>
        <v/>
      </c>
      <c r="BK158" s="64" t="str">
        <f>IF(AM158="E",AL158,"")</f>
        <v/>
      </c>
      <c r="BL158" s="64" t="str">
        <f>IF(AO158="E",AN158,"")</f>
        <v/>
      </c>
      <c r="BM158" s="64" t="str">
        <f>IF(AQ158="E",AP158,"")</f>
        <v/>
      </c>
      <c r="BN158" s="33"/>
      <c r="BO158" s="78" t="s">
        <v>24</v>
      </c>
      <c r="BP158" s="79">
        <f t="shared" si="3"/>
        <v>2</v>
      </c>
      <c r="BQ158" s="33"/>
      <c r="BR158" s="34"/>
      <c r="BS158" s="34"/>
      <c r="BT158" s="34"/>
    </row>
    <row r="159" spans="1:74" s="22" customFormat="1" x14ac:dyDescent="0.35">
      <c r="A159" s="43"/>
      <c r="B159" s="93">
        <v>182</v>
      </c>
      <c r="C159" s="93" t="s">
        <v>115</v>
      </c>
      <c r="D159" s="92"/>
      <c r="E159" s="91" t="s">
        <v>136</v>
      </c>
      <c r="F159" s="93" t="s">
        <v>151</v>
      </c>
      <c r="G159" s="93" t="s">
        <v>120</v>
      </c>
      <c r="H159" s="97" t="s">
        <v>136</v>
      </c>
      <c r="I159" s="93"/>
      <c r="J159" s="93"/>
      <c r="K159" s="94"/>
      <c r="L159" s="94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  <c r="AF159" s="93"/>
      <c r="AG159" s="93"/>
      <c r="AH159" s="93"/>
      <c r="AI159" s="93"/>
      <c r="AJ159" s="93"/>
      <c r="AK159" s="93"/>
      <c r="AL159" s="93" t="s">
        <v>117</v>
      </c>
      <c r="AM159" s="93" t="s">
        <v>136</v>
      </c>
      <c r="AN159" s="93"/>
      <c r="AO159" s="93"/>
      <c r="AP159" s="93"/>
      <c r="AQ159" s="93"/>
      <c r="AR159" s="72"/>
      <c r="AS159" s="25"/>
      <c r="AT159" s="25"/>
      <c r="AU159" s="64" t="str">
        <f>IF(E159="E",B159,"")</f>
        <v/>
      </c>
      <c r="AV159" s="64" t="str">
        <f>IF(E159="E",C159,"")</f>
        <v/>
      </c>
      <c r="AW159" s="64" t="str">
        <f>IF(H159="E",G159,"")</f>
        <v/>
      </c>
      <c r="AX159" s="64" t="str">
        <f>IF(J159="E",I159,"")</f>
        <v/>
      </c>
      <c r="AY159" s="64" t="str">
        <f>IF(M159="E",K159,"")</f>
        <v/>
      </c>
      <c r="AZ159" s="64" t="str">
        <f>IF(O159="E",N159,"")</f>
        <v/>
      </c>
      <c r="BA159" s="64" t="str">
        <f>IF(Q159="E",P159,"")</f>
        <v/>
      </c>
      <c r="BB159" s="64" t="str">
        <f>IF(S159="E",R159,"")</f>
        <v/>
      </c>
      <c r="BC159" s="64" t="str">
        <f>IF(U159="E",T159,"")</f>
        <v/>
      </c>
      <c r="BD159" s="64" t="str">
        <f>IF(W159="E",V159,"")</f>
        <v/>
      </c>
      <c r="BE159" s="64" t="str">
        <f>IF(Y159="E",X159,"")</f>
        <v/>
      </c>
      <c r="BF159" s="64" t="str">
        <f>IF(AA159="E",Z159,"")</f>
        <v/>
      </c>
      <c r="BG159" s="64" t="str">
        <f>IF(AC159="E",AB159,"")</f>
        <v/>
      </c>
      <c r="BH159" s="64" t="str">
        <f>IF(AE159="E",AD159,"")</f>
        <v/>
      </c>
      <c r="BI159" s="64" t="str">
        <f>IF(AI159="E",AH159,"")</f>
        <v/>
      </c>
      <c r="BJ159" s="64" t="str">
        <f>IF(AK159="E",AJ159,"")</f>
        <v/>
      </c>
      <c r="BK159" s="64" t="str">
        <f>IF(AM159="E",AL159,"")</f>
        <v/>
      </c>
      <c r="BL159" s="64" t="str">
        <f>IF(AO159="E",AN159,"")</f>
        <v/>
      </c>
      <c r="BM159" s="64" t="str">
        <f>IF(AQ159="E",AP159,"")</f>
        <v/>
      </c>
      <c r="BN159" s="26"/>
      <c r="BO159" s="78" t="s">
        <v>26</v>
      </c>
      <c r="BP159" s="79">
        <f t="shared" si="3"/>
        <v>0</v>
      </c>
      <c r="BQ159" s="26"/>
      <c r="BR159" s="27"/>
      <c r="BS159" s="27"/>
      <c r="BT159" s="27"/>
    </row>
    <row r="160" spans="1:74" s="22" customFormat="1" x14ac:dyDescent="0.35">
      <c r="A160" s="43"/>
      <c r="B160" s="93">
        <v>183</v>
      </c>
      <c r="C160" s="93" t="s">
        <v>115</v>
      </c>
      <c r="D160" s="92"/>
      <c r="E160" s="91" t="s">
        <v>136</v>
      </c>
      <c r="F160" s="93" t="s">
        <v>151</v>
      </c>
      <c r="G160" s="93" t="s">
        <v>138</v>
      </c>
      <c r="H160" s="97" t="s">
        <v>136</v>
      </c>
      <c r="I160" s="93" t="s">
        <v>138</v>
      </c>
      <c r="J160" s="93" t="s">
        <v>136</v>
      </c>
      <c r="K160" s="94"/>
      <c r="L160" s="94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  <c r="AF160" s="93"/>
      <c r="AG160" s="93"/>
      <c r="AH160" s="93"/>
      <c r="AI160" s="93"/>
      <c r="AJ160" s="93"/>
      <c r="AK160" s="93"/>
      <c r="AL160" s="93"/>
      <c r="AM160" s="93"/>
      <c r="AN160" s="93"/>
      <c r="AO160" s="93"/>
      <c r="AP160" s="93"/>
      <c r="AQ160" s="93"/>
      <c r="AR160" s="70"/>
      <c r="AS160" s="25"/>
      <c r="AT160" s="25"/>
      <c r="AU160" s="64" t="str">
        <f>IF(E160="E",B160,"")</f>
        <v/>
      </c>
      <c r="AV160" s="64" t="str">
        <f>IF(E160="E",C160,"")</f>
        <v/>
      </c>
      <c r="AW160" s="64" t="str">
        <f>IF(H160="E",G160,"")</f>
        <v/>
      </c>
      <c r="AX160" s="64" t="str">
        <f>IF(J160="E",I160,"")</f>
        <v/>
      </c>
      <c r="AY160" s="64" t="str">
        <f>IF(M160="E",K160,"")</f>
        <v/>
      </c>
      <c r="AZ160" s="64" t="str">
        <f>IF(O160="E",N160,"")</f>
        <v/>
      </c>
      <c r="BA160" s="64" t="str">
        <f>IF(Q160="E",P160,"")</f>
        <v/>
      </c>
      <c r="BB160" s="64" t="str">
        <f>IF(S160="E",R160,"")</f>
        <v/>
      </c>
      <c r="BC160" s="64" t="str">
        <f>IF(U160="E",T160,"")</f>
        <v/>
      </c>
      <c r="BD160" s="64" t="str">
        <f>IF(W160="E",V160,"")</f>
        <v/>
      </c>
      <c r="BE160" s="64" t="str">
        <f>IF(Y160="E",X160,"")</f>
        <v/>
      </c>
      <c r="BF160" s="64" t="str">
        <f>IF(AA160="E",Z160,"")</f>
        <v/>
      </c>
      <c r="BG160" s="64" t="str">
        <f>IF(AC160="E",AB160,"")</f>
        <v/>
      </c>
      <c r="BH160" s="64" t="str">
        <f>IF(AE160="E",AD160,"")</f>
        <v/>
      </c>
      <c r="BI160" s="64" t="str">
        <f>IF(AI160="E",AH160,"")</f>
        <v/>
      </c>
      <c r="BJ160" s="64" t="str">
        <f>IF(AK160="E",AJ160,"")</f>
        <v/>
      </c>
      <c r="BK160" s="64" t="str">
        <f>IF(AM160="E",AL160,"")</f>
        <v/>
      </c>
      <c r="BL160" s="64" t="str">
        <f>IF(AO160="E",AN160,"")</f>
        <v/>
      </c>
      <c r="BM160" s="64" t="str">
        <f>IF(AQ160="E",AP160,"")</f>
        <v/>
      </c>
      <c r="BN160" s="26"/>
      <c r="BO160" s="78" t="s">
        <v>15</v>
      </c>
      <c r="BP160" s="79">
        <f t="shared" si="3"/>
        <v>0</v>
      </c>
      <c r="BQ160" s="26"/>
      <c r="BR160" s="27"/>
      <c r="BS160" s="27"/>
      <c r="BT160" s="27"/>
    </row>
    <row r="161" spans="1:74" s="22" customFormat="1" ht="16.149999999999999" thickBot="1" x14ac:dyDescent="0.4">
      <c r="A161" s="43"/>
      <c r="B161" s="93">
        <v>184</v>
      </c>
      <c r="C161" s="93" t="s">
        <v>115</v>
      </c>
      <c r="D161" s="92"/>
      <c r="E161" s="91" t="s">
        <v>136</v>
      </c>
      <c r="F161" s="93" t="s">
        <v>151</v>
      </c>
      <c r="G161" s="93" t="s">
        <v>139</v>
      </c>
      <c r="H161" s="97" t="s">
        <v>136</v>
      </c>
      <c r="I161" s="93"/>
      <c r="J161" s="93"/>
      <c r="K161" s="94"/>
      <c r="L161" s="94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 t="s">
        <v>32</v>
      </c>
      <c r="AC161" s="93" t="s">
        <v>136</v>
      </c>
      <c r="AD161" s="93"/>
      <c r="AE161" s="93"/>
      <c r="AF161" s="93"/>
      <c r="AG161" s="93"/>
      <c r="AH161" s="93"/>
      <c r="AI161" s="93"/>
      <c r="AJ161" s="93"/>
      <c r="AK161" s="93"/>
      <c r="AL161" s="93"/>
      <c r="AM161" s="93"/>
      <c r="AN161" s="93"/>
      <c r="AO161" s="93"/>
      <c r="AP161" s="93"/>
      <c r="AQ161" s="93"/>
      <c r="AR161" s="72"/>
      <c r="AS161" s="31"/>
      <c r="AT161" s="31"/>
      <c r="AU161" s="64" t="str">
        <f>IF(E161="E",B161,"")</f>
        <v/>
      </c>
      <c r="AV161" s="64" t="str">
        <f>IF(E161="E",C161,"")</f>
        <v/>
      </c>
      <c r="AW161" s="64" t="str">
        <f>IF(H161="E",G161,"")</f>
        <v/>
      </c>
      <c r="AX161" s="64" t="str">
        <f>IF(J161="E",I161,"")</f>
        <v/>
      </c>
      <c r="AY161" s="64" t="str">
        <f>IF(M161="E",K161,"")</f>
        <v/>
      </c>
      <c r="AZ161" s="64" t="str">
        <f>IF(O161="E",N161,"")</f>
        <v/>
      </c>
      <c r="BA161" s="64" t="str">
        <f>IF(Q161="E",P161,"")</f>
        <v/>
      </c>
      <c r="BB161" s="64" t="str">
        <f>IF(S161="E",R161,"")</f>
        <v/>
      </c>
      <c r="BC161" s="64" t="str">
        <f>IF(U161="E",T161,"")</f>
        <v/>
      </c>
      <c r="BD161" s="64" t="str">
        <f>IF(W161="E",V161,"")</f>
        <v/>
      </c>
      <c r="BE161" s="64" t="str">
        <f>IF(Y161="E",X161,"")</f>
        <v/>
      </c>
      <c r="BF161" s="64" t="str">
        <f>IF(AA161="E",Z161,"")</f>
        <v/>
      </c>
      <c r="BG161" s="64" t="str">
        <f>IF(AC161="E",AB161,"")</f>
        <v/>
      </c>
      <c r="BH161" s="64" t="str">
        <f>IF(AE161="E",AD161,"")</f>
        <v/>
      </c>
      <c r="BI161" s="64" t="str">
        <f>IF(AI161="E",AH161,"")</f>
        <v/>
      </c>
      <c r="BJ161" s="64" t="str">
        <f>IF(AK161="E",AJ161,"")</f>
        <v/>
      </c>
      <c r="BK161" s="64" t="str">
        <f>IF(AM161="E",AL161,"")</f>
        <v/>
      </c>
      <c r="BL161" s="64" t="str">
        <f>IF(AO161="E",AN161,"")</f>
        <v/>
      </c>
      <c r="BM161" s="64" t="str">
        <f>IF(AQ161="E",AP161,"")</f>
        <v/>
      </c>
      <c r="BN161" s="26"/>
      <c r="BO161" s="81" t="s">
        <v>20</v>
      </c>
      <c r="BP161" s="79">
        <f t="shared" si="3"/>
        <v>0</v>
      </c>
      <c r="BQ161" s="26"/>
      <c r="BR161" s="27"/>
      <c r="BS161" s="27"/>
      <c r="BT161" s="27"/>
    </row>
    <row r="162" spans="1:74" s="22" customFormat="1" x14ac:dyDescent="0.35">
      <c r="A162" s="45"/>
      <c r="B162" s="93">
        <v>185</v>
      </c>
      <c r="C162" s="93" t="s">
        <v>115</v>
      </c>
      <c r="D162" s="92"/>
      <c r="E162" s="91" t="s">
        <v>136</v>
      </c>
      <c r="F162" s="93" t="s">
        <v>151</v>
      </c>
      <c r="G162" s="93" t="s">
        <v>120</v>
      </c>
      <c r="H162" s="97" t="s">
        <v>136</v>
      </c>
      <c r="I162" s="93"/>
      <c r="J162" s="93"/>
      <c r="K162" s="94"/>
      <c r="L162" s="94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  <c r="AE162" s="93"/>
      <c r="AF162" s="93"/>
      <c r="AG162" s="93"/>
      <c r="AH162" s="93"/>
      <c r="AI162" s="93"/>
      <c r="AJ162" s="93"/>
      <c r="AK162" s="93"/>
      <c r="AL162" s="93"/>
      <c r="AM162" s="93"/>
      <c r="AN162" s="93"/>
      <c r="AO162" s="93"/>
      <c r="AP162" s="93"/>
      <c r="AQ162" s="93"/>
      <c r="AR162" s="70"/>
      <c r="AS162" s="25"/>
      <c r="AT162" s="25"/>
      <c r="AU162" s="64" t="str">
        <f>IF(E162="E",B162,"")</f>
        <v/>
      </c>
      <c r="AV162" s="64" t="str">
        <f>IF(E162="E",C162,"")</f>
        <v/>
      </c>
      <c r="AW162" s="64" t="str">
        <f>IF(H162="E",G162,"")</f>
        <v/>
      </c>
      <c r="AX162" s="64" t="str">
        <f>IF(J162="E",I162,"")</f>
        <v/>
      </c>
      <c r="AY162" s="64" t="str">
        <f>IF(M162="E",K162,"")</f>
        <v/>
      </c>
      <c r="AZ162" s="64" t="str">
        <f>IF(O162="E",N162,"")</f>
        <v/>
      </c>
      <c r="BA162" s="64" t="str">
        <f>IF(Q162="E",P162,"")</f>
        <v/>
      </c>
      <c r="BB162" s="64" t="str">
        <f>IF(S162="E",R162,"")</f>
        <v/>
      </c>
      <c r="BC162" s="64" t="str">
        <f>IF(U162="E",T162,"")</f>
        <v/>
      </c>
      <c r="BD162" s="64" t="str">
        <f>IF(W162="E",V162,"")</f>
        <v/>
      </c>
      <c r="BE162" s="64" t="str">
        <f>IF(Y162="E",X162,"")</f>
        <v/>
      </c>
      <c r="BF162" s="64" t="str">
        <f>IF(AA162="E",Z162,"")</f>
        <v/>
      </c>
      <c r="BG162" s="64" t="str">
        <f>IF(AC162="E",AB162,"")</f>
        <v/>
      </c>
      <c r="BH162" s="64" t="str">
        <f>IF(AE162="E",AD162,"")</f>
        <v/>
      </c>
      <c r="BI162" s="64" t="str">
        <f>IF(AI162="E",AH162,"")</f>
        <v/>
      </c>
      <c r="BJ162" s="64" t="str">
        <f>IF(AK162="E",AJ162,"")</f>
        <v/>
      </c>
      <c r="BK162" s="64" t="str">
        <f>IF(AM162="E",AL162,"")</f>
        <v/>
      </c>
      <c r="BL162" s="64" t="str">
        <f>IF(AO162="E",AN162,"")</f>
        <v/>
      </c>
      <c r="BM162" s="64" t="str">
        <f>IF(AQ162="E",AP162,"")</f>
        <v/>
      </c>
      <c r="BN162" s="26"/>
      <c r="BO162" s="3" t="s">
        <v>51</v>
      </c>
      <c r="BP162" s="4"/>
      <c r="BQ162" s="26"/>
      <c r="BR162" s="26"/>
      <c r="BS162" s="26"/>
      <c r="BT162" s="27"/>
      <c r="BU162" s="27"/>
      <c r="BV162" s="27"/>
    </row>
    <row r="163" spans="1:74" s="22" customFormat="1" x14ac:dyDescent="0.35">
      <c r="A163" s="43"/>
      <c r="B163" s="93">
        <v>186</v>
      </c>
      <c r="C163" s="93" t="s">
        <v>115</v>
      </c>
      <c r="D163" s="92"/>
      <c r="E163" s="91" t="s">
        <v>136</v>
      </c>
      <c r="F163" s="93" t="s">
        <v>151</v>
      </c>
      <c r="G163" s="93" t="s">
        <v>141</v>
      </c>
      <c r="H163" s="97" t="s">
        <v>136</v>
      </c>
      <c r="I163" s="93"/>
      <c r="J163" s="93"/>
      <c r="K163" s="94"/>
      <c r="L163" s="94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 t="s">
        <v>26</v>
      </c>
      <c r="AC163" s="93" t="s">
        <v>136</v>
      </c>
      <c r="AD163" s="93"/>
      <c r="AE163" s="93"/>
      <c r="AF163" s="93"/>
      <c r="AG163" s="93"/>
      <c r="AH163" s="93"/>
      <c r="AI163" s="93"/>
      <c r="AJ163" s="93"/>
      <c r="AK163" s="93"/>
      <c r="AL163" s="93" t="s">
        <v>117</v>
      </c>
      <c r="AM163" s="93" t="s">
        <v>136</v>
      </c>
      <c r="AN163" s="93"/>
      <c r="AO163" s="93"/>
      <c r="AP163" s="93"/>
      <c r="AQ163" s="93"/>
      <c r="AR163" s="70"/>
      <c r="AS163" s="25"/>
      <c r="AT163" s="25"/>
      <c r="AU163" s="64" t="str">
        <f>IF(E163="E",B163,"")</f>
        <v/>
      </c>
      <c r="AV163" s="64" t="str">
        <f>IF(E163="E",C163,"")</f>
        <v/>
      </c>
      <c r="AW163" s="64" t="str">
        <f>IF(H163="E",G163,"")</f>
        <v/>
      </c>
      <c r="AX163" s="64" t="str">
        <f>IF(J163="E",I163,"")</f>
        <v/>
      </c>
      <c r="AY163" s="64" t="str">
        <f>IF(M163="E",K163,"")</f>
        <v/>
      </c>
      <c r="AZ163" s="64" t="str">
        <f>IF(O163="E",N163,"")</f>
        <v/>
      </c>
      <c r="BA163" s="64" t="str">
        <f>IF(Q163="E",P163,"")</f>
        <v/>
      </c>
      <c r="BB163" s="64" t="str">
        <f>IF(S163="E",R163,"")</f>
        <v/>
      </c>
      <c r="BC163" s="64" t="str">
        <f>IF(U163="E",T163,"")</f>
        <v/>
      </c>
      <c r="BD163" s="64" t="str">
        <f>IF(W163="E",V163,"")</f>
        <v/>
      </c>
      <c r="BE163" s="64" t="str">
        <f>IF(Y163="E",X163,"")</f>
        <v/>
      </c>
      <c r="BF163" s="64" t="str">
        <f>IF(AA163="E",Z163,"")</f>
        <v/>
      </c>
      <c r="BG163" s="64" t="str">
        <f>IF(AC163="E",AB163,"")</f>
        <v/>
      </c>
      <c r="BH163" s="64" t="str">
        <f>IF(AE163="E",AD163,"")</f>
        <v/>
      </c>
      <c r="BI163" s="64" t="str">
        <f>IF(AI163="E",AH163,"")</f>
        <v/>
      </c>
      <c r="BJ163" s="64" t="str">
        <f>IF(AK163="E",AJ163,"")</f>
        <v/>
      </c>
      <c r="BK163" s="64" t="str">
        <f>IF(AM163="E",AL163,"")</f>
        <v/>
      </c>
      <c r="BL163" s="64" t="str">
        <f>IF(AO163="E",AN163,"")</f>
        <v/>
      </c>
      <c r="BM163" s="64" t="str">
        <f>IF(AQ163="E",AP163,"")</f>
        <v/>
      </c>
      <c r="BN163" s="26"/>
      <c r="BO163" s="78" t="s">
        <v>21</v>
      </c>
      <c r="BP163" s="79">
        <f>COUNTIF($BI$2:$BJ$316,BO163)</f>
        <v>4</v>
      </c>
      <c r="BQ163" s="26"/>
      <c r="BR163" s="26"/>
      <c r="BS163" s="26"/>
      <c r="BT163" s="27"/>
      <c r="BU163" s="27"/>
      <c r="BV163" s="27"/>
    </row>
    <row r="164" spans="1:74" s="35" customFormat="1" x14ac:dyDescent="0.3">
      <c r="A164" s="50"/>
      <c r="B164" s="93">
        <v>187</v>
      </c>
      <c r="C164" s="93" t="s">
        <v>115</v>
      </c>
      <c r="D164" s="92"/>
      <c r="E164" s="91" t="s">
        <v>136</v>
      </c>
      <c r="F164" s="93" t="s">
        <v>151</v>
      </c>
      <c r="G164" s="93" t="s">
        <v>141</v>
      </c>
      <c r="H164" s="97" t="s">
        <v>136</v>
      </c>
      <c r="I164" s="93"/>
      <c r="J164" s="93"/>
      <c r="K164" s="94"/>
      <c r="L164" s="94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/>
      <c r="AL164" s="93"/>
      <c r="AM164" s="93"/>
      <c r="AN164" s="93"/>
      <c r="AO164" s="93"/>
      <c r="AP164" s="93"/>
      <c r="AQ164" s="93"/>
      <c r="AR164" s="71"/>
      <c r="AS164" s="25"/>
      <c r="AT164" s="25"/>
      <c r="AU164" s="64" t="str">
        <f>IF(E164="E",B164,"")</f>
        <v/>
      </c>
      <c r="AV164" s="64" t="str">
        <f>IF(E164="E",C164,"")</f>
        <v/>
      </c>
      <c r="AW164" s="64" t="str">
        <f>IF(H164="E",G164,"")</f>
        <v/>
      </c>
      <c r="AX164" s="64" t="str">
        <f>IF(J164="E",I164,"")</f>
        <v/>
      </c>
      <c r="AY164" s="64" t="str">
        <f>IF(M164="E",K164,"")</f>
        <v/>
      </c>
      <c r="AZ164" s="64" t="str">
        <f>IF(O164="E",N164,"")</f>
        <v/>
      </c>
      <c r="BA164" s="64" t="str">
        <f>IF(Q164="E",P164,"")</f>
        <v/>
      </c>
      <c r="BB164" s="64" t="str">
        <f>IF(S164="E",R164,"")</f>
        <v/>
      </c>
      <c r="BC164" s="64" t="str">
        <f>IF(U164="E",T164,"")</f>
        <v/>
      </c>
      <c r="BD164" s="64" t="str">
        <f>IF(W164="E",V164,"")</f>
        <v/>
      </c>
      <c r="BE164" s="64" t="str">
        <f>IF(Y164="E",X164,"")</f>
        <v/>
      </c>
      <c r="BF164" s="64" t="str">
        <f>IF(AA164="E",Z164,"")</f>
        <v/>
      </c>
      <c r="BG164" s="64" t="str">
        <f>IF(AC164="E",AB164,"")</f>
        <v/>
      </c>
      <c r="BH164" s="64" t="str">
        <f>IF(AE164="E",AD164,"")</f>
        <v/>
      </c>
      <c r="BI164" s="64" t="str">
        <f>IF(AI164="E",AH164,"")</f>
        <v/>
      </c>
      <c r="BJ164" s="64" t="str">
        <f>IF(AK164="E",AJ164,"")</f>
        <v/>
      </c>
      <c r="BK164" s="64" t="str">
        <f>IF(AM164="E",AL164,"")</f>
        <v/>
      </c>
      <c r="BL164" s="64" t="str">
        <f>IF(AO164="E",AN164,"")</f>
        <v/>
      </c>
      <c r="BM164" s="64" t="str">
        <f>IF(AQ164="E",AP164,"")</f>
        <v/>
      </c>
      <c r="BN164" s="33"/>
      <c r="BO164" s="78" t="s">
        <v>26</v>
      </c>
      <c r="BP164" s="79">
        <f>COUNTIF($BI$2:$BJ$316,BO164)</f>
        <v>1</v>
      </c>
      <c r="BQ164" s="33"/>
      <c r="BR164" s="33"/>
      <c r="BS164" s="33"/>
      <c r="BT164" s="34"/>
      <c r="BU164" s="34"/>
      <c r="BV164" s="34"/>
    </row>
    <row r="165" spans="1:74" s="22" customFormat="1" x14ac:dyDescent="0.3">
      <c r="A165" s="50"/>
      <c r="B165" s="93">
        <v>188</v>
      </c>
      <c r="C165" s="93" t="s">
        <v>115</v>
      </c>
      <c r="D165" s="92"/>
      <c r="E165" s="91" t="s">
        <v>136</v>
      </c>
      <c r="F165" s="93" t="s">
        <v>151</v>
      </c>
      <c r="G165" s="93" t="s">
        <v>141</v>
      </c>
      <c r="H165" s="97" t="s">
        <v>136</v>
      </c>
      <c r="I165" s="93"/>
      <c r="J165" s="93"/>
      <c r="K165" s="94"/>
      <c r="L165" s="94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 t="s">
        <v>142</v>
      </c>
      <c r="AC165" s="93" t="s">
        <v>136</v>
      </c>
      <c r="AD165" s="93"/>
      <c r="AE165" s="93"/>
      <c r="AF165" s="93"/>
      <c r="AG165" s="93"/>
      <c r="AH165" s="93"/>
      <c r="AI165" s="93"/>
      <c r="AJ165" s="93"/>
      <c r="AK165" s="93"/>
      <c r="AL165" s="93" t="s">
        <v>117</v>
      </c>
      <c r="AM165" s="93" t="s">
        <v>136</v>
      </c>
      <c r="AN165" s="93"/>
      <c r="AO165" s="93"/>
      <c r="AP165" s="93"/>
      <c r="AQ165" s="93"/>
      <c r="AR165" s="70"/>
      <c r="AS165" s="25"/>
      <c r="AT165" s="25"/>
      <c r="AU165" s="64" t="str">
        <f>IF(E165="E",B165,"")</f>
        <v/>
      </c>
      <c r="AV165" s="64" t="str">
        <f>IF(E165="E",C165,"")</f>
        <v/>
      </c>
      <c r="AW165" s="64" t="str">
        <f>IF(H165="E",G165,"")</f>
        <v/>
      </c>
      <c r="AX165" s="64" t="str">
        <f>IF(J165="E",I165,"")</f>
        <v/>
      </c>
      <c r="AY165" s="64" t="str">
        <f>IF(M165="E",K165,"")</f>
        <v/>
      </c>
      <c r="AZ165" s="64" t="str">
        <f>IF(O165="E",N165,"")</f>
        <v/>
      </c>
      <c r="BA165" s="64" t="str">
        <f>IF(Q165="E",P165,"")</f>
        <v/>
      </c>
      <c r="BB165" s="64" t="str">
        <f>IF(S165="E",R165,"")</f>
        <v/>
      </c>
      <c r="BC165" s="64" t="str">
        <f>IF(U165="E",T165,"")</f>
        <v/>
      </c>
      <c r="BD165" s="64" t="str">
        <f>IF(W165="E",V165,"")</f>
        <v/>
      </c>
      <c r="BE165" s="64" t="str">
        <f>IF(Y165="E",X165,"")</f>
        <v/>
      </c>
      <c r="BF165" s="64" t="str">
        <f>IF(AA165="E",Z165,"")</f>
        <v/>
      </c>
      <c r="BG165" s="64" t="str">
        <f>IF(AC165="E",AB165,"")</f>
        <v/>
      </c>
      <c r="BH165" s="64" t="str">
        <f>IF(AE165="E",AD165,"")</f>
        <v/>
      </c>
      <c r="BI165" s="64" t="str">
        <f>IF(AI165="E",AH165,"")</f>
        <v/>
      </c>
      <c r="BJ165" s="64" t="str">
        <f>IF(AK165="E",AJ165,"")</f>
        <v/>
      </c>
      <c r="BK165" s="64" t="str">
        <f>IF(AM165="E",AL165,"")</f>
        <v/>
      </c>
      <c r="BL165" s="64" t="str">
        <f>IF(AO165="E",AN165,"")</f>
        <v/>
      </c>
      <c r="BM165" s="64" t="str">
        <f>IF(AQ165="E",AP165,"")</f>
        <v/>
      </c>
      <c r="BN165" s="26"/>
      <c r="BO165" s="78" t="s">
        <v>15</v>
      </c>
      <c r="BP165" s="79">
        <f>COUNTIF($BI$2:$BJ$316,BO165)</f>
        <v>1</v>
      </c>
      <c r="BQ165" s="26"/>
      <c r="BR165" s="26"/>
      <c r="BS165" s="26"/>
      <c r="BT165" s="27"/>
      <c r="BU165" s="27"/>
      <c r="BV165" s="27"/>
    </row>
    <row r="166" spans="1:74" ht="16.149999999999999" thickBot="1" x14ac:dyDescent="0.4">
      <c r="A166" s="50"/>
      <c r="B166" s="93">
        <v>189</v>
      </c>
      <c r="C166" s="93" t="s">
        <v>115</v>
      </c>
      <c r="D166" s="92"/>
      <c r="E166" s="91" t="s">
        <v>136</v>
      </c>
      <c r="F166" s="93" t="s">
        <v>151</v>
      </c>
      <c r="G166" s="93" t="s">
        <v>139</v>
      </c>
      <c r="H166" s="97" t="s">
        <v>136</v>
      </c>
      <c r="I166" s="93"/>
      <c r="J166" s="93"/>
      <c r="K166" s="94"/>
      <c r="L166" s="94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 t="s">
        <v>32</v>
      </c>
      <c r="AC166" s="93" t="s">
        <v>136</v>
      </c>
      <c r="AD166" s="93" t="s">
        <v>32</v>
      </c>
      <c r="AE166" s="93" t="s">
        <v>136</v>
      </c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  <c r="AP166" s="93"/>
      <c r="AQ166" s="93"/>
      <c r="AR166" s="70"/>
      <c r="AS166" s="25"/>
      <c r="AT166" s="25"/>
      <c r="AU166" s="64" t="str">
        <f>IF(E166="E",B166,"")</f>
        <v/>
      </c>
      <c r="AV166" s="64" t="str">
        <f>IF(E166="E",C166,"")</f>
        <v/>
      </c>
      <c r="AW166" s="64" t="str">
        <f>IF(H166="E",G166,"")</f>
        <v/>
      </c>
      <c r="AX166" s="64" t="str">
        <f>IF(J166="E",I166,"")</f>
        <v/>
      </c>
      <c r="AY166" s="64" t="str">
        <f>IF(M166="E",K166,"")</f>
        <v/>
      </c>
      <c r="AZ166" s="64" t="str">
        <f>IF(O166="E",N166,"")</f>
        <v/>
      </c>
      <c r="BA166" s="64" t="str">
        <f>IF(Q166="E",P166,"")</f>
        <v/>
      </c>
      <c r="BB166" s="64" t="str">
        <f>IF(S166="E",R166,"")</f>
        <v/>
      </c>
      <c r="BC166" s="64" t="str">
        <f>IF(U166="E",T166,"")</f>
        <v/>
      </c>
      <c r="BD166" s="64" t="str">
        <f>IF(W166="E",V166,"")</f>
        <v/>
      </c>
      <c r="BE166" s="64" t="str">
        <f>IF(Y166="E",X166,"")</f>
        <v/>
      </c>
      <c r="BF166" s="64" t="str">
        <f>IF(AA166="E",Z166,"")</f>
        <v/>
      </c>
      <c r="BG166" s="64" t="str">
        <f>IF(AC166="E",AB166,"")</f>
        <v/>
      </c>
      <c r="BH166" s="64" t="str">
        <f>IF(AE166="E",AD166,"")</f>
        <v/>
      </c>
      <c r="BI166" s="64" t="str">
        <f>IF(AI166="E",AH166,"")</f>
        <v/>
      </c>
      <c r="BJ166" s="64" t="str">
        <f>IF(AK166="E",AJ166,"")</f>
        <v/>
      </c>
      <c r="BK166" s="64" t="str">
        <f>IF(AM166="E",AL166,"")</f>
        <v/>
      </c>
      <c r="BL166" s="64" t="str">
        <f>IF(AO166="E",AN166,"")</f>
        <v/>
      </c>
      <c r="BM166" s="64" t="str">
        <f>IF(AQ166="E",AP166,"")</f>
        <v/>
      </c>
      <c r="BO166" s="78" t="s">
        <v>20</v>
      </c>
      <c r="BP166" s="79">
        <f>COUNTIF($BI$2:$BJ$316,BO166)</f>
        <v>0</v>
      </c>
    </row>
    <row r="167" spans="1:74" x14ac:dyDescent="0.35">
      <c r="A167" s="50"/>
      <c r="B167" s="93">
        <v>190</v>
      </c>
      <c r="C167" s="93" t="s">
        <v>115</v>
      </c>
      <c r="D167" s="92"/>
      <c r="E167" s="91" t="s">
        <v>136</v>
      </c>
      <c r="F167" s="93" t="s">
        <v>151</v>
      </c>
      <c r="G167" s="93" t="s">
        <v>141</v>
      </c>
      <c r="H167" s="97" t="s">
        <v>136</v>
      </c>
      <c r="I167" s="93"/>
      <c r="J167" s="93"/>
      <c r="K167" s="94"/>
      <c r="L167" s="94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 t="s">
        <v>26</v>
      </c>
      <c r="AC167" s="93" t="s">
        <v>136</v>
      </c>
      <c r="AD167" s="93"/>
      <c r="AE167" s="93"/>
      <c r="AF167" s="93"/>
      <c r="AG167" s="93"/>
      <c r="AH167" s="93" t="s">
        <v>20</v>
      </c>
      <c r="AI167" s="93" t="s">
        <v>136</v>
      </c>
      <c r="AJ167" s="93"/>
      <c r="AK167" s="93"/>
      <c r="AL167" s="93" t="s">
        <v>117</v>
      </c>
      <c r="AM167" s="93" t="s">
        <v>136</v>
      </c>
      <c r="AN167" s="93"/>
      <c r="AO167" s="93"/>
      <c r="AP167" s="93"/>
      <c r="AQ167" s="93"/>
      <c r="AR167" s="70"/>
      <c r="AS167" s="25"/>
      <c r="AT167" s="25"/>
      <c r="AU167" s="64" t="str">
        <f>IF(E167="E",B167,"")</f>
        <v/>
      </c>
      <c r="AV167" s="64" t="str">
        <f>IF(E167="E",C167,"")</f>
        <v/>
      </c>
      <c r="AW167" s="64" t="str">
        <f>IF(H167="E",G167,"")</f>
        <v/>
      </c>
      <c r="AX167" s="64" t="str">
        <f>IF(J167="E",I167,"")</f>
        <v/>
      </c>
      <c r="AY167" s="64" t="str">
        <f>IF(M167="E",K167,"")</f>
        <v/>
      </c>
      <c r="AZ167" s="64" t="str">
        <f>IF(O167="E",N167,"")</f>
        <v/>
      </c>
      <c r="BA167" s="64" t="str">
        <f>IF(Q167="E",P167,"")</f>
        <v/>
      </c>
      <c r="BB167" s="64" t="str">
        <f>IF(S167="E",R167,"")</f>
        <v/>
      </c>
      <c r="BC167" s="64" t="str">
        <f>IF(U167="E",T167,"")</f>
        <v/>
      </c>
      <c r="BD167" s="64" t="str">
        <f>IF(W167="E",V167,"")</f>
        <v/>
      </c>
      <c r="BE167" s="64" t="str">
        <f>IF(Y167="E",X167,"")</f>
        <v/>
      </c>
      <c r="BF167" s="64" t="str">
        <f>IF(AA167="E",Z167,"")</f>
        <v/>
      </c>
      <c r="BG167" s="64" t="str">
        <f>IF(AC167="E",AB167,"")</f>
        <v/>
      </c>
      <c r="BH167" s="64" t="str">
        <f>IF(AE167="E",AD167,"")</f>
        <v/>
      </c>
      <c r="BI167" s="64" t="str">
        <f>IF(AI167="E",AH167,"")</f>
        <v/>
      </c>
      <c r="BJ167" s="64" t="str">
        <f>IF(AK167="E",AJ167,"")</f>
        <v/>
      </c>
      <c r="BK167" s="64" t="str">
        <f>IF(AM167="E",AL167,"")</f>
        <v/>
      </c>
      <c r="BL167" s="64" t="str">
        <f>IF(AO167="E",AN167,"")</f>
        <v/>
      </c>
      <c r="BM167" s="64" t="str">
        <f>IF(AQ167="E",AP167,"")</f>
        <v/>
      </c>
      <c r="BO167" s="1" t="s">
        <v>82</v>
      </c>
      <c r="BP167" s="2"/>
    </row>
    <row r="168" spans="1:74" x14ac:dyDescent="0.35">
      <c r="A168" s="50"/>
      <c r="B168" s="93">
        <v>191</v>
      </c>
      <c r="C168" s="93" t="s">
        <v>115</v>
      </c>
      <c r="D168" s="92"/>
      <c r="E168" s="91" t="s">
        <v>136</v>
      </c>
      <c r="F168" s="93" t="s">
        <v>151</v>
      </c>
      <c r="G168" s="93" t="s">
        <v>120</v>
      </c>
      <c r="H168" s="97" t="s">
        <v>136</v>
      </c>
      <c r="I168" s="93"/>
      <c r="J168" s="93"/>
      <c r="K168" s="94"/>
      <c r="L168" s="94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93"/>
      <c r="AM168" s="93"/>
      <c r="AN168" s="93"/>
      <c r="AO168" s="93"/>
      <c r="AP168" s="93"/>
      <c r="AQ168" s="93"/>
      <c r="AR168" s="70"/>
      <c r="AS168" s="25"/>
      <c r="AT168" s="25"/>
      <c r="AU168" s="64" t="str">
        <f>IF(E168="E",B168,"")</f>
        <v/>
      </c>
      <c r="AV168" s="64" t="str">
        <f t="shared" ref="AV168:AV231" si="4">IF(E168="E",C168,"")</f>
        <v/>
      </c>
      <c r="AW168" s="64" t="str">
        <f t="shared" ref="AW168:AW231" si="5">IF(H168="E",G168,"")</f>
        <v/>
      </c>
      <c r="AX168" s="64" t="str">
        <f>IF(J168="E",I168,"")</f>
        <v/>
      </c>
      <c r="AY168" s="64" t="str">
        <f>IF(M168="E",K168,"")</f>
        <v/>
      </c>
      <c r="AZ168" s="64" t="str">
        <f>IF(O168="E",N168,"")</f>
        <v/>
      </c>
      <c r="BA168" s="64" t="str">
        <f>IF(Q168="E",P168,"")</f>
        <v/>
      </c>
      <c r="BB168" s="64" t="str">
        <f>IF(S168="E",R168,"")</f>
        <v/>
      </c>
      <c r="BC168" s="64" t="str">
        <f>IF(U168="E",T168,"")</f>
        <v/>
      </c>
      <c r="BD168" s="64" t="str">
        <f>IF(W168="E",V168,"")</f>
        <v/>
      </c>
      <c r="BE168" s="64" t="str">
        <f>IF(Y168="E",X168,"")</f>
        <v/>
      </c>
      <c r="BF168" s="64" t="str">
        <f>IF(AA168="E",Z168,"")</f>
        <v/>
      </c>
      <c r="BG168" s="64" t="str">
        <f>IF(AC168="E",AB168,"")</f>
        <v/>
      </c>
      <c r="BH168" s="64" t="str">
        <f>IF(AE168="E",AD168,"")</f>
        <v/>
      </c>
      <c r="BI168" s="64" t="str">
        <f>IF(AI168="E",AH168,"")</f>
        <v/>
      </c>
      <c r="BJ168" s="64" t="str">
        <f>IF(AK168="E",AJ168,"")</f>
        <v/>
      </c>
      <c r="BK168" s="64" t="str">
        <f>IF(AM168="E",AL168,"")</f>
        <v/>
      </c>
      <c r="BL168" s="64" t="str">
        <f>IF(AO168="E",AN168,"")</f>
        <v/>
      </c>
      <c r="BM168" s="64" t="str">
        <f>IF(AQ168="E",AP168,"")</f>
        <v/>
      </c>
      <c r="BO168" s="58" t="s">
        <v>83</v>
      </c>
      <c r="BP168" s="59">
        <f>COUNTIF(S2:S327,"C")+COUNTIF(U2:U327,"C")+COUNTIF(W2:W291,"C")+COUNTIF(Y2:Y327,"C")</f>
        <v>11</v>
      </c>
    </row>
    <row r="169" spans="1:74" ht="16.149999999999999" thickBot="1" x14ac:dyDescent="0.4">
      <c r="A169" s="50"/>
      <c r="B169" s="93">
        <v>192</v>
      </c>
      <c r="C169" s="93" t="s">
        <v>115</v>
      </c>
      <c r="D169" s="92"/>
      <c r="E169" s="91" t="s">
        <v>136</v>
      </c>
      <c r="F169" s="93" t="s">
        <v>151</v>
      </c>
      <c r="G169" s="93" t="s">
        <v>138</v>
      </c>
      <c r="H169" s="97" t="s">
        <v>136</v>
      </c>
      <c r="I169" s="93"/>
      <c r="J169" s="93"/>
      <c r="K169" s="94"/>
      <c r="L169" s="94"/>
      <c r="M169" s="93"/>
      <c r="N169" s="93" t="s">
        <v>145</v>
      </c>
      <c r="O169" s="93" t="s">
        <v>136</v>
      </c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 t="s">
        <v>32</v>
      </c>
      <c r="AC169" s="93" t="s">
        <v>136</v>
      </c>
      <c r="AD169" s="93"/>
      <c r="AE169" s="93"/>
      <c r="AF169" s="93"/>
      <c r="AG169" s="93"/>
      <c r="AH169" s="93"/>
      <c r="AI169" s="93"/>
      <c r="AJ169" s="93"/>
      <c r="AK169" s="93"/>
      <c r="AL169" s="93" t="s">
        <v>130</v>
      </c>
      <c r="AM169" s="93" t="s">
        <v>136</v>
      </c>
      <c r="AN169" s="93"/>
      <c r="AO169" s="93"/>
      <c r="AP169" s="93"/>
      <c r="AQ169" s="93"/>
      <c r="AR169" s="70"/>
      <c r="AS169" s="31"/>
      <c r="AT169" s="31"/>
      <c r="AU169" s="64" t="str">
        <f>IF(E169="E",B169,"")</f>
        <v/>
      </c>
      <c r="AV169" s="64" t="str">
        <f t="shared" si="4"/>
        <v/>
      </c>
      <c r="AW169" s="64" t="str">
        <f t="shared" si="5"/>
        <v/>
      </c>
      <c r="AX169" s="64" t="str">
        <f>IF(J169="E",I169,"")</f>
        <v/>
      </c>
      <c r="AY169" s="64" t="str">
        <f>IF(M169="E",K169,"")</f>
        <v/>
      </c>
      <c r="AZ169" s="64" t="str">
        <f>IF(O169="E",N169,"")</f>
        <v/>
      </c>
      <c r="BA169" s="64" t="str">
        <f>IF(Q169="E",P169,"")</f>
        <v/>
      </c>
      <c r="BB169" s="64" t="str">
        <f>IF(S169="E",R169,"")</f>
        <v/>
      </c>
      <c r="BC169" s="64" t="str">
        <f>IF(U169="E",T169,"")</f>
        <v/>
      </c>
      <c r="BD169" s="64" t="str">
        <f>IF(W169="E",V169,"")</f>
        <v/>
      </c>
      <c r="BE169" s="64" t="str">
        <f>IF(Y169="E",X169,"")</f>
        <v/>
      </c>
      <c r="BF169" s="64" t="str">
        <f>IF(AA169="E",Z169,"")</f>
        <v/>
      </c>
      <c r="BG169" s="64" t="str">
        <f>IF(AC169="E",AB169,"")</f>
        <v/>
      </c>
      <c r="BH169" s="64" t="str">
        <f>IF(AE169="E",AD169,"")</f>
        <v/>
      </c>
      <c r="BI169" s="64" t="str">
        <f>IF(AI169="E",AH169,"")</f>
        <v/>
      </c>
      <c r="BJ169" s="64" t="str">
        <f>IF(AK169="E",AJ169,"")</f>
        <v/>
      </c>
      <c r="BK169" s="64" t="str">
        <f>IF(AM169="E",AL169,"")</f>
        <v/>
      </c>
      <c r="BL169" s="64" t="str">
        <f>IF(AO169="E",AN169,"")</f>
        <v/>
      </c>
      <c r="BM169" s="64" t="str">
        <f>IF(AQ169="E",AP169,"")</f>
        <v/>
      </c>
      <c r="BO169" s="62"/>
      <c r="BP169" s="63"/>
    </row>
    <row r="170" spans="1:74" x14ac:dyDescent="0.35">
      <c r="A170" s="50"/>
      <c r="B170" s="93">
        <v>193</v>
      </c>
      <c r="C170" s="93" t="s">
        <v>115</v>
      </c>
      <c r="D170" s="92"/>
      <c r="E170" s="91" t="s">
        <v>136</v>
      </c>
      <c r="F170" s="93" t="s">
        <v>151</v>
      </c>
      <c r="G170" s="93" t="s">
        <v>141</v>
      </c>
      <c r="H170" s="97" t="s">
        <v>136</v>
      </c>
      <c r="I170" s="93"/>
      <c r="J170" s="93"/>
      <c r="K170" s="94"/>
      <c r="L170" s="94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 t="s">
        <v>142</v>
      </c>
      <c r="AC170" s="93" t="s">
        <v>136</v>
      </c>
      <c r="AD170" s="93"/>
      <c r="AE170" s="93"/>
      <c r="AF170" s="93"/>
      <c r="AG170" s="93"/>
      <c r="AH170" s="93"/>
      <c r="AI170" s="93"/>
      <c r="AJ170" s="93"/>
      <c r="AK170" s="93"/>
      <c r="AL170" s="93"/>
      <c r="AM170" s="93"/>
      <c r="AN170" s="93"/>
      <c r="AO170" s="93"/>
      <c r="AP170" s="93"/>
      <c r="AQ170" s="93"/>
      <c r="AR170" s="71"/>
      <c r="AS170" s="25"/>
      <c r="AT170" s="25"/>
      <c r="AU170" s="64" t="str">
        <f>IF(E170="E",B170,"")</f>
        <v/>
      </c>
      <c r="AV170" s="64" t="str">
        <f t="shared" si="4"/>
        <v/>
      </c>
      <c r="AW170" s="64" t="str">
        <f t="shared" si="5"/>
        <v/>
      </c>
      <c r="AX170" s="64" t="str">
        <f>IF(J170="E",I170,"")</f>
        <v/>
      </c>
      <c r="AY170" s="64" t="str">
        <f>IF(M170="E",K170,"")</f>
        <v/>
      </c>
      <c r="AZ170" s="64" t="str">
        <f>IF(O170="E",N170,"")</f>
        <v/>
      </c>
      <c r="BA170" s="64" t="str">
        <f>IF(Q170="E",P170,"")</f>
        <v/>
      </c>
      <c r="BB170" s="64" t="str">
        <f>IF(S170="E",R170,"")</f>
        <v/>
      </c>
      <c r="BC170" s="64" t="str">
        <f>IF(U170="E",T170,"")</f>
        <v/>
      </c>
      <c r="BD170" s="64" t="str">
        <f>IF(W170="E",V170,"")</f>
        <v/>
      </c>
      <c r="BE170" s="64" t="str">
        <f>IF(Y170="E",X170,"")</f>
        <v/>
      </c>
      <c r="BF170" s="64" t="str">
        <f>IF(AA170="E",Z170,"")</f>
        <v/>
      </c>
      <c r="BG170" s="64" t="str">
        <f>IF(AC170="E",AB170,"")</f>
        <v/>
      </c>
      <c r="BH170" s="64" t="str">
        <f>IF(AE170="E",AD170,"")</f>
        <v/>
      </c>
      <c r="BI170" s="64" t="str">
        <f>IF(AI170="E",AH170,"")</f>
        <v/>
      </c>
      <c r="BJ170" s="64" t="str">
        <f>IF(AK170="E",AJ170,"")</f>
        <v/>
      </c>
      <c r="BK170" s="64" t="str">
        <f>IF(AM170="E",AL170,"")</f>
        <v/>
      </c>
      <c r="BL170" s="64" t="str">
        <f>IF(AO170="E",AN170,"")</f>
        <v/>
      </c>
      <c r="BM170" s="64" t="str">
        <f>IF(AQ170="E",AP170,"")</f>
        <v/>
      </c>
      <c r="BO170" s="1" t="s">
        <v>84</v>
      </c>
      <c r="BP170" s="2"/>
    </row>
    <row r="171" spans="1:74" ht="16.149999999999999" thickBot="1" x14ac:dyDescent="0.4">
      <c r="A171" s="50"/>
      <c r="B171" s="93">
        <v>194</v>
      </c>
      <c r="C171" s="93" t="s">
        <v>115</v>
      </c>
      <c r="D171" s="92"/>
      <c r="E171" s="91" t="s">
        <v>136</v>
      </c>
      <c r="F171" s="93" t="s">
        <v>151</v>
      </c>
      <c r="G171" s="93" t="s">
        <v>141</v>
      </c>
      <c r="H171" s="97" t="s">
        <v>136</v>
      </c>
      <c r="I171" s="93"/>
      <c r="J171" s="93"/>
      <c r="K171" s="94"/>
      <c r="L171" s="94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 t="s">
        <v>142</v>
      </c>
      <c r="AC171" s="93" t="s">
        <v>136</v>
      </c>
      <c r="AD171" s="93"/>
      <c r="AE171" s="93"/>
      <c r="AF171" s="93"/>
      <c r="AG171" s="93"/>
      <c r="AH171" s="93"/>
      <c r="AI171" s="93"/>
      <c r="AJ171" s="93"/>
      <c r="AK171" s="93"/>
      <c r="AL171" s="93" t="s">
        <v>117</v>
      </c>
      <c r="AM171" s="93" t="s">
        <v>136</v>
      </c>
      <c r="AN171" s="93"/>
      <c r="AO171" s="93"/>
      <c r="AP171" s="93"/>
      <c r="AQ171" s="93"/>
      <c r="AR171" s="70"/>
      <c r="AS171" s="25"/>
      <c r="AT171" s="25"/>
      <c r="AU171" s="64" t="str">
        <f>IF(E171="E",B171,"")</f>
        <v/>
      </c>
      <c r="AV171" s="64" t="str">
        <f t="shared" si="4"/>
        <v/>
      </c>
      <c r="AW171" s="64" t="str">
        <f t="shared" si="5"/>
        <v/>
      </c>
      <c r="AX171" s="64" t="str">
        <f>IF(J171="E",I171,"")</f>
        <v/>
      </c>
      <c r="AY171" s="64" t="str">
        <f>IF(M171="E",K171,"")</f>
        <v/>
      </c>
      <c r="AZ171" s="64" t="str">
        <f>IF(O171="E",N171,"")</f>
        <v/>
      </c>
      <c r="BA171" s="64" t="str">
        <f>IF(Q171="E",P171,"")</f>
        <v/>
      </c>
      <c r="BB171" s="64" t="str">
        <f>IF(S171="E",R171,"")</f>
        <v/>
      </c>
      <c r="BC171" s="64" t="str">
        <f>IF(U171="E",T171,"")</f>
        <v/>
      </c>
      <c r="BD171" s="64" t="str">
        <f>IF(W171="E",V171,"")</f>
        <v/>
      </c>
      <c r="BE171" s="64" t="str">
        <f>IF(Y171="E",X171,"")</f>
        <v/>
      </c>
      <c r="BF171" s="64" t="str">
        <f>IF(AA171="E",Z171,"")</f>
        <v/>
      </c>
      <c r="BG171" s="64" t="str">
        <f>IF(AC171="E",AB171,"")</f>
        <v/>
      </c>
      <c r="BH171" s="64" t="str">
        <f>IF(AE171="E",AD171,"")</f>
        <v/>
      </c>
      <c r="BI171" s="64" t="str">
        <f>IF(AI171="E",AH171,"")</f>
        <v/>
      </c>
      <c r="BJ171" s="64" t="str">
        <f>IF(AK171="E",AJ171,"")</f>
        <v/>
      </c>
      <c r="BK171" s="64" t="str">
        <f>IF(AM171="E",AL171,"")</f>
        <v/>
      </c>
      <c r="BL171" s="64" t="str">
        <f>IF(AO171="E",AN171,"")</f>
        <v/>
      </c>
      <c r="BM171" s="64" t="str">
        <f>IF(AQ171="E",AP171,"")</f>
        <v/>
      </c>
      <c r="BO171" s="60" t="s">
        <v>85</v>
      </c>
      <c r="BP171" s="61">
        <f>COUNTIF(H2:H327,"C")+COUNTIF(J2:J327,"C")+COUNTIF(M2:M327,"C")</f>
        <v>0</v>
      </c>
    </row>
    <row r="172" spans="1:74" x14ac:dyDescent="0.35">
      <c r="A172" s="50"/>
      <c r="B172" s="93">
        <v>195</v>
      </c>
      <c r="C172" s="93" t="s">
        <v>115</v>
      </c>
      <c r="D172" s="92"/>
      <c r="E172" s="91" t="s">
        <v>136</v>
      </c>
      <c r="F172" s="93" t="s">
        <v>151</v>
      </c>
      <c r="G172" s="93" t="s">
        <v>120</v>
      </c>
      <c r="H172" s="97" t="s">
        <v>136</v>
      </c>
      <c r="I172" s="93"/>
      <c r="J172" s="93"/>
      <c r="K172" s="94"/>
      <c r="L172" s="94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 t="s">
        <v>32</v>
      </c>
      <c r="AC172" s="93" t="s">
        <v>136</v>
      </c>
      <c r="AD172" s="93"/>
      <c r="AE172" s="93"/>
      <c r="AF172" s="93"/>
      <c r="AG172" s="93"/>
      <c r="AH172" s="93"/>
      <c r="AI172" s="93"/>
      <c r="AJ172" s="93"/>
      <c r="AK172" s="93"/>
      <c r="AL172" s="93"/>
      <c r="AM172" s="93"/>
      <c r="AN172" s="93"/>
      <c r="AO172" s="93"/>
      <c r="AP172" s="93"/>
      <c r="AQ172" s="93"/>
      <c r="AR172" s="70"/>
      <c r="AS172" s="25"/>
      <c r="AT172" s="25"/>
      <c r="AU172" s="64" t="str">
        <f>IF(E172="E",B172,"")</f>
        <v/>
      </c>
      <c r="AV172" s="64" t="str">
        <f t="shared" si="4"/>
        <v/>
      </c>
      <c r="AW172" s="64" t="str">
        <f t="shared" si="5"/>
        <v/>
      </c>
      <c r="AX172" s="64" t="str">
        <f>IF(J172="E",I172,"")</f>
        <v/>
      </c>
      <c r="AY172" s="64" t="str">
        <f>IF(M172="E",K172,"")</f>
        <v/>
      </c>
      <c r="AZ172" s="64" t="str">
        <f>IF(O172="E",N172,"")</f>
        <v/>
      </c>
      <c r="BA172" s="64" t="str">
        <f>IF(Q172="E",P172,"")</f>
        <v/>
      </c>
      <c r="BB172" s="64" t="str">
        <f>IF(S172="E",R172,"")</f>
        <v/>
      </c>
      <c r="BC172" s="64" t="str">
        <f>IF(U172="E",T172,"")</f>
        <v/>
      </c>
      <c r="BD172" s="64" t="str">
        <f>IF(W172="E",V172,"")</f>
        <v/>
      </c>
      <c r="BE172" s="64" t="str">
        <f>IF(Y172="E",X172,"")</f>
        <v/>
      </c>
      <c r="BF172" s="64" t="str">
        <f>IF(AA172="E",Z172,"")</f>
        <v/>
      </c>
      <c r="BG172" s="64" t="str">
        <f>IF(AC172="E",AB172,"")</f>
        <v/>
      </c>
      <c r="BH172" s="64" t="str">
        <f>IF(AE172="E",AD172,"")</f>
        <v/>
      </c>
      <c r="BI172" s="64" t="str">
        <f>IF(AI172="E",AH172,"")</f>
        <v/>
      </c>
      <c r="BJ172" s="64" t="str">
        <f>IF(AK172="E",AJ172,"")</f>
        <v/>
      </c>
      <c r="BK172" s="64" t="str">
        <f>IF(AM172="E",AL172,"")</f>
        <v/>
      </c>
      <c r="BL172" s="64" t="str">
        <f>IF(AO172="E",AN172,"")</f>
        <v/>
      </c>
      <c r="BM172" s="64" t="str">
        <f>IF(AQ172="E",AP172,"")</f>
        <v/>
      </c>
      <c r="BO172" s="11" t="s">
        <v>91</v>
      </c>
      <c r="BP172" s="12"/>
    </row>
    <row r="173" spans="1:74" x14ac:dyDescent="0.35">
      <c r="A173" s="50"/>
      <c r="B173" s="93">
        <v>196</v>
      </c>
      <c r="C173" s="93" t="s">
        <v>115</v>
      </c>
      <c r="D173" s="92"/>
      <c r="E173" s="91" t="s">
        <v>136</v>
      </c>
      <c r="F173" s="93" t="s">
        <v>151</v>
      </c>
      <c r="G173" s="93" t="s">
        <v>141</v>
      </c>
      <c r="H173" s="97" t="s">
        <v>136</v>
      </c>
      <c r="I173" s="93"/>
      <c r="J173" s="93"/>
      <c r="K173" s="94"/>
      <c r="L173" s="94"/>
      <c r="M173" s="93"/>
      <c r="N173" s="93" t="s">
        <v>144</v>
      </c>
      <c r="O173" s="93" t="s">
        <v>136</v>
      </c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  <c r="AG173" s="93"/>
      <c r="AH173" s="93"/>
      <c r="AI173" s="93"/>
      <c r="AJ173" s="93"/>
      <c r="AK173" s="93"/>
      <c r="AL173" s="93" t="s">
        <v>130</v>
      </c>
      <c r="AM173" s="93" t="s">
        <v>136</v>
      </c>
      <c r="AN173" s="93"/>
      <c r="AO173" s="93"/>
      <c r="AP173" s="93"/>
      <c r="AQ173" s="93"/>
      <c r="AR173" s="70"/>
      <c r="AS173" s="25"/>
      <c r="AT173" s="25"/>
      <c r="AU173" s="64" t="str">
        <f>IF(E173="E",B173,"")</f>
        <v/>
      </c>
      <c r="AV173" s="64" t="str">
        <f t="shared" si="4"/>
        <v/>
      </c>
      <c r="AW173" s="64" t="str">
        <f t="shared" si="5"/>
        <v/>
      </c>
      <c r="AX173" s="64" t="str">
        <f>IF(J173="E",I173,"")</f>
        <v/>
      </c>
      <c r="AY173" s="64" t="str">
        <f>IF(M173="E",K173,"")</f>
        <v/>
      </c>
      <c r="AZ173" s="64" t="str">
        <f>IF(O173="E",N173,"")</f>
        <v/>
      </c>
      <c r="BA173" s="64" t="str">
        <f>IF(Q173="E",P173,"")</f>
        <v/>
      </c>
      <c r="BB173" s="64" t="str">
        <f>IF(S173="E",R173,"")</f>
        <v/>
      </c>
      <c r="BC173" s="64" t="str">
        <f>IF(U173="E",T173,"")</f>
        <v/>
      </c>
      <c r="BD173" s="64" t="str">
        <f>IF(W173="E",V173,"")</f>
        <v/>
      </c>
      <c r="BE173" s="64" t="str">
        <f>IF(Y173="E",X173,"")</f>
        <v/>
      </c>
      <c r="BF173" s="64" t="str">
        <f>IF(AA173="E",Z173,"")</f>
        <v/>
      </c>
      <c r="BG173" s="64" t="str">
        <f>IF(AC173="E",AB173,"")</f>
        <v/>
      </c>
      <c r="BH173" s="64" t="str">
        <f>IF(AE173="E",AD173,"")</f>
        <v/>
      </c>
      <c r="BI173" s="64" t="str">
        <f>IF(AI173="E",AH173,"")</f>
        <v/>
      </c>
      <c r="BJ173" s="64" t="str">
        <f>IF(AK173="E",AJ173,"")</f>
        <v/>
      </c>
      <c r="BK173" s="64" t="str">
        <f>IF(AM173="E",AL173,"")</f>
        <v/>
      </c>
      <c r="BL173" s="64" t="str">
        <f>IF(AO173="E",AN173,"")</f>
        <v/>
      </c>
      <c r="BM173" s="64" t="str">
        <f>IF(AQ173="E",AP173,"")</f>
        <v/>
      </c>
      <c r="BO173" s="74" t="s">
        <v>90</v>
      </c>
      <c r="BP173" s="75">
        <f>SUM(BL2:BL285)</f>
        <v>10</v>
      </c>
    </row>
    <row r="174" spans="1:74" x14ac:dyDescent="0.35">
      <c r="A174" s="50"/>
      <c r="B174" s="93">
        <v>197</v>
      </c>
      <c r="C174" s="93" t="s">
        <v>115</v>
      </c>
      <c r="D174" s="92"/>
      <c r="E174" s="91" t="s">
        <v>136</v>
      </c>
      <c r="F174" s="93" t="s">
        <v>151</v>
      </c>
      <c r="G174" s="93" t="s">
        <v>120</v>
      </c>
      <c r="H174" s="97" t="s">
        <v>136</v>
      </c>
      <c r="I174" s="93"/>
      <c r="J174" s="93"/>
      <c r="K174" s="94"/>
      <c r="L174" s="94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93"/>
      <c r="AL174" s="93"/>
      <c r="AM174" s="93"/>
      <c r="AN174" s="93"/>
      <c r="AO174" s="93"/>
      <c r="AP174" s="93"/>
      <c r="AQ174" s="93"/>
      <c r="AR174" s="72"/>
      <c r="AS174" s="25"/>
      <c r="AT174" s="25"/>
      <c r="AU174" s="64" t="str">
        <f>IF(E174="E",B174,"")</f>
        <v/>
      </c>
      <c r="AV174" s="64" t="str">
        <f t="shared" si="4"/>
        <v/>
      </c>
      <c r="AW174" s="64" t="str">
        <f t="shared" si="5"/>
        <v/>
      </c>
      <c r="AX174" s="64" t="str">
        <f>IF(J174="E",I174,"")</f>
        <v/>
      </c>
      <c r="AY174" s="64" t="str">
        <f>IF(M174="E",K174,"")</f>
        <v/>
      </c>
      <c r="AZ174" s="64" t="str">
        <f>IF(O174="E",N174,"")</f>
        <v/>
      </c>
      <c r="BA174" s="64" t="str">
        <f>IF(Q174="E",P174,"")</f>
        <v/>
      </c>
      <c r="BB174" s="64" t="str">
        <f>IF(S174="E",R174,"")</f>
        <v/>
      </c>
      <c r="BC174" s="64" t="str">
        <f>IF(U174="E",T174,"")</f>
        <v/>
      </c>
      <c r="BD174" s="64" t="str">
        <f>IF(W174="E",V174,"")</f>
        <v/>
      </c>
      <c r="BE174" s="64" t="str">
        <f>IF(Y174="E",X174,"")</f>
        <v/>
      </c>
      <c r="BF174" s="64" t="str">
        <f>IF(AA174="E",Z174,"")</f>
        <v/>
      </c>
      <c r="BG174" s="64" t="str">
        <f>IF(AC174="E",AB174,"")</f>
        <v/>
      </c>
      <c r="BH174" s="64" t="str">
        <f>IF(AE174="E",AD174,"")</f>
        <v/>
      </c>
      <c r="BI174" s="64" t="str">
        <f>IF(AI174="E",AH174,"")</f>
        <v/>
      </c>
      <c r="BJ174" s="64" t="str">
        <f>IF(AK174="E",AJ174,"")</f>
        <v/>
      </c>
      <c r="BK174" s="64" t="str">
        <f>IF(AM174="E",AL174,"")</f>
        <v/>
      </c>
      <c r="BL174" s="64" t="str">
        <f>IF(AO174="E",AN174,"")</f>
        <v/>
      </c>
      <c r="BM174" s="64" t="str">
        <f>IF(AQ174="E",AP174,"")</f>
        <v/>
      </c>
      <c r="BO174" s="89" t="s">
        <v>89</v>
      </c>
      <c r="BP174" s="90">
        <f>SUM(BM2:BM265)</f>
        <v>0</v>
      </c>
    </row>
    <row r="175" spans="1:74" ht="16.149999999999999" thickBot="1" x14ac:dyDescent="0.4">
      <c r="A175" s="50"/>
      <c r="B175" s="93"/>
      <c r="C175" s="93"/>
      <c r="D175" s="92"/>
      <c r="E175" s="91"/>
      <c r="F175" s="93"/>
      <c r="G175" s="93"/>
      <c r="H175" s="97"/>
      <c r="I175" s="93"/>
      <c r="J175" s="93"/>
      <c r="K175" s="94"/>
      <c r="L175" s="94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  <c r="AF175" s="93"/>
      <c r="AG175" s="93"/>
      <c r="AH175" s="93"/>
      <c r="AI175" s="93"/>
      <c r="AJ175" s="93"/>
      <c r="AK175" s="93"/>
      <c r="AL175" s="93"/>
      <c r="AM175" s="93"/>
      <c r="AN175" s="93"/>
      <c r="AO175" s="93"/>
      <c r="AP175" s="93"/>
      <c r="AQ175" s="93"/>
      <c r="AR175" s="70"/>
      <c r="AS175" s="25"/>
      <c r="AT175" s="25"/>
      <c r="AU175" s="64" t="str">
        <f>IF(E175="E",B175,"")</f>
        <v/>
      </c>
      <c r="AV175" s="64" t="str">
        <f t="shared" si="4"/>
        <v/>
      </c>
      <c r="AW175" s="64" t="str">
        <f t="shared" si="5"/>
        <v/>
      </c>
      <c r="AX175" s="64" t="str">
        <f>IF(J175="E",I175,"")</f>
        <v/>
      </c>
      <c r="AY175" s="64" t="str">
        <f>IF(M175="E",K175,"")</f>
        <v/>
      </c>
      <c r="AZ175" s="64" t="str">
        <f>IF(O175="E",N175,"")</f>
        <v/>
      </c>
      <c r="BA175" s="64" t="str">
        <f>IF(Q175="E",P175,"")</f>
        <v/>
      </c>
      <c r="BB175" s="64" t="str">
        <f>IF(S175="E",R175,"")</f>
        <v/>
      </c>
      <c r="BC175" s="64" t="str">
        <f>IF(U175="E",T175,"")</f>
        <v/>
      </c>
      <c r="BD175" s="64" t="str">
        <f>IF(W175="E",V175,"")</f>
        <v/>
      </c>
      <c r="BE175" s="64" t="str">
        <f>IF(Y175="E",X175,"")</f>
        <v/>
      </c>
      <c r="BF175" s="64" t="str">
        <f>IF(AA175="E",Z175,"")</f>
        <v/>
      </c>
      <c r="BG175" s="64" t="str">
        <f>IF(AC175="E",AB175,"")</f>
        <v/>
      </c>
      <c r="BH175" s="64" t="str">
        <f>IF(AE175="E",AD175,"")</f>
        <v/>
      </c>
      <c r="BI175" s="64" t="str">
        <f>IF(AI175="E",AH175,"")</f>
        <v/>
      </c>
      <c r="BJ175" s="64" t="str">
        <f>IF(AK175="E",AJ175,"")</f>
        <v/>
      </c>
      <c r="BK175" s="64" t="str">
        <f>IF(AM175="E",AL175,"")</f>
        <v/>
      </c>
      <c r="BL175" s="64" t="str">
        <f>IF(AO175="E",AN175,"")</f>
        <v/>
      </c>
      <c r="BM175" s="64" t="str">
        <f>IF(AQ175="E",AP175,"")</f>
        <v/>
      </c>
      <c r="BO175" s="76" t="s">
        <v>6</v>
      </c>
      <c r="BP175" s="77">
        <f>SUM(BF2:BF285)</f>
        <v>0</v>
      </c>
    </row>
    <row r="176" spans="1:74" ht="22.6" customHeight="1" x14ac:dyDescent="0.35">
      <c r="A176" s="50"/>
      <c r="B176" s="93"/>
      <c r="C176" s="93"/>
      <c r="D176" s="92"/>
      <c r="E176" s="91"/>
      <c r="F176" s="93"/>
      <c r="G176" s="93"/>
      <c r="H176" s="97"/>
      <c r="I176" s="93"/>
      <c r="J176" s="93"/>
      <c r="K176" s="94"/>
      <c r="L176" s="94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 s="93"/>
      <c r="AF176" s="93"/>
      <c r="AG176" s="93"/>
      <c r="AH176" s="93"/>
      <c r="AI176" s="93"/>
      <c r="AJ176" s="93"/>
      <c r="AK176" s="93"/>
      <c r="AL176" s="93"/>
      <c r="AM176" s="93"/>
      <c r="AN176" s="93"/>
      <c r="AO176" s="93"/>
      <c r="AP176" s="93"/>
      <c r="AQ176" s="93"/>
      <c r="AR176" s="72"/>
      <c r="AS176" s="25"/>
      <c r="AT176" s="25"/>
      <c r="AU176" s="64" t="str">
        <f>IF(E176="E",B176,"")</f>
        <v/>
      </c>
      <c r="AV176" s="64" t="str">
        <f t="shared" si="4"/>
        <v/>
      </c>
      <c r="AW176" s="64" t="str">
        <f t="shared" si="5"/>
        <v/>
      </c>
      <c r="AX176" s="64" t="str">
        <f>IF(J176="E",I176,"")</f>
        <v/>
      </c>
      <c r="AY176" s="64" t="str">
        <f>IF(M176="E",K176,"")</f>
        <v/>
      </c>
      <c r="AZ176" s="64" t="str">
        <f>IF(O176="E",N176,"")</f>
        <v/>
      </c>
      <c r="BA176" s="64" t="str">
        <f>IF(Q176="E",P176,"")</f>
        <v/>
      </c>
      <c r="BB176" s="64" t="str">
        <f>IF(S176="E",R176,"")</f>
        <v/>
      </c>
      <c r="BC176" s="64" t="str">
        <f>IF(U176="E",T176,"")</f>
        <v/>
      </c>
      <c r="BD176" s="64" t="str">
        <f>IF(W176="E",V176,"")</f>
        <v/>
      </c>
      <c r="BE176" s="64" t="str">
        <f>IF(Y176="E",X176,"")</f>
        <v/>
      </c>
      <c r="BF176" s="64" t="str">
        <f>IF(AA176="E",Z176,"")</f>
        <v/>
      </c>
      <c r="BG176" s="64" t="str">
        <f>IF(AC176="E",AB176,"")</f>
        <v/>
      </c>
      <c r="BH176" s="64" t="str">
        <f>IF(AE176="E",AD176,"")</f>
        <v/>
      </c>
      <c r="BI176" s="64" t="str">
        <f>IF(AI176="E",AH176,"")</f>
        <v/>
      </c>
      <c r="BJ176" s="64" t="str">
        <f>IF(AK176="E",AJ176,"")</f>
        <v/>
      </c>
      <c r="BK176" s="64" t="str">
        <f>IF(AM176="E",AL176,"")</f>
        <v/>
      </c>
      <c r="BL176" s="64" t="str">
        <f>IF(AO176="E",AN176,"")</f>
        <v/>
      </c>
      <c r="BM176" s="64" t="str">
        <f>IF(AQ176="E",AP176,"")</f>
        <v/>
      </c>
    </row>
    <row r="177" spans="1:65" ht="15.75" customHeight="1" x14ac:dyDescent="0.35">
      <c r="A177" s="50"/>
      <c r="B177" s="93"/>
      <c r="C177" s="93"/>
      <c r="D177" s="92"/>
      <c r="E177" s="91"/>
      <c r="F177" s="93"/>
      <c r="G177" s="93"/>
      <c r="H177" s="97"/>
      <c r="I177" s="93"/>
      <c r="J177" s="93"/>
      <c r="K177" s="94"/>
      <c r="L177" s="94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/>
      <c r="AI177" s="93"/>
      <c r="AJ177" s="93"/>
      <c r="AK177" s="93"/>
      <c r="AL177" s="93"/>
      <c r="AM177" s="93"/>
      <c r="AN177" s="93"/>
      <c r="AO177" s="93"/>
      <c r="AP177" s="93"/>
      <c r="AQ177" s="93"/>
      <c r="AR177" s="70"/>
      <c r="AS177" s="25"/>
      <c r="AT177" s="25"/>
      <c r="AU177" s="64" t="str">
        <f>IF(E177="E",B177,"")</f>
        <v/>
      </c>
      <c r="AV177" s="64" t="str">
        <f t="shared" si="4"/>
        <v/>
      </c>
      <c r="AW177" s="64" t="str">
        <f t="shared" si="5"/>
        <v/>
      </c>
      <c r="AX177" s="64" t="str">
        <f>IF(J177="E",I177,"")</f>
        <v/>
      </c>
      <c r="AY177" s="64" t="str">
        <f>IF(M177="E",K177,"")</f>
        <v/>
      </c>
      <c r="AZ177" s="64" t="str">
        <f>IF(O177="E",N177,"")</f>
        <v/>
      </c>
      <c r="BA177" s="64" t="str">
        <f>IF(Q177="E",P177,"")</f>
        <v/>
      </c>
      <c r="BB177" s="64" t="str">
        <f>IF(S177="E",R177,"")</f>
        <v/>
      </c>
      <c r="BC177" s="64" t="str">
        <f>IF(U177="E",T177,"")</f>
        <v/>
      </c>
      <c r="BD177" s="64" t="str">
        <f>IF(W177="E",V177,"")</f>
        <v/>
      </c>
      <c r="BE177" s="64" t="str">
        <f>IF(Y177="E",X177,"")</f>
        <v/>
      </c>
      <c r="BF177" s="64" t="str">
        <f>IF(AA177="E",Z177,"")</f>
        <v/>
      </c>
      <c r="BG177" s="64" t="str">
        <f>IF(AC177="E",AB177,"")</f>
        <v/>
      </c>
      <c r="BH177" s="64" t="str">
        <f>IF(AE177="E",AD177,"")</f>
        <v/>
      </c>
      <c r="BI177" s="64" t="str">
        <f>IF(AI177="E",AH177,"")</f>
        <v/>
      </c>
      <c r="BJ177" s="64" t="str">
        <f>IF(AK177="E",AJ177,"")</f>
        <v/>
      </c>
      <c r="BK177" s="64" t="str">
        <f>IF(AM177="E",AL177,"")</f>
        <v/>
      </c>
      <c r="BL177" s="64" t="str">
        <f>IF(AO177="E",AN177,"")</f>
        <v/>
      </c>
      <c r="BM177" s="64" t="str">
        <f>IF(AQ177="E",AP177,"")</f>
        <v/>
      </c>
    </row>
    <row r="178" spans="1:65" ht="15.75" customHeight="1" x14ac:dyDescent="0.35">
      <c r="A178" s="50"/>
      <c r="B178" s="93"/>
      <c r="C178" s="93"/>
      <c r="D178" s="92"/>
      <c r="E178" s="91"/>
      <c r="F178" s="93"/>
      <c r="G178" s="93"/>
      <c r="H178" s="97"/>
      <c r="I178" s="93"/>
      <c r="J178" s="93"/>
      <c r="K178" s="94"/>
      <c r="L178" s="94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 s="93"/>
      <c r="AF178" s="93"/>
      <c r="AG178" s="93"/>
      <c r="AH178" s="93"/>
      <c r="AI178" s="93"/>
      <c r="AJ178" s="93"/>
      <c r="AK178" s="93"/>
      <c r="AL178" s="93"/>
      <c r="AM178" s="93"/>
      <c r="AN178" s="93"/>
      <c r="AO178" s="93"/>
      <c r="AP178" s="93"/>
      <c r="AQ178" s="93"/>
      <c r="AR178" s="72"/>
      <c r="AS178" s="25"/>
      <c r="AT178" s="25"/>
      <c r="AU178" s="64" t="str">
        <f>IF(E178="E",B178,"")</f>
        <v/>
      </c>
      <c r="AV178" s="64" t="str">
        <f t="shared" si="4"/>
        <v/>
      </c>
      <c r="AW178" s="64" t="str">
        <f t="shared" si="5"/>
        <v/>
      </c>
      <c r="AX178" s="64" t="str">
        <f>IF(J178="E",I178,"")</f>
        <v/>
      </c>
      <c r="AY178" s="64" t="str">
        <f>IF(M178="E",K178,"")</f>
        <v/>
      </c>
      <c r="AZ178" s="64" t="str">
        <f>IF(O178="E",N178,"")</f>
        <v/>
      </c>
      <c r="BA178" s="64" t="str">
        <f>IF(Q178="E",P178,"")</f>
        <v/>
      </c>
      <c r="BB178" s="64" t="str">
        <f>IF(S178="E",R178,"")</f>
        <v/>
      </c>
      <c r="BC178" s="64" t="str">
        <f>IF(U178="E",T178,"")</f>
        <v/>
      </c>
      <c r="BD178" s="64" t="str">
        <f>IF(W178="E",V178,"")</f>
        <v/>
      </c>
      <c r="BE178" s="64" t="str">
        <f>IF(Y178="E",X178,"")</f>
        <v/>
      </c>
      <c r="BF178" s="64" t="str">
        <f>IF(AA178="E",Z178,"")</f>
        <v/>
      </c>
      <c r="BG178" s="64" t="str">
        <f>IF(AC178="E",AB178,"")</f>
        <v/>
      </c>
      <c r="BH178" s="64" t="str">
        <f>IF(AE178="E",AD178,"")</f>
        <v/>
      </c>
      <c r="BI178" s="64" t="str">
        <f>IF(AI178="E",AH178,"")</f>
        <v/>
      </c>
      <c r="BJ178" s="64" t="str">
        <f>IF(AK178="E",AJ178,"")</f>
        <v/>
      </c>
      <c r="BK178" s="64" t="str">
        <f>IF(AM178="E",AL178,"")</f>
        <v/>
      </c>
      <c r="BL178" s="64" t="str">
        <f>IF(AO178="E",AN178,"")</f>
        <v/>
      </c>
      <c r="BM178" s="64" t="str">
        <f>IF(AQ178="E",AP178,"")</f>
        <v/>
      </c>
    </row>
    <row r="179" spans="1:65" x14ac:dyDescent="0.35">
      <c r="A179" s="50"/>
      <c r="B179" s="93"/>
      <c r="C179" s="93"/>
      <c r="D179" s="92"/>
      <c r="E179" s="91"/>
      <c r="F179" s="93"/>
      <c r="G179" s="93"/>
      <c r="H179" s="97"/>
      <c r="I179" s="93"/>
      <c r="J179" s="93"/>
      <c r="K179" s="94"/>
      <c r="L179" s="94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  <c r="AL179" s="93"/>
      <c r="AM179" s="93"/>
      <c r="AN179" s="93"/>
      <c r="AO179" s="93"/>
      <c r="AP179" s="93"/>
      <c r="AQ179" s="93"/>
      <c r="AR179" s="70"/>
      <c r="AS179" s="25"/>
      <c r="AT179" s="25"/>
      <c r="AU179" s="64" t="str">
        <f>IF(E179="E",B179,"")</f>
        <v/>
      </c>
      <c r="AV179" s="64" t="str">
        <f t="shared" si="4"/>
        <v/>
      </c>
      <c r="AW179" s="64" t="str">
        <f t="shared" si="5"/>
        <v/>
      </c>
      <c r="AX179" s="64" t="str">
        <f>IF(J179="E",I179,"")</f>
        <v/>
      </c>
      <c r="AY179" s="64" t="str">
        <f>IF(M179="E",K179,"")</f>
        <v/>
      </c>
      <c r="AZ179" s="64" t="str">
        <f>IF(O179="E",N179,"")</f>
        <v/>
      </c>
      <c r="BA179" s="64" t="str">
        <f>IF(Q179="E",P179,"")</f>
        <v/>
      </c>
      <c r="BB179" s="64" t="str">
        <f>IF(S179="E",R179,"")</f>
        <v/>
      </c>
      <c r="BC179" s="64" t="str">
        <f>IF(U179="E",T179,"")</f>
        <v/>
      </c>
      <c r="BD179" s="64" t="str">
        <f>IF(W179="E",V179,"")</f>
        <v/>
      </c>
      <c r="BE179" s="64" t="str">
        <f>IF(Y179="E",X179,"")</f>
        <v/>
      </c>
      <c r="BF179" s="64" t="str">
        <f>IF(AA179="E",Z179,"")</f>
        <v/>
      </c>
      <c r="BG179" s="64" t="str">
        <f>IF(AC179="E",AB179,"")</f>
        <v/>
      </c>
      <c r="BH179" s="64" t="str">
        <f>IF(AE179="E",AD179,"")</f>
        <v/>
      </c>
      <c r="BI179" s="64" t="str">
        <f>IF(AI179="E",AH179,"")</f>
        <v/>
      </c>
      <c r="BJ179" s="64" t="str">
        <f>IF(AK179="E",AJ179,"")</f>
        <v/>
      </c>
      <c r="BK179" s="64" t="str">
        <f>IF(AM179="E",AL179,"")</f>
        <v/>
      </c>
      <c r="BL179" s="64" t="str">
        <f>IF(AO179="E",AN179,"")</f>
        <v/>
      </c>
      <c r="BM179" s="64" t="str">
        <f>IF(AQ179="E",AP179,"")</f>
        <v/>
      </c>
    </row>
    <row r="180" spans="1:65" x14ac:dyDescent="0.35">
      <c r="A180" s="50"/>
      <c r="B180" s="93"/>
      <c r="C180" s="93"/>
      <c r="D180" s="92"/>
      <c r="E180" s="91"/>
      <c r="F180" s="93"/>
      <c r="G180" s="93"/>
      <c r="H180" s="97"/>
      <c r="I180" s="93"/>
      <c r="J180" s="93"/>
      <c r="K180" s="94"/>
      <c r="L180" s="94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  <c r="AQ180" s="93"/>
      <c r="AR180" s="70"/>
      <c r="AS180" s="25"/>
      <c r="AT180" s="25"/>
      <c r="AU180" s="64" t="str">
        <f>IF(E180="E",B180,"")</f>
        <v/>
      </c>
      <c r="AV180" s="64" t="str">
        <f t="shared" si="4"/>
        <v/>
      </c>
      <c r="AW180" s="64" t="str">
        <f t="shared" si="5"/>
        <v/>
      </c>
      <c r="AX180" s="64" t="str">
        <f>IF(J180="E",I180,"")</f>
        <v/>
      </c>
      <c r="AY180" s="64" t="str">
        <f>IF(M180="E",K180,"")</f>
        <v/>
      </c>
      <c r="AZ180" s="64" t="str">
        <f>IF(O180="E",N180,"")</f>
        <v/>
      </c>
      <c r="BA180" s="64" t="str">
        <f>IF(Q180="E",P180,"")</f>
        <v/>
      </c>
      <c r="BB180" s="64" t="str">
        <f>IF(S180="E",R180,"")</f>
        <v/>
      </c>
      <c r="BC180" s="64" t="str">
        <f>IF(U180="E",T180,"")</f>
        <v/>
      </c>
      <c r="BD180" s="64" t="str">
        <f>IF(W180="E",V180,"")</f>
        <v/>
      </c>
      <c r="BE180" s="64" t="str">
        <f>IF(Y180="E",X180,"")</f>
        <v/>
      </c>
      <c r="BF180" s="64" t="str">
        <f>IF(AA180="E",Z180,"")</f>
        <v/>
      </c>
      <c r="BG180" s="64" t="str">
        <f>IF(AC180="E",AB180,"")</f>
        <v/>
      </c>
      <c r="BH180" s="64" t="str">
        <f>IF(AE180="E",AD180,"")</f>
        <v/>
      </c>
      <c r="BI180" s="64" t="str">
        <f>IF(AI180="E",AH180,"")</f>
        <v/>
      </c>
      <c r="BJ180" s="64" t="str">
        <f>IF(AK180="E",AJ180,"")</f>
        <v/>
      </c>
      <c r="BK180" s="64" t="str">
        <f>IF(AM180="E",AL180,"")</f>
        <v/>
      </c>
      <c r="BL180" s="64" t="str">
        <f>IF(AO180="E",AN180,"")</f>
        <v/>
      </c>
      <c r="BM180" s="64" t="str">
        <f>IF(AQ180="E",AP180,"")</f>
        <v/>
      </c>
    </row>
    <row r="181" spans="1:65" ht="22.6" customHeight="1" x14ac:dyDescent="0.35">
      <c r="A181" s="50"/>
      <c r="B181" s="29"/>
      <c r="C181" s="23"/>
      <c r="D181" s="23"/>
      <c r="E181" s="91"/>
      <c r="F181" s="30"/>
      <c r="G181" s="23"/>
      <c r="H181" s="91"/>
      <c r="I181" s="23"/>
      <c r="J181" s="91"/>
      <c r="K181" s="23"/>
      <c r="L181" s="24"/>
      <c r="M181" s="91"/>
      <c r="N181" s="23"/>
      <c r="O181" s="91"/>
      <c r="P181" s="23"/>
      <c r="Q181" s="91"/>
      <c r="R181" s="23"/>
      <c r="S181" s="91"/>
      <c r="T181" s="23"/>
      <c r="U181" s="91"/>
      <c r="V181" s="23"/>
      <c r="W181" s="91"/>
      <c r="X181" s="23"/>
      <c r="Y181" s="91"/>
      <c r="Z181" s="30"/>
      <c r="AA181" s="91"/>
      <c r="AB181" s="30"/>
      <c r="AC181" s="91"/>
      <c r="AD181" s="30"/>
      <c r="AE181" s="91"/>
      <c r="AF181" s="30"/>
      <c r="AG181" s="91"/>
      <c r="AH181" s="23"/>
      <c r="AI181" s="91"/>
      <c r="AJ181" s="23"/>
      <c r="AK181" s="91"/>
      <c r="AL181" s="23"/>
      <c r="AM181" s="91"/>
      <c r="AN181" s="23"/>
      <c r="AO181" s="91"/>
      <c r="AP181" s="65"/>
      <c r="AQ181" s="91"/>
      <c r="AR181" s="72"/>
      <c r="AS181" s="25"/>
      <c r="AT181" s="25"/>
      <c r="AU181" s="64" t="str">
        <f>IF(E181="E",B181,"")</f>
        <v/>
      </c>
      <c r="AV181" s="64" t="str">
        <f t="shared" si="4"/>
        <v/>
      </c>
      <c r="AW181" s="64" t="str">
        <f t="shared" si="5"/>
        <v/>
      </c>
      <c r="AX181" s="64" t="str">
        <f>IF(J181="E",I181,"")</f>
        <v/>
      </c>
      <c r="AY181" s="64" t="str">
        <f>IF(M181="E",K181,"")</f>
        <v/>
      </c>
      <c r="AZ181" s="64" t="str">
        <f>IF(O181="E",N181,"")</f>
        <v/>
      </c>
      <c r="BA181" s="64" t="str">
        <f>IF(Q181="E",P181,"")</f>
        <v/>
      </c>
      <c r="BB181" s="64" t="str">
        <f>IF(S181="E",R181,"")</f>
        <v/>
      </c>
      <c r="BC181" s="64" t="str">
        <f>IF(U181="E",T181,"")</f>
        <v/>
      </c>
      <c r="BD181" s="64" t="str">
        <f>IF(W181="E",V181,"")</f>
        <v/>
      </c>
      <c r="BE181" s="64" t="str">
        <f>IF(Y181="E",X181,"")</f>
        <v/>
      </c>
      <c r="BF181" s="64" t="str">
        <f>IF(AA181="E",Z181,"")</f>
        <v/>
      </c>
      <c r="BG181" s="64" t="str">
        <f>IF(AC181="E",AB181,"")</f>
        <v/>
      </c>
      <c r="BH181" s="64" t="str">
        <f>IF(AE181="E",AD181,"")</f>
        <v/>
      </c>
      <c r="BI181" s="64" t="str">
        <f>IF(AI181="E",AH181,"")</f>
        <v/>
      </c>
      <c r="BJ181" s="64" t="str">
        <f>IF(AK181="E",AJ181,"")</f>
        <v/>
      </c>
      <c r="BK181" s="64" t="str">
        <f>IF(AM181="E",AL181,"")</f>
        <v/>
      </c>
      <c r="BL181" s="64" t="str">
        <f>IF(AO181="E",AN181,"")</f>
        <v/>
      </c>
      <c r="BM181" s="64" t="str">
        <f>IF(AQ181="E",AP181,"")</f>
        <v/>
      </c>
    </row>
    <row r="182" spans="1:65" ht="15.75" customHeight="1" x14ac:dyDescent="0.35">
      <c r="A182" s="50"/>
      <c r="B182" s="29"/>
      <c r="C182" s="23"/>
      <c r="D182" s="23"/>
      <c r="E182" s="91"/>
      <c r="F182" s="30"/>
      <c r="G182" s="23"/>
      <c r="H182" s="91"/>
      <c r="I182" s="23"/>
      <c r="J182" s="91"/>
      <c r="K182" s="23"/>
      <c r="L182" s="24"/>
      <c r="M182" s="91"/>
      <c r="N182" s="23"/>
      <c r="O182" s="91"/>
      <c r="P182" s="23"/>
      <c r="Q182" s="91"/>
      <c r="R182" s="23"/>
      <c r="S182" s="91"/>
      <c r="T182" s="23"/>
      <c r="U182" s="91"/>
      <c r="V182" s="23"/>
      <c r="W182" s="91"/>
      <c r="X182" s="23"/>
      <c r="Y182" s="91"/>
      <c r="Z182" s="30"/>
      <c r="AA182" s="91"/>
      <c r="AB182" s="30"/>
      <c r="AC182" s="91"/>
      <c r="AD182" s="30"/>
      <c r="AE182" s="91"/>
      <c r="AF182" s="30"/>
      <c r="AG182" s="91"/>
      <c r="AH182" s="23"/>
      <c r="AI182" s="91"/>
      <c r="AJ182" s="23"/>
      <c r="AK182" s="91"/>
      <c r="AL182" s="23"/>
      <c r="AM182" s="91"/>
      <c r="AN182" s="23"/>
      <c r="AO182" s="91"/>
      <c r="AP182" s="65"/>
      <c r="AQ182" s="91"/>
      <c r="AR182" s="70"/>
      <c r="AS182" s="25"/>
      <c r="AT182" s="25"/>
      <c r="AU182" s="64" t="str">
        <f>IF(E182="E",B182,"")</f>
        <v/>
      </c>
      <c r="AV182" s="64" t="str">
        <f t="shared" si="4"/>
        <v/>
      </c>
      <c r="AW182" s="64" t="str">
        <f t="shared" si="5"/>
        <v/>
      </c>
      <c r="AX182" s="64" t="str">
        <f>IF(J182="E",I182,"")</f>
        <v/>
      </c>
      <c r="AY182" s="64" t="str">
        <f>IF(M182="E",K182,"")</f>
        <v/>
      </c>
      <c r="AZ182" s="64" t="str">
        <f>IF(O182="E",N182,"")</f>
        <v/>
      </c>
      <c r="BA182" s="64" t="str">
        <f>IF(Q182="E",P182,"")</f>
        <v/>
      </c>
      <c r="BB182" s="64" t="str">
        <f>IF(S182="E",R182,"")</f>
        <v/>
      </c>
      <c r="BC182" s="64" t="str">
        <f>IF(U182="E",T182,"")</f>
        <v/>
      </c>
      <c r="BD182" s="64" t="str">
        <f>IF(W182="E",V182,"")</f>
        <v/>
      </c>
      <c r="BE182" s="64" t="str">
        <f>IF(Y182="E",X182,"")</f>
        <v/>
      </c>
      <c r="BF182" s="64" t="str">
        <f>IF(AA182="E",Z182,"")</f>
        <v/>
      </c>
      <c r="BG182" s="64" t="str">
        <f>IF(AC182="E",AB182,"")</f>
        <v/>
      </c>
      <c r="BH182" s="64" t="str">
        <f>IF(AE182="E",AD182,"")</f>
        <v/>
      </c>
      <c r="BI182" s="64" t="str">
        <f>IF(AI182="E",AH182,"")</f>
        <v/>
      </c>
      <c r="BJ182" s="64" t="str">
        <f>IF(AK182="E",AJ182,"")</f>
        <v/>
      </c>
      <c r="BK182" s="64" t="str">
        <f>IF(AM182="E",AL182,"")</f>
        <v/>
      </c>
      <c r="BL182" s="64" t="str">
        <f>IF(AO182="E",AN182,"")</f>
        <v/>
      </c>
      <c r="BM182" s="64" t="str">
        <f>IF(AQ182="E",AP182,"")</f>
        <v/>
      </c>
    </row>
    <row r="183" spans="1:65" ht="20.3" customHeight="1" x14ac:dyDescent="0.35">
      <c r="A183" s="50"/>
      <c r="B183" s="29"/>
      <c r="C183" s="23"/>
      <c r="D183" s="23"/>
      <c r="E183" s="91"/>
      <c r="F183" s="30"/>
      <c r="G183" s="23"/>
      <c r="H183" s="91"/>
      <c r="I183" s="23"/>
      <c r="J183" s="91"/>
      <c r="K183" s="23"/>
      <c r="L183" s="24"/>
      <c r="M183" s="91"/>
      <c r="N183" s="29"/>
      <c r="O183" s="91"/>
      <c r="P183" s="23"/>
      <c r="Q183" s="91"/>
      <c r="R183" s="23"/>
      <c r="S183" s="91"/>
      <c r="T183" s="23"/>
      <c r="U183" s="91"/>
      <c r="V183" s="23"/>
      <c r="W183" s="91"/>
      <c r="X183" s="23"/>
      <c r="Y183" s="91"/>
      <c r="Z183" s="30"/>
      <c r="AA183" s="91"/>
      <c r="AB183" s="30"/>
      <c r="AC183" s="91"/>
      <c r="AD183" s="30"/>
      <c r="AE183" s="91"/>
      <c r="AF183" s="30"/>
      <c r="AG183" s="91"/>
      <c r="AH183" s="23"/>
      <c r="AI183" s="91"/>
      <c r="AJ183" s="23"/>
      <c r="AK183" s="91"/>
      <c r="AL183" s="23"/>
      <c r="AM183" s="91"/>
      <c r="AN183" s="23"/>
      <c r="AO183" s="91"/>
      <c r="AP183" s="65"/>
      <c r="AQ183" s="91"/>
      <c r="AR183" s="70"/>
      <c r="AS183" s="25"/>
      <c r="AT183" s="25"/>
      <c r="AU183" s="64" t="str">
        <f>IF(E183="E",B183,"")</f>
        <v/>
      </c>
      <c r="AV183" s="64" t="str">
        <f t="shared" si="4"/>
        <v/>
      </c>
      <c r="AW183" s="64" t="str">
        <f t="shared" si="5"/>
        <v/>
      </c>
      <c r="AX183" s="64" t="str">
        <f>IF(J183="E",I183,"")</f>
        <v/>
      </c>
      <c r="AY183" s="64" t="str">
        <f>IF(M183="E",K183,"")</f>
        <v/>
      </c>
      <c r="AZ183" s="64" t="str">
        <f>IF(O183="E",N183,"")</f>
        <v/>
      </c>
      <c r="BA183" s="64" t="str">
        <f>IF(Q183="E",P183,"")</f>
        <v/>
      </c>
      <c r="BB183" s="64" t="str">
        <f>IF(S183="E",R183,"")</f>
        <v/>
      </c>
      <c r="BC183" s="64" t="str">
        <f>IF(U183="E",T183,"")</f>
        <v/>
      </c>
      <c r="BD183" s="64" t="str">
        <f>IF(W183="E",V183,"")</f>
        <v/>
      </c>
      <c r="BE183" s="64" t="str">
        <f>IF(Y183="E",X183,"")</f>
        <v/>
      </c>
      <c r="BF183" s="64" t="str">
        <f>IF(AA183="E",Z183,"")</f>
        <v/>
      </c>
      <c r="BG183" s="64" t="str">
        <f>IF(AC183="E",AB183,"")</f>
        <v/>
      </c>
      <c r="BH183" s="64" t="str">
        <f>IF(AE183="E",AD183,"")</f>
        <v/>
      </c>
      <c r="BI183" s="64" t="str">
        <f>IF(AI183="E",AH183,"")</f>
        <v/>
      </c>
      <c r="BJ183" s="64" t="str">
        <f>IF(AK183="E",AJ183,"")</f>
        <v/>
      </c>
      <c r="BK183" s="64" t="str">
        <f>IF(AM183="E",AL183,"")</f>
        <v/>
      </c>
      <c r="BL183" s="64" t="str">
        <f>IF(AO183="E",AN183,"")</f>
        <v/>
      </c>
      <c r="BM183" s="64" t="str">
        <f>IF(AQ183="E",AP183,"")</f>
        <v/>
      </c>
    </row>
    <row r="184" spans="1:65" ht="24.75" customHeight="1" x14ac:dyDescent="0.35">
      <c r="A184" s="50"/>
      <c r="B184" s="29"/>
      <c r="C184" s="23"/>
      <c r="D184" s="23"/>
      <c r="E184" s="91"/>
      <c r="F184" s="30"/>
      <c r="G184" s="23"/>
      <c r="H184" s="91"/>
      <c r="I184" s="23"/>
      <c r="J184" s="91"/>
      <c r="K184" s="23"/>
      <c r="L184" s="24"/>
      <c r="M184" s="91"/>
      <c r="N184" s="23"/>
      <c r="O184" s="91"/>
      <c r="P184" s="23"/>
      <c r="Q184" s="91"/>
      <c r="R184" s="23"/>
      <c r="S184" s="91"/>
      <c r="T184" s="23"/>
      <c r="U184" s="91"/>
      <c r="V184" s="23"/>
      <c r="W184" s="91"/>
      <c r="X184" s="23"/>
      <c r="Y184" s="91"/>
      <c r="Z184" s="30"/>
      <c r="AA184" s="91"/>
      <c r="AB184" s="30"/>
      <c r="AC184" s="91"/>
      <c r="AD184" s="30"/>
      <c r="AE184" s="91"/>
      <c r="AF184" s="30"/>
      <c r="AG184" s="91"/>
      <c r="AH184" s="23"/>
      <c r="AI184" s="91"/>
      <c r="AJ184" s="23"/>
      <c r="AK184" s="91"/>
      <c r="AL184" s="23"/>
      <c r="AM184" s="91"/>
      <c r="AN184" s="23"/>
      <c r="AO184" s="91"/>
      <c r="AP184" s="65"/>
      <c r="AQ184" s="91"/>
      <c r="AR184" s="72"/>
      <c r="AS184" s="25"/>
      <c r="AT184" s="25"/>
      <c r="AU184" s="64" t="str">
        <f>IF(E184="E",B184,"")</f>
        <v/>
      </c>
      <c r="AV184" s="64" t="str">
        <f t="shared" si="4"/>
        <v/>
      </c>
      <c r="AW184" s="64" t="str">
        <f t="shared" si="5"/>
        <v/>
      </c>
      <c r="AX184" s="64" t="str">
        <f>IF(J184="E",I184,"")</f>
        <v/>
      </c>
      <c r="AY184" s="64" t="str">
        <f>IF(M184="E",K184,"")</f>
        <v/>
      </c>
      <c r="AZ184" s="64" t="str">
        <f>IF(O184="E",N184,"")</f>
        <v/>
      </c>
      <c r="BA184" s="64" t="str">
        <f>IF(Q184="E",P184,"")</f>
        <v/>
      </c>
      <c r="BB184" s="64" t="str">
        <f>IF(S184="E",R184,"")</f>
        <v/>
      </c>
      <c r="BC184" s="64" t="str">
        <f>IF(U184="E",T184,"")</f>
        <v/>
      </c>
      <c r="BD184" s="64" t="str">
        <f>IF(W184="E",V184,"")</f>
        <v/>
      </c>
      <c r="BE184" s="64" t="str">
        <f>IF(Y184="E",X184,"")</f>
        <v/>
      </c>
      <c r="BF184" s="64" t="str">
        <f>IF(AA184="E",Z184,"")</f>
        <v/>
      </c>
      <c r="BG184" s="64" t="str">
        <f>IF(AC184="E",AB184,"")</f>
        <v/>
      </c>
      <c r="BH184" s="64" t="str">
        <f>IF(AE184="E",AD184,"")</f>
        <v/>
      </c>
      <c r="BI184" s="64" t="str">
        <f>IF(AI184="E",AH184,"")</f>
        <v/>
      </c>
      <c r="BJ184" s="64" t="str">
        <f>IF(AK184="E",AJ184,"")</f>
        <v/>
      </c>
      <c r="BK184" s="64" t="str">
        <f>IF(AM184="E",AL184,"")</f>
        <v/>
      </c>
      <c r="BL184" s="64" t="str">
        <f>IF(AO184="E",AN184,"")</f>
        <v/>
      </c>
      <c r="BM184" s="64" t="str">
        <f>IF(AQ184="E",AP184,"")</f>
        <v/>
      </c>
    </row>
    <row r="185" spans="1:65" x14ac:dyDescent="0.35">
      <c r="A185" s="50"/>
      <c r="B185" s="29"/>
      <c r="C185" s="23"/>
      <c r="D185" s="23"/>
      <c r="E185" s="91"/>
      <c r="F185" s="23"/>
      <c r="G185" s="23"/>
      <c r="H185" s="91"/>
      <c r="I185" s="23"/>
      <c r="J185" s="91"/>
      <c r="K185" s="23"/>
      <c r="L185" s="24"/>
      <c r="M185" s="91"/>
      <c r="N185" s="23"/>
      <c r="O185" s="91"/>
      <c r="P185" s="23"/>
      <c r="Q185" s="91"/>
      <c r="R185" s="23"/>
      <c r="S185" s="91"/>
      <c r="T185" s="23"/>
      <c r="U185" s="91"/>
      <c r="V185" s="23"/>
      <c r="W185" s="91"/>
      <c r="X185" s="23"/>
      <c r="Y185" s="91"/>
      <c r="Z185" s="23"/>
      <c r="AA185" s="91"/>
      <c r="AB185" s="23"/>
      <c r="AC185" s="91"/>
      <c r="AD185" s="23"/>
      <c r="AE185" s="91"/>
      <c r="AF185" s="23"/>
      <c r="AG185" s="91"/>
      <c r="AH185" s="23"/>
      <c r="AI185" s="91"/>
      <c r="AJ185" s="23"/>
      <c r="AK185" s="91"/>
      <c r="AL185" s="23"/>
      <c r="AM185" s="91"/>
      <c r="AN185" s="23"/>
      <c r="AO185" s="91"/>
      <c r="AP185" s="65"/>
      <c r="AQ185" s="91"/>
      <c r="AR185" s="70"/>
      <c r="AS185" s="25"/>
      <c r="AT185" s="25"/>
      <c r="AU185" s="64" t="str">
        <f>IF(E185="E",B185,"")</f>
        <v/>
      </c>
      <c r="AV185" s="64" t="str">
        <f t="shared" si="4"/>
        <v/>
      </c>
      <c r="AW185" s="64" t="str">
        <f t="shared" si="5"/>
        <v/>
      </c>
      <c r="AX185" s="64" t="str">
        <f>IF(J185="E",I185,"")</f>
        <v/>
      </c>
      <c r="AY185" s="64" t="str">
        <f>IF(M185="E",K185,"")</f>
        <v/>
      </c>
      <c r="AZ185" s="64" t="str">
        <f>IF(O185="E",N185,"")</f>
        <v/>
      </c>
      <c r="BA185" s="64" t="str">
        <f>IF(Q185="E",P185,"")</f>
        <v/>
      </c>
      <c r="BB185" s="64" t="str">
        <f>IF(S185="E",R185,"")</f>
        <v/>
      </c>
      <c r="BC185" s="64" t="str">
        <f>IF(U185="E",T185,"")</f>
        <v/>
      </c>
      <c r="BD185" s="64" t="str">
        <f>IF(W185="E",V185,"")</f>
        <v/>
      </c>
      <c r="BE185" s="64" t="str">
        <f>IF(Y185="E",X185,"")</f>
        <v/>
      </c>
      <c r="BF185" s="64" t="str">
        <f>IF(AA185="E",Z185,"")</f>
        <v/>
      </c>
      <c r="BG185" s="64" t="str">
        <f>IF(AC185="E",AB185,"")</f>
        <v/>
      </c>
      <c r="BH185" s="64" t="str">
        <f>IF(AE185="E",AD185,"")</f>
        <v/>
      </c>
      <c r="BI185" s="64" t="str">
        <f>IF(AI185="E",AH185,"")</f>
        <v/>
      </c>
      <c r="BJ185" s="64" t="str">
        <f>IF(AK185="E",AJ185,"")</f>
        <v/>
      </c>
      <c r="BK185" s="64" t="str">
        <f>IF(AM185="E",AL185,"")</f>
        <v/>
      </c>
      <c r="BL185" s="64" t="str">
        <f>IF(AO185="E",AN185,"")</f>
        <v/>
      </c>
      <c r="BM185" s="64" t="str">
        <f>IF(AQ185="E",AP185,"")</f>
        <v/>
      </c>
    </row>
    <row r="186" spans="1:65" x14ac:dyDescent="0.35">
      <c r="A186" s="50"/>
      <c r="B186" s="29"/>
      <c r="C186" s="23"/>
      <c r="D186" s="23"/>
      <c r="E186" s="91"/>
      <c r="F186" s="30"/>
      <c r="G186" s="23"/>
      <c r="H186" s="91"/>
      <c r="I186" s="23"/>
      <c r="J186" s="91"/>
      <c r="K186" s="23"/>
      <c r="L186" s="24"/>
      <c r="M186" s="91"/>
      <c r="N186" s="23"/>
      <c r="O186" s="91"/>
      <c r="P186" s="23"/>
      <c r="Q186" s="91"/>
      <c r="R186" s="23"/>
      <c r="S186" s="91"/>
      <c r="T186" s="23"/>
      <c r="U186" s="91"/>
      <c r="V186" s="23"/>
      <c r="W186" s="91"/>
      <c r="X186" s="23"/>
      <c r="Y186" s="91"/>
      <c r="Z186" s="49"/>
      <c r="AA186" s="91"/>
      <c r="AB186" s="30"/>
      <c r="AC186" s="91"/>
      <c r="AD186" s="30"/>
      <c r="AE186" s="91"/>
      <c r="AF186" s="30"/>
      <c r="AG186" s="91"/>
      <c r="AH186" s="23"/>
      <c r="AI186" s="91"/>
      <c r="AJ186" s="23"/>
      <c r="AK186" s="91"/>
      <c r="AL186" s="23"/>
      <c r="AM186" s="91"/>
      <c r="AN186" s="23"/>
      <c r="AO186" s="91"/>
      <c r="AP186" s="65"/>
      <c r="AQ186" s="91"/>
      <c r="AR186" s="70"/>
      <c r="AS186" s="25"/>
      <c r="AT186" s="25"/>
      <c r="AU186" s="64" t="str">
        <f>IF(E186="E",B186,"")</f>
        <v/>
      </c>
      <c r="AV186" s="64" t="str">
        <f t="shared" si="4"/>
        <v/>
      </c>
      <c r="AW186" s="64" t="str">
        <f t="shared" si="5"/>
        <v/>
      </c>
      <c r="AX186" s="64" t="str">
        <f>IF(J186="E",I186,"")</f>
        <v/>
      </c>
      <c r="AY186" s="64" t="str">
        <f>IF(M186="E",K186,"")</f>
        <v/>
      </c>
      <c r="AZ186" s="64" t="str">
        <f>IF(O186="E",N186,"")</f>
        <v/>
      </c>
      <c r="BA186" s="64" t="str">
        <f>IF(Q186="E",P186,"")</f>
        <v/>
      </c>
      <c r="BB186" s="64" t="str">
        <f>IF(S186="E",R186,"")</f>
        <v/>
      </c>
      <c r="BC186" s="64" t="str">
        <f>IF(U186="E",T186,"")</f>
        <v/>
      </c>
      <c r="BD186" s="64" t="str">
        <f>IF(W186="E",V186,"")</f>
        <v/>
      </c>
      <c r="BE186" s="64" t="str">
        <f>IF(Y186="E",X186,"")</f>
        <v/>
      </c>
      <c r="BF186" s="64" t="str">
        <f>IF(AA186="E",Z186,"")</f>
        <v/>
      </c>
      <c r="BG186" s="64" t="str">
        <f>IF(AC186="E",AB186,"")</f>
        <v/>
      </c>
      <c r="BH186" s="64" t="str">
        <f>IF(AE186="E",AD186,"")</f>
        <v/>
      </c>
      <c r="BI186" s="64" t="str">
        <f>IF(AI186="E",AH186,"")</f>
        <v/>
      </c>
      <c r="BJ186" s="64" t="str">
        <f>IF(AK186="E",AJ186,"")</f>
        <v/>
      </c>
      <c r="BK186" s="64" t="str">
        <f>IF(AM186="E",AL186,"")</f>
        <v/>
      </c>
      <c r="BL186" s="64" t="str">
        <f>IF(AO186="E",AN186,"")</f>
        <v/>
      </c>
      <c r="BM186" s="64" t="str">
        <f>IF(AQ186="E",AP186,"")</f>
        <v/>
      </c>
    </row>
    <row r="187" spans="1:65" ht="27.8" customHeight="1" x14ac:dyDescent="0.35">
      <c r="A187" s="50"/>
      <c r="B187" s="29"/>
      <c r="C187" s="23"/>
      <c r="D187" s="23"/>
      <c r="E187" s="91"/>
      <c r="F187" s="30"/>
      <c r="G187" s="23"/>
      <c r="H187" s="91"/>
      <c r="I187" s="23"/>
      <c r="J187" s="91"/>
      <c r="K187" s="23"/>
      <c r="L187" s="24"/>
      <c r="M187" s="91"/>
      <c r="N187" s="23"/>
      <c r="O187" s="91"/>
      <c r="P187" s="23"/>
      <c r="Q187" s="91"/>
      <c r="R187" s="23"/>
      <c r="S187" s="91"/>
      <c r="T187" s="23"/>
      <c r="U187" s="91"/>
      <c r="V187" s="23"/>
      <c r="W187" s="91"/>
      <c r="X187" s="23"/>
      <c r="Y187" s="91"/>
      <c r="Z187" s="30"/>
      <c r="AA187" s="91"/>
      <c r="AB187" s="30"/>
      <c r="AC187" s="91"/>
      <c r="AD187" s="30"/>
      <c r="AE187" s="91"/>
      <c r="AF187" s="30"/>
      <c r="AG187" s="91"/>
      <c r="AH187" s="23"/>
      <c r="AI187" s="91"/>
      <c r="AJ187" s="23"/>
      <c r="AK187" s="91"/>
      <c r="AL187" s="23"/>
      <c r="AM187" s="91"/>
      <c r="AN187" s="23"/>
      <c r="AO187" s="91"/>
      <c r="AP187" s="65"/>
      <c r="AQ187" s="91"/>
      <c r="AR187" s="70"/>
      <c r="AS187" s="25"/>
      <c r="AT187" s="25"/>
      <c r="AU187" s="64" t="str">
        <f>IF(E187="E",B187,"")</f>
        <v/>
      </c>
      <c r="AV187" s="64" t="str">
        <f t="shared" si="4"/>
        <v/>
      </c>
      <c r="AW187" s="64" t="str">
        <f t="shared" si="5"/>
        <v/>
      </c>
      <c r="AX187" s="64" t="str">
        <f>IF(J187="E",I187,"")</f>
        <v/>
      </c>
      <c r="AY187" s="64" t="str">
        <f>IF(M187="E",K187,"")</f>
        <v/>
      </c>
      <c r="AZ187" s="64" t="str">
        <f>IF(O187="E",N187,"")</f>
        <v/>
      </c>
      <c r="BA187" s="64" t="str">
        <f>IF(Q187="E",P187,"")</f>
        <v/>
      </c>
      <c r="BB187" s="64" t="str">
        <f>IF(S187="E",R187,"")</f>
        <v/>
      </c>
      <c r="BC187" s="64" t="str">
        <f>IF(U187="E",T187,"")</f>
        <v/>
      </c>
      <c r="BD187" s="64" t="str">
        <f>IF(W187="E",V187,"")</f>
        <v/>
      </c>
      <c r="BE187" s="64" t="str">
        <f>IF(Y187="E",X187,"")</f>
        <v/>
      </c>
      <c r="BF187" s="64" t="str">
        <f>IF(AA187="E",Z187,"")</f>
        <v/>
      </c>
      <c r="BG187" s="64" t="str">
        <f>IF(AC187="E",AB187,"")</f>
        <v/>
      </c>
      <c r="BH187" s="64" t="str">
        <f>IF(AE187="E",AD187,"")</f>
        <v/>
      </c>
      <c r="BI187" s="64" t="str">
        <f>IF(AI187="E",AH187,"")</f>
        <v/>
      </c>
      <c r="BJ187" s="64" t="str">
        <f>IF(AK187="E",AJ187,"")</f>
        <v/>
      </c>
      <c r="BK187" s="64" t="str">
        <f>IF(AM187="E",AL187,"")</f>
        <v/>
      </c>
      <c r="BL187" s="64" t="str">
        <f>IF(AO187="E",AN187,"")</f>
        <v/>
      </c>
      <c r="BM187" s="64" t="str">
        <f>IF(AQ187="E",AP187,"")</f>
        <v/>
      </c>
    </row>
    <row r="188" spans="1:65" x14ac:dyDescent="0.35">
      <c r="A188" s="50"/>
      <c r="B188" s="29"/>
      <c r="C188" s="23"/>
      <c r="D188" s="23"/>
      <c r="E188" s="91"/>
      <c r="F188" s="30"/>
      <c r="G188" s="23"/>
      <c r="H188" s="91"/>
      <c r="I188" s="23"/>
      <c r="J188" s="91"/>
      <c r="K188" s="23"/>
      <c r="L188" s="24"/>
      <c r="M188" s="91"/>
      <c r="N188" s="29"/>
      <c r="O188" s="91"/>
      <c r="P188" s="23"/>
      <c r="Q188" s="91"/>
      <c r="R188" s="23"/>
      <c r="S188" s="91"/>
      <c r="T188" s="23"/>
      <c r="U188" s="91"/>
      <c r="V188" s="23"/>
      <c r="W188" s="91"/>
      <c r="X188" s="23"/>
      <c r="Y188" s="91"/>
      <c r="Z188" s="30"/>
      <c r="AA188" s="91"/>
      <c r="AB188" s="30"/>
      <c r="AC188" s="91"/>
      <c r="AD188" s="30"/>
      <c r="AE188" s="91"/>
      <c r="AF188" s="30"/>
      <c r="AG188" s="91"/>
      <c r="AH188" s="23"/>
      <c r="AI188" s="91"/>
      <c r="AJ188" s="23"/>
      <c r="AK188" s="91"/>
      <c r="AL188" s="23"/>
      <c r="AM188" s="91"/>
      <c r="AN188" s="23"/>
      <c r="AO188" s="91"/>
      <c r="AP188" s="65"/>
      <c r="AQ188" s="91"/>
      <c r="AR188" s="70"/>
      <c r="AS188" s="25"/>
      <c r="AT188" s="25"/>
      <c r="AU188" s="64" t="str">
        <f>IF(E188="E",B188,"")</f>
        <v/>
      </c>
      <c r="AV188" s="64" t="str">
        <f t="shared" si="4"/>
        <v/>
      </c>
      <c r="AW188" s="64" t="str">
        <f t="shared" si="5"/>
        <v/>
      </c>
      <c r="AX188" s="64" t="str">
        <f>IF(J188="E",I188,"")</f>
        <v/>
      </c>
      <c r="AY188" s="64" t="str">
        <f>IF(M188="E",K188,"")</f>
        <v/>
      </c>
      <c r="AZ188" s="64" t="str">
        <f>IF(O188="E",N188,"")</f>
        <v/>
      </c>
      <c r="BA188" s="64" t="str">
        <f>IF(Q188="E",P188,"")</f>
        <v/>
      </c>
      <c r="BB188" s="64" t="str">
        <f>IF(S188="E",R188,"")</f>
        <v/>
      </c>
      <c r="BC188" s="64" t="str">
        <f>IF(U188="E",T188,"")</f>
        <v/>
      </c>
      <c r="BD188" s="64" t="str">
        <f>IF(W188="E",V188,"")</f>
        <v/>
      </c>
      <c r="BE188" s="64" t="str">
        <f>IF(Y188="E",X188,"")</f>
        <v/>
      </c>
      <c r="BF188" s="64" t="str">
        <f>IF(AA188="E",Z188,"")</f>
        <v/>
      </c>
      <c r="BG188" s="64" t="str">
        <f>IF(AC188="E",AB188,"")</f>
        <v/>
      </c>
      <c r="BH188" s="64" t="str">
        <f>IF(AE188="E",AD188,"")</f>
        <v/>
      </c>
      <c r="BI188" s="64" t="str">
        <f>IF(AI188="E",AH188,"")</f>
        <v/>
      </c>
      <c r="BJ188" s="64" t="str">
        <f>IF(AK188="E",AJ188,"")</f>
        <v/>
      </c>
      <c r="BK188" s="64" t="str">
        <f>IF(AM188="E",AL188,"")</f>
        <v/>
      </c>
      <c r="BL188" s="64" t="str">
        <f>IF(AO188="E",AN188,"")</f>
        <v/>
      </c>
      <c r="BM188" s="64" t="str">
        <f>IF(AQ188="E",AP188,"")</f>
        <v/>
      </c>
    </row>
    <row r="189" spans="1:65" x14ac:dyDescent="0.35">
      <c r="A189" s="50"/>
      <c r="B189" s="29"/>
      <c r="C189" s="23"/>
      <c r="D189" s="23"/>
      <c r="E189" s="91"/>
      <c r="F189" s="30"/>
      <c r="G189" s="23"/>
      <c r="H189" s="91"/>
      <c r="I189" s="23"/>
      <c r="J189" s="91"/>
      <c r="K189" s="23"/>
      <c r="L189" s="24"/>
      <c r="M189" s="91"/>
      <c r="N189" s="23"/>
      <c r="O189" s="91"/>
      <c r="P189" s="23"/>
      <c r="Q189" s="91"/>
      <c r="R189" s="23"/>
      <c r="S189" s="91"/>
      <c r="T189" s="23"/>
      <c r="U189" s="91"/>
      <c r="V189" s="23"/>
      <c r="W189" s="91"/>
      <c r="X189" s="23"/>
      <c r="Y189" s="91"/>
      <c r="Z189" s="30"/>
      <c r="AA189" s="91"/>
      <c r="AB189" s="30"/>
      <c r="AC189" s="91"/>
      <c r="AD189" s="30"/>
      <c r="AE189" s="91"/>
      <c r="AF189" s="30"/>
      <c r="AG189" s="91"/>
      <c r="AH189" s="23"/>
      <c r="AI189" s="91"/>
      <c r="AJ189" s="23"/>
      <c r="AK189" s="91"/>
      <c r="AL189" s="23"/>
      <c r="AM189" s="91"/>
      <c r="AN189" s="23"/>
      <c r="AO189" s="91"/>
      <c r="AP189" s="65"/>
      <c r="AQ189" s="91"/>
      <c r="AR189" s="70"/>
      <c r="AS189" s="25"/>
      <c r="AT189" s="25"/>
      <c r="AU189" s="64" t="str">
        <f>IF(E189="E",B189,"")</f>
        <v/>
      </c>
      <c r="AV189" s="64" t="str">
        <f t="shared" si="4"/>
        <v/>
      </c>
      <c r="AW189" s="64" t="str">
        <f t="shared" si="5"/>
        <v/>
      </c>
      <c r="AX189" s="64" t="str">
        <f>IF(J189="E",I189,"")</f>
        <v/>
      </c>
      <c r="AY189" s="64" t="str">
        <f>IF(M189="E",K189,"")</f>
        <v/>
      </c>
      <c r="AZ189" s="64" t="str">
        <f>IF(O189="E",N189,"")</f>
        <v/>
      </c>
      <c r="BA189" s="64" t="str">
        <f>IF(Q189="E",P189,"")</f>
        <v/>
      </c>
      <c r="BB189" s="64" t="str">
        <f>IF(S189="E",R189,"")</f>
        <v/>
      </c>
      <c r="BC189" s="64" t="str">
        <f>IF(U189="E",T189,"")</f>
        <v/>
      </c>
      <c r="BD189" s="64" t="str">
        <f>IF(W189="E",V189,"")</f>
        <v/>
      </c>
      <c r="BE189" s="64" t="str">
        <f>IF(Y189="E",X189,"")</f>
        <v/>
      </c>
      <c r="BF189" s="64" t="str">
        <f>IF(AA189="E",Z189,"")</f>
        <v/>
      </c>
      <c r="BG189" s="64" t="str">
        <f>IF(AC189="E",AB189,"")</f>
        <v/>
      </c>
      <c r="BH189" s="64" t="str">
        <f>IF(AE189="E",AD189,"")</f>
        <v/>
      </c>
      <c r="BI189" s="64" t="str">
        <f>IF(AI189="E",AH189,"")</f>
        <v/>
      </c>
      <c r="BJ189" s="64" t="str">
        <f>IF(AK189="E",AJ189,"")</f>
        <v/>
      </c>
      <c r="BK189" s="64" t="str">
        <f>IF(AM189="E",AL189,"")</f>
        <v/>
      </c>
      <c r="BL189" s="64" t="str">
        <f>IF(AO189="E",AN189,"")</f>
        <v/>
      </c>
      <c r="BM189" s="64" t="str">
        <f>IF(AQ189="E",AP189,"")</f>
        <v/>
      </c>
    </row>
    <row r="190" spans="1:65" x14ac:dyDescent="0.35">
      <c r="A190" s="50"/>
      <c r="B190" s="29"/>
      <c r="C190" s="23"/>
      <c r="D190" s="23"/>
      <c r="E190" s="91"/>
      <c r="F190" s="30"/>
      <c r="G190" s="23"/>
      <c r="H190" s="91"/>
      <c r="I190" s="23"/>
      <c r="J190" s="91"/>
      <c r="K190" s="23"/>
      <c r="L190" s="24"/>
      <c r="M190" s="91"/>
      <c r="N190" s="23"/>
      <c r="O190" s="91"/>
      <c r="P190" s="23"/>
      <c r="Q190" s="91"/>
      <c r="R190" s="23"/>
      <c r="S190" s="91"/>
      <c r="T190" s="23"/>
      <c r="U190" s="91"/>
      <c r="V190" s="23"/>
      <c r="W190" s="91"/>
      <c r="X190" s="23"/>
      <c r="Y190" s="91"/>
      <c r="Z190" s="30"/>
      <c r="AA190" s="91"/>
      <c r="AB190" s="30"/>
      <c r="AC190" s="91"/>
      <c r="AD190" s="30"/>
      <c r="AE190" s="91"/>
      <c r="AF190" s="30"/>
      <c r="AG190" s="91"/>
      <c r="AH190" s="23"/>
      <c r="AI190" s="91"/>
      <c r="AJ190" s="23"/>
      <c r="AK190" s="91"/>
      <c r="AL190" s="23"/>
      <c r="AM190" s="91"/>
      <c r="AN190" s="23"/>
      <c r="AO190" s="91"/>
      <c r="AP190" s="65"/>
      <c r="AQ190" s="91"/>
      <c r="AR190" s="70"/>
      <c r="AS190" s="25"/>
      <c r="AT190" s="25"/>
      <c r="AU190" s="64" t="str">
        <f>IF(E190="E",B190,"")</f>
        <v/>
      </c>
      <c r="AV190" s="64" t="str">
        <f t="shared" si="4"/>
        <v/>
      </c>
      <c r="AW190" s="64" t="str">
        <f t="shared" si="5"/>
        <v/>
      </c>
      <c r="AX190" s="64" t="str">
        <f>IF(J190="E",I190,"")</f>
        <v/>
      </c>
      <c r="AY190" s="64" t="str">
        <f>IF(M190="E",K190,"")</f>
        <v/>
      </c>
      <c r="AZ190" s="64" t="str">
        <f>IF(O190="E",N190,"")</f>
        <v/>
      </c>
      <c r="BA190" s="64" t="str">
        <f>IF(Q190="E",P190,"")</f>
        <v/>
      </c>
      <c r="BB190" s="64" t="str">
        <f>IF(S190="E",R190,"")</f>
        <v/>
      </c>
      <c r="BC190" s="64" t="str">
        <f>IF(U190="E",T190,"")</f>
        <v/>
      </c>
      <c r="BD190" s="64" t="str">
        <f>IF(W190="E",V190,"")</f>
        <v/>
      </c>
      <c r="BE190" s="64" t="str">
        <f>IF(Y190="E",X190,"")</f>
        <v/>
      </c>
      <c r="BF190" s="64" t="str">
        <f>IF(AA190="E",Z190,"")</f>
        <v/>
      </c>
      <c r="BG190" s="64" t="str">
        <f>IF(AC190="E",AB190,"")</f>
        <v/>
      </c>
      <c r="BH190" s="64" t="str">
        <f>IF(AE190="E",AD190,"")</f>
        <v/>
      </c>
      <c r="BI190" s="64" t="str">
        <f>IF(AI190="E",AH190,"")</f>
        <v/>
      </c>
      <c r="BJ190" s="64" t="str">
        <f>IF(AK190="E",AJ190,"")</f>
        <v/>
      </c>
      <c r="BK190" s="64" t="str">
        <f>IF(AM190="E",AL190,"")</f>
        <v/>
      </c>
      <c r="BL190" s="64" t="str">
        <f>IF(AO190="E",AN190,"")</f>
        <v/>
      </c>
      <c r="BM190" s="64" t="str">
        <f>IF(AQ190="E",AP190,"")</f>
        <v/>
      </c>
    </row>
    <row r="191" spans="1:65" x14ac:dyDescent="0.35">
      <c r="A191" s="50"/>
      <c r="B191" s="29"/>
      <c r="C191" s="23"/>
      <c r="D191" s="23"/>
      <c r="E191" s="91"/>
      <c r="F191" s="30"/>
      <c r="G191" s="23"/>
      <c r="H191" s="91"/>
      <c r="I191" s="23"/>
      <c r="J191" s="91"/>
      <c r="K191" s="23"/>
      <c r="L191" s="24"/>
      <c r="M191" s="91"/>
      <c r="N191" s="23"/>
      <c r="O191" s="91"/>
      <c r="P191" s="23"/>
      <c r="Q191" s="91"/>
      <c r="R191" s="23"/>
      <c r="S191" s="91"/>
      <c r="T191" s="23"/>
      <c r="U191" s="91"/>
      <c r="V191" s="23"/>
      <c r="W191" s="91"/>
      <c r="X191" s="23"/>
      <c r="Y191" s="91"/>
      <c r="Z191" s="30"/>
      <c r="AA191" s="91"/>
      <c r="AB191" s="30"/>
      <c r="AC191" s="91"/>
      <c r="AD191" s="30"/>
      <c r="AE191" s="91"/>
      <c r="AF191" s="30"/>
      <c r="AG191" s="91"/>
      <c r="AH191" s="23"/>
      <c r="AI191" s="91"/>
      <c r="AJ191" s="23"/>
      <c r="AK191" s="91"/>
      <c r="AL191" s="23"/>
      <c r="AM191" s="91"/>
      <c r="AN191" s="23"/>
      <c r="AO191" s="91"/>
      <c r="AP191" s="65"/>
      <c r="AQ191" s="91"/>
      <c r="AR191" s="70"/>
      <c r="AS191" s="25"/>
      <c r="AT191" s="25"/>
      <c r="AU191" s="64" t="str">
        <f>IF(E191="E",B191,"")</f>
        <v/>
      </c>
      <c r="AV191" s="64" t="str">
        <f t="shared" si="4"/>
        <v/>
      </c>
      <c r="AW191" s="64" t="str">
        <f t="shared" si="5"/>
        <v/>
      </c>
      <c r="AX191" s="64" t="str">
        <f>IF(J191="E",I191,"")</f>
        <v/>
      </c>
      <c r="AY191" s="64" t="str">
        <f>IF(M191="E",K191,"")</f>
        <v/>
      </c>
      <c r="AZ191" s="64" t="str">
        <f>IF(O191="E",N191,"")</f>
        <v/>
      </c>
      <c r="BA191" s="64" t="str">
        <f>IF(Q191="E",P191,"")</f>
        <v/>
      </c>
      <c r="BB191" s="64" t="str">
        <f>IF(S191="E",R191,"")</f>
        <v/>
      </c>
      <c r="BC191" s="64" t="str">
        <f>IF(U191="E",T191,"")</f>
        <v/>
      </c>
      <c r="BD191" s="64" t="str">
        <f>IF(W191="E",V191,"")</f>
        <v/>
      </c>
      <c r="BE191" s="64" t="str">
        <f>IF(Y191="E",X191,"")</f>
        <v/>
      </c>
      <c r="BF191" s="64" t="str">
        <f>IF(AA191="E",Z191,"")</f>
        <v/>
      </c>
      <c r="BG191" s="64" t="str">
        <f>IF(AC191="E",AB191,"")</f>
        <v/>
      </c>
      <c r="BH191" s="64" t="str">
        <f>IF(AE191="E",AD191,"")</f>
        <v/>
      </c>
      <c r="BI191" s="64" t="str">
        <f>IF(AI191="E",AH191,"")</f>
        <v/>
      </c>
      <c r="BJ191" s="64" t="str">
        <f>IF(AK191="E",AJ191,"")</f>
        <v/>
      </c>
      <c r="BK191" s="64" t="str">
        <f>IF(AM191="E",AL191,"")</f>
        <v/>
      </c>
      <c r="BL191" s="64" t="str">
        <f>IF(AO191="E",AN191,"")</f>
        <v/>
      </c>
      <c r="BM191" s="64" t="str">
        <f>IF(AQ191="E",AP191,"")</f>
        <v/>
      </c>
    </row>
    <row r="192" spans="1:65" ht="23.25" customHeight="1" x14ac:dyDescent="0.35">
      <c r="A192" s="50"/>
      <c r="B192" s="29"/>
      <c r="C192" s="23"/>
      <c r="D192" s="23"/>
      <c r="E192" s="91"/>
      <c r="F192" s="30"/>
      <c r="G192" s="23"/>
      <c r="H192" s="91"/>
      <c r="I192" s="23"/>
      <c r="J192" s="91"/>
      <c r="K192" s="23"/>
      <c r="L192" s="24"/>
      <c r="M192" s="91"/>
      <c r="O192" s="91"/>
      <c r="P192" s="23"/>
      <c r="Q192" s="91"/>
      <c r="R192" s="23"/>
      <c r="S192" s="91"/>
      <c r="T192" s="23"/>
      <c r="U192" s="91"/>
      <c r="V192" s="23"/>
      <c r="W192" s="91"/>
      <c r="X192" s="23"/>
      <c r="Y192" s="91"/>
      <c r="Z192" s="30"/>
      <c r="AA192" s="91"/>
      <c r="AB192" s="30"/>
      <c r="AC192" s="91"/>
      <c r="AD192" s="30"/>
      <c r="AE192" s="91"/>
      <c r="AF192" s="30"/>
      <c r="AG192" s="91"/>
      <c r="AH192" s="23"/>
      <c r="AI192" s="91"/>
      <c r="AJ192" s="23"/>
      <c r="AK192" s="91"/>
      <c r="AL192" s="23"/>
      <c r="AM192" s="91"/>
      <c r="AN192" s="23"/>
      <c r="AO192" s="91"/>
      <c r="AP192" s="65"/>
      <c r="AQ192" s="91"/>
      <c r="AR192" s="72"/>
      <c r="AS192" s="25"/>
      <c r="AT192" s="25"/>
      <c r="AU192" s="64" t="str">
        <f>IF(E192="E",B192,"")</f>
        <v/>
      </c>
      <c r="AV192" s="64" t="str">
        <f t="shared" si="4"/>
        <v/>
      </c>
      <c r="AW192" s="64" t="str">
        <f t="shared" si="5"/>
        <v/>
      </c>
      <c r="AX192" s="64" t="str">
        <f>IF(J192="E",I192,"")</f>
        <v/>
      </c>
      <c r="AY192" s="64" t="str">
        <f>IF(M192="E",K192,"")</f>
        <v/>
      </c>
      <c r="AZ192" s="64" t="str">
        <f>IF(O192="E",N192,"")</f>
        <v/>
      </c>
      <c r="BA192" s="64" t="str">
        <f>IF(Q192="E",P192,"")</f>
        <v/>
      </c>
      <c r="BB192" s="64" t="str">
        <f>IF(S192="E",R192,"")</f>
        <v/>
      </c>
      <c r="BC192" s="64" t="str">
        <f>IF(U192="E",T192,"")</f>
        <v/>
      </c>
      <c r="BD192" s="64" t="str">
        <f>IF(W192="E",V192,"")</f>
        <v/>
      </c>
      <c r="BE192" s="64" t="str">
        <f>IF(Y192="E",X192,"")</f>
        <v/>
      </c>
      <c r="BF192" s="64" t="str">
        <f>IF(AA192="E",Z192,"")</f>
        <v/>
      </c>
      <c r="BG192" s="64" t="str">
        <f>IF(AC192="E",AB192,"")</f>
        <v/>
      </c>
      <c r="BH192" s="64" t="str">
        <f>IF(AE192="E",AD192,"")</f>
        <v/>
      </c>
      <c r="BI192" s="64" t="str">
        <f>IF(AI192="E",AH192,"")</f>
        <v/>
      </c>
      <c r="BJ192" s="64" t="str">
        <f>IF(AK192="E",AJ192,"")</f>
        <v/>
      </c>
      <c r="BK192" s="64" t="str">
        <f>IF(AM192="E",AL192,"")</f>
        <v/>
      </c>
      <c r="BL192" s="64" t="str">
        <f>IF(AO192="E",AN192,"")</f>
        <v/>
      </c>
      <c r="BM192" s="64" t="str">
        <f>IF(AQ192="E",AP192,"")</f>
        <v/>
      </c>
    </row>
    <row r="193" spans="1:65" x14ac:dyDescent="0.35">
      <c r="A193" s="50"/>
      <c r="B193" s="29"/>
      <c r="C193" s="23"/>
      <c r="D193" s="23"/>
      <c r="E193" s="91"/>
      <c r="F193" s="30"/>
      <c r="G193" s="23"/>
      <c r="H193" s="91"/>
      <c r="I193" s="23"/>
      <c r="J193" s="91"/>
      <c r="K193" s="23"/>
      <c r="L193" s="24"/>
      <c r="M193" s="91"/>
      <c r="N193" s="23"/>
      <c r="O193" s="91"/>
      <c r="P193" s="23"/>
      <c r="Q193" s="91"/>
      <c r="R193" s="23"/>
      <c r="S193" s="91"/>
      <c r="T193" s="23"/>
      <c r="U193" s="91"/>
      <c r="V193" s="23"/>
      <c r="W193" s="91"/>
      <c r="X193" s="23"/>
      <c r="Y193" s="91"/>
      <c r="Z193" s="30"/>
      <c r="AA193" s="91"/>
      <c r="AB193" s="30"/>
      <c r="AC193" s="91"/>
      <c r="AD193" s="30"/>
      <c r="AE193" s="91"/>
      <c r="AF193" s="30"/>
      <c r="AG193" s="91"/>
      <c r="AH193" s="23"/>
      <c r="AI193" s="91"/>
      <c r="AJ193" s="23"/>
      <c r="AK193" s="91"/>
      <c r="AL193" s="23"/>
      <c r="AM193" s="91"/>
      <c r="AN193" s="23"/>
      <c r="AO193" s="91"/>
      <c r="AP193" s="65"/>
      <c r="AQ193" s="91"/>
      <c r="AR193" s="70"/>
      <c r="AS193" s="25"/>
      <c r="AT193" s="25"/>
      <c r="AU193" s="64" t="str">
        <f>IF(E193="E",B193,"")</f>
        <v/>
      </c>
      <c r="AV193" s="64" t="str">
        <f t="shared" si="4"/>
        <v/>
      </c>
      <c r="AW193" s="64" t="str">
        <f t="shared" si="5"/>
        <v/>
      </c>
      <c r="AX193" s="64" t="str">
        <f>IF(J193="E",I193,"")</f>
        <v/>
      </c>
      <c r="AY193" s="64" t="str">
        <f>IF(M193="E",K193,"")</f>
        <v/>
      </c>
      <c r="AZ193" s="64" t="str">
        <f>IF(O193="E",N193,"")</f>
        <v/>
      </c>
      <c r="BA193" s="64" t="str">
        <f>IF(Q193="E",P193,"")</f>
        <v/>
      </c>
      <c r="BB193" s="64" t="str">
        <f>IF(S193="E",R193,"")</f>
        <v/>
      </c>
      <c r="BC193" s="64" t="str">
        <f>IF(U193="E",T193,"")</f>
        <v/>
      </c>
      <c r="BD193" s="64" t="str">
        <f>IF(W193="E",V193,"")</f>
        <v/>
      </c>
      <c r="BE193" s="64" t="str">
        <f>IF(Y193="E",X193,"")</f>
        <v/>
      </c>
      <c r="BF193" s="64" t="str">
        <f>IF(AA193="E",Z193,"")</f>
        <v/>
      </c>
      <c r="BG193" s="64" t="str">
        <f>IF(AC193="E",AB193,"")</f>
        <v/>
      </c>
      <c r="BH193" s="64" t="str">
        <f>IF(AE193="E",AD193,"")</f>
        <v/>
      </c>
      <c r="BI193" s="64" t="str">
        <f>IF(AI193="E",AH193,"")</f>
        <v/>
      </c>
      <c r="BJ193" s="64" t="str">
        <f>IF(AK193="E",AJ193,"")</f>
        <v/>
      </c>
      <c r="BK193" s="64" t="str">
        <f>IF(AM193="E",AL193,"")</f>
        <v/>
      </c>
      <c r="BL193" s="64" t="str">
        <f>IF(AO193="E",AN193,"")</f>
        <v/>
      </c>
      <c r="BM193" s="64" t="str">
        <f>IF(AQ193="E",AP193,"")</f>
        <v/>
      </c>
    </row>
    <row r="194" spans="1:65" x14ac:dyDescent="0.35">
      <c r="A194" s="50"/>
      <c r="B194" s="29"/>
      <c r="C194" s="23"/>
      <c r="D194" s="23"/>
      <c r="E194" s="91"/>
      <c r="F194" s="30"/>
      <c r="G194" s="23"/>
      <c r="H194" s="91"/>
      <c r="I194" s="23"/>
      <c r="J194" s="91"/>
      <c r="K194" s="23"/>
      <c r="L194" s="24"/>
      <c r="M194" s="91"/>
      <c r="N194" s="23"/>
      <c r="O194" s="91"/>
      <c r="P194" s="23"/>
      <c r="Q194" s="91"/>
      <c r="R194" s="23"/>
      <c r="S194" s="91"/>
      <c r="T194" s="23"/>
      <c r="U194" s="91"/>
      <c r="V194" s="23"/>
      <c r="W194" s="91"/>
      <c r="X194" s="23"/>
      <c r="Y194" s="91"/>
      <c r="Z194" s="30"/>
      <c r="AA194" s="91"/>
      <c r="AB194" s="30"/>
      <c r="AC194" s="91"/>
      <c r="AD194" s="30"/>
      <c r="AE194" s="91"/>
      <c r="AF194" s="30"/>
      <c r="AG194" s="91"/>
      <c r="AH194" s="23"/>
      <c r="AI194" s="91"/>
      <c r="AJ194" s="23"/>
      <c r="AK194" s="91"/>
      <c r="AL194" s="23"/>
      <c r="AM194" s="91"/>
      <c r="AN194" s="23"/>
      <c r="AO194" s="91"/>
      <c r="AP194" s="65"/>
      <c r="AQ194" s="91"/>
      <c r="AR194" s="70"/>
      <c r="AS194" s="25"/>
      <c r="AT194" s="25"/>
      <c r="AU194" s="64" t="str">
        <f t="shared" ref="AU194:AU257" si="6">IF(E194="E",B194,"")</f>
        <v/>
      </c>
      <c r="AV194" s="64" t="str">
        <f t="shared" si="4"/>
        <v/>
      </c>
      <c r="AW194" s="64" t="str">
        <f t="shared" si="5"/>
        <v/>
      </c>
      <c r="AX194" s="64" t="str">
        <f t="shared" ref="AX194:AX257" si="7">IF(J194="E",I194,"")</f>
        <v/>
      </c>
      <c r="AY194" s="64" t="str">
        <f t="shared" ref="AY194:AY257" si="8">IF(M194="E",K194,"")</f>
        <v/>
      </c>
      <c r="AZ194" s="64" t="str">
        <f>IF(O194="E",N194,"")</f>
        <v/>
      </c>
      <c r="BA194" s="64" t="str">
        <f>IF(Q194="E",P194,"")</f>
        <v/>
      </c>
      <c r="BB194" s="64" t="str">
        <f>IF(S194="E",R194,"")</f>
        <v/>
      </c>
      <c r="BC194" s="64" t="str">
        <f>IF(U194="E",T194,"")</f>
        <v/>
      </c>
      <c r="BD194" s="64" t="str">
        <f>IF(W194="E",V194,"")</f>
        <v/>
      </c>
      <c r="BE194" s="64" t="str">
        <f>IF(Y194="E",X194,"")</f>
        <v/>
      </c>
      <c r="BF194" s="64" t="str">
        <f>IF(AA194="E",Z194,"")</f>
        <v/>
      </c>
      <c r="BG194" s="64" t="str">
        <f>IF(AC194="E",AB194,"")</f>
        <v/>
      </c>
      <c r="BH194" s="64" t="str">
        <f>IF(AE194="E",AD194,"")</f>
        <v/>
      </c>
      <c r="BI194" s="64" t="str">
        <f>IF(AI194="E",AH194,"")</f>
        <v/>
      </c>
      <c r="BJ194" s="64" t="str">
        <f>IF(AK194="E",AJ194,"")</f>
        <v/>
      </c>
      <c r="BK194" s="64" t="str">
        <f>IF(AM194="E",AL194,"")</f>
        <v/>
      </c>
      <c r="BL194" s="64" t="str">
        <f>IF(AO194="E",AN194,"")</f>
        <v/>
      </c>
      <c r="BM194" s="64" t="str">
        <f>IF(AQ194="E",AP194,"")</f>
        <v/>
      </c>
    </row>
    <row r="195" spans="1:65" x14ac:dyDescent="0.35">
      <c r="A195" s="50"/>
      <c r="B195" s="29"/>
      <c r="C195" s="23"/>
      <c r="D195" s="23"/>
      <c r="E195" s="91"/>
      <c r="F195" s="30"/>
      <c r="G195" s="23"/>
      <c r="H195" s="91"/>
      <c r="I195" s="23"/>
      <c r="J195" s="91"/>
      <c r="K195" s="23"/>
      <c r="L195" s="24"/>
      <c r="M195" s="91"/>
      <c r="N195" s="23"/>
      <c r="O195" s="91"/>
      <c r="P195" s="23"/>
      <c r="Q195" s="91"/>
      <c r="R195" s="23"/>
      <c r="S195" s="91"/>
      <c r="T195" s="23"/>
      <c r="U195" s="91"/>
      <c r="V195" s="23"/>
      <c r="W195" s="91"/>
      <c r="X195" s="23"/>
      <c r="Y195" s="91"/>
      <c r="Z195" s="30"/>
      <c r="AA195" s="91"/>
      <c r="AB195" s="30"/>
      <c r="AC195" s="91"/>
      <c r="AD195" s="30"/>
      <c r="AE195" s="91"/>
      <c r="AF195" s="30"/>
      <c r="AG195" s="91"/>
      <c r="AH195" s="23"/>
      <c r="AI195" s="91"/>
      <c r="AJ195" s="23"/>
      <c r="AK195" s="91"/>
      <c r="AL195" s="23"/>
      <c r="AM195" s="91"/>
      <c r="AN195" s="23"/>
      <c r="AO195" s="91"/>
      <c r="AP195" s="65"/>
      <c r="AQ195" s="91"/>
      <c r="AR195" s="70"/>
      <c r="AS195" s="25"/>
      <c r="AT195" s="25"/>
      <c r="AU195" s="64" t="str">
        <f t="shared" si="6"/>
        <v/>
      </c>
      <c r="AV195" s="64" t="str">
        <f t="shared" si="4"/>
        <v/>
      </c>
      <c r="AW195" s="64" t="str">
        <f t="shared" si="5"/>
        <v/>
      </c>
      <c r="AX195" s="64" t="str">
        <f t="shared" si="7"/>
        <v/>
      </c>
      <c r="AY195" s="64" t="str">
        <f t="shared" si="8"/>
        <v/>
      </c>
      <c r="AZ195" s="64" t="str">
        <f t="shared" ref="AZ195:AZ258" si="9">IF(O195="E",N195,"")</f>
        <v/>
      </c>
      <c r="BA195" s="64" t="str">
        <f t="shared" ref="BA195:BA258" si="10">IF(Q195="E",P195,"")</f>
        <v/>
      </c>
      <c r="BB195" s="64" t="str">
        <f t="shared" ref="BB195:BB258" si="11">IF(S195="E",R195,"")</f>
        <v/>
      </c>
      <c r="BC195" s="64" t="str">
        <f t="shared" ref="BC195:BC258" si="12">IF(U195="E",T195,"")</f>
        <v/>
      </c>
      <c r="BD195" s="64" t="str">
        <f t="shared" ref="BD195:BD258" si="13">IF(W195="E",V195,"")</f>
        <v/>
      </c>
      <c r="BE195" s="64" t="str">
        <f t="shared" ref="BE195:BE258" si="14">IF(Y195="E",X195,"")</f>
        <v/>
      </c>
      <c r="BF195" s="64" t="str">
        <f t="shared" ref="BF195:BF258" si="15">IF(AA195="E",Z195,"")</f>
        <v/>
      </c>
      <c r="BG195" s="64" t="str">
        <f t="shared" ref="BG195:BG258" si="16">IF(AC195="E",AB195,"")</f>
        <v/>
      </c>
      <c r="BH195" s="64" t="str">
        <f t="shared" ref="BH195:BH258" si="17">IF(AE195="E",AD195,"")</f>
        <v/>
      </c>
      <c r="BI195" s="64" t="str">
        <f t="shared" ref="BI195:BI258" si="18">IF(AI195="E",AH195,"")</f>
        <v/>
      </c>
      <c r="BJ195" s="64" t="str">
        <f t="shared" ref="BJ195:BJ258" si="19">IF(AK195="E",AJ195,"")</f>
        <v/>
      </c>
      <c r="BK195" s="64" t="str">
        <f t="shared" ref="BK195:BK258" si="20">IF(AM195="E",AL195,"")</f>
        <v/>
      </c>
      <c r="BL195" s="64" t="str">
        <f t="shared" ref="BL195:BL258" si="21">IF(AO195="E",AN195,"")</f>
        <v/>
      </c>
      <c r="BM195" s="64" t="str">
        <f t="shared" ref="BM195:BM258" si="22">IF(AQ195="E",AP195,"")</f>
        <v/>
      </c>
    </row>
    <row r="196" spans="1:65" x14ac:dyDescent="0.35">
      <c r="A196" s="50"/>
      <c r="B196" s="29"/>
      <c r="C196" s="23"/>
      <c r="D196" s="23"/>
      <c r="E196" s="91"/>
      <c r="F196" s="30"/>
      <c r="G196" s="23"/>
      <c r="H196" s="91"/>
      <c r="I196" s="23"/>
      <c r="J196" s="91"/>
      <c r="K196" s="23"/>
      <c r="L196" s="24"/>
      <c r="M196" s="91"/>
      <c r="N196" s="23"/>
      <c r="O196" s="91"/>
      <c r="P196" s="23"/>
      <c r="Q196" s="91"/>
      <c r="R196" s="23"/>
      <c r="S196" s="91"/>
      <c r="T196" s="23"/>
      <c r="U196" s="91"/>
      <c r="V196" s="23"/>
      <c r="W196" s="91"/>
      <c r="X196" s="23"/>
      <c r="Y196" s="91"/>
      <c r="Z196" s="30"/>
      <c r="AA196" s="91"/>
      <c r="AB196" s="30"/>
      <c r="AC196" s="91"/>
      <c r="AD196" s="30"/>
      <c r="AE196" s="91"/>
      <c r="AF196" s="30"/>
      <c r="AG196" s="91"/>
      <c r="AH196" s="23"/>
      <c r="AI196" s="91"/>
      <c r="AJ196" s="23"/>
      <c r="AK196" s="91"/>
      <c r="AL196" s="23"/>
      <c r="AM196" s="91"/>
      <c r="AN196" s="23"/>
      <c r="AO196" s="91"/>
      <c r="AP196" s="65"/>
      <c r="AQ196" s="91"/>
      <c r="AR196" s="70"/>
      <c r="AS196" s="25"/>
      <c r="AT196" s="25"/>
      <c r="AU196" s="64" t="str">
        <f t="shared" si="6"/>
        <v/>
      </c>
      <c r="AV196" s="64" t="str">
        <f t="shared" si="4"/>
        <v/>
      </c>
      <c r="AW196" s="64" t="str">
        <f t="shared" si="5"/>
        <v/>
      </c>
      <c r="AX196" s="64" t="str">
        <f t="shared" si="7"/>
        <v/>
      </c>
      <c r="AY196" s="64" t="str">
        <f t="shared" si="8"/>
        <v/>
      </c>
      <c r="AZ196" s="64" t="str">
        <f t="shared" si="9"/>
        <v/>
      </c>
      <c r="BA196" s="64" t="str">
        <f t="shared" si="10"/>
        <v/>
      </c>
      <c r="BB196" s="64" t="str">
        <f t="shared" si="11"/>
        <v/>
      </c>
      <c r="BC196" s="64" t="str">
        <f t="shared" si="12"/>
        <v/>
      </c>
      <c r="BD196" s="64" t="str">
        <f t="shared" si="13"/>
        <v/>
      </c>
      <c r="BE196" s="64" t="str">
        <f t="shared" si="14"/>
        <v/>
      </c>
      <c r="BF196" s="64" t="str">
        <f t="shared" si="15"/>
        <v/>
      </c>
      <c r="BG196" s="64" t="str">
        <f t="shared" si="16"/>
        <v/>
      </c>
      <c r="BH196" s="64" t="str">
        <f t="shared" si="17"/>
        <v/>
      </c>
      <c r="BI196" s="64" t="str">
        <f t="shared" si="18"/>
        <v/>
      </c>
      <c r="BJ196" s="64" t="str">
        <f t="shared" si="19"/>
        <v/>
      </c>
      <c r="BK196" s="64" t="str">
        <f t="shared" si="20"/>
        <v/>
      </c>
      <c r="BL196" s="64" t="str">
        <f t="shared" si="21"/>
        <v/>
      </c>
      <c r="BM196" s="64" t="str">
        <f t="shared" si="22"/>
        <v/>
      </c>
    </row>
    <row r="197" spans="1:65" x14ac:dyDescent="0.35">
      <c r="A197" s="50"/>
      <c r="B197" s="29"/>
      <c r="C197" s="23"/>
      <c r="D197" s="23"/>
      <c r="E197" s="91"/>
      <c r="F197" s="30"/>
      <c r="G197" s="23"/>
      <c r="H197" s="91"/>
      <c r="I197" s="23"/>
      <c r="J197" s="91"/>
      <c r="K197" s="23"/>
      <c r="L197" s="24"/>
      <c r="M197" s="91"/>
      <c r="N197" s="23"/>
      <c r="O197" s="91"/>
      <c r="P197" s="23"/>
      <c r="Q197" s="91"/>
      <c r="R197" s="23"/>
      <c r="S197" s="91"/>
      <c r="T197" s="23"/>
      <c r="U197" s="91"/>
      <c r="V197" s="23"/>
      <c r="W197" s="91"/>
      <c r="X197" s="23"/>
      <c r="Y197" s="91"/>
      <c r="Z197" s="30"/>
      <c r="AA197" s="91"/>
      <c r="AB197" s="30"/>
      <c r="AC197" s="91"/>
      <c r="AD197" s="30"/>
      <c r="AE197" s="91"/>
      <c r="AF197" s="30"/>
      <c r="AG197" s="91"/>
      <c r="AH197" s="23"/>
      <c r="AI197" s="91"/>
      <c r="AJ197" s="23"/>
      <c r="AK197" s="91"/>
      <c r="AL197" s="23"/>
      <c r="AM197" s="91"/>
      <c r="AN197" s="23"/>
      <c r="AO197" s="91"/>
      <c r="AP197" s="65"/>
      <c r="AQ197" s="91"/>
      <c r="AR197" s="70"/>
      <c r="AS197" s="25"/>
      <c r="AT197" s="25"/>
      <c r="AU197" s="64" t="str">
        <f t="shared" si="6"/>
        <v/>
      </c>
      <c r="AV197" s="64" t="str">
        <f t="shared" si="4"/>
        <v/>
      </c>
      <c r="AW197" s="64" t="str">
        <f t="shared" si="5"/>
        <v/>
      </c>
      <c r="AX197" s="64" t="str">
        <f t="shared" si="7"/>
        <v/>
      </c>
      <c r="AY197" s="64" t="str">
        <f t="shared" si="8"/>
        <v/>
      </c>
      <c r="AZ197" s="64" t="str">
        <f t="shared" si="9"/>
        <v/>
      </c>
      <c r="BA197" s="64" t="str">
        <f t="shared" si="10"/>
        <v/>
      </c>
      <c r="BB197" s="64" t="str">
        <f t="shared" si="11"/>
        <v/>
      </c>
      <c r="BC197" s="64" t="str">
        <f t="shared" si="12"/>
        <v/>
      </c>
      <c r="BD197" s="64" t="str">
        <f t="shared" si="13"/>
        <v/>
      </c>
      <c r="BE197" s="64" t="str">
        <f t="shared" si="14"/>
        <v/>
      </c>
      <c r="BF197" s="64" t="str">
        <f t="shared" si="15"/>
        <v/>
      </c>
      <c r="BG197" s="64" t="str">
        <f t="shared" si="16"/>
        <v/>
      </c>
      <c r="BH197" s="64" t="str">
        <f t="shared" si="17"/>
        <v/>
      </c>
      <c r="BI197" s="64" t="str">
        <f t="shared" si="18"/>
        <v/>
      </c>
      <c r="BJ197" s="64" t="str">
        <f t="shared" si="19"/>
        <v/>
      </c>
      <c r="BK197" s="64" t="str">
        <f t="shared" si="20"/>
        <v/>
      </c>
      <c r="BL197" s="64" t="str">
        <f t="shared" si="21"/>
        <v/>
      </c>
      <c r="BM197" s="64" t="str">
        <f t="shared" si="22"/>
        <v/>
      </c>
    </row>
    <row r="198" spans="1:65" x14ac:dyDescent="0.35">
      <c r="A198" s="50"/>
      <c r="B198" s="29"/>
      <c r="C198" s="23"/>
      <c r="D198" s="23"/>
      <c r="E198" s="91"/>
      <c r="F198" s="30"/>
      <c r="G198" s="23"/>
      <c r="H198" s="91"/>
      <c r="I198" s="23"/>
      <c r="J198" s="91"/>
      <c r="K198" s="23"/>
      <c r="L198" s="24"/>
      <c r="M198" s="91"/>
      <c r="N198" s="23"/>
      <c r="O198" s="91"/>
      <c r="P198" s="23"/>
      <c r="Q198" s="91"/>
      <c r="R198" s="23"/>
      <c r="S198" s="91"/>
      <c r="T198" s="23"/>
      <c r="U198" s="91"/>
      <c r="V198" s="23"/>
      <c r="W198" s="91"/>
      <c r="X198" s="23"/>
      <c r="Y198" s="91"/>
      <c r="Z198" s="30"/>
      <c r="AA198" s="91"/>
      <c r="AB198" s="30"/>
      <c r="AC198" s="91"/>
      <c r="AD198" s="30"/>
      <c r="AE198" s="91"/>
      <c r="AF198" s="30"/>
      <c r="AG198" s="91"/>
      <c r="AH198" s="23"/>
      <c r="AI198" s="91"/>
      <c r="AJ198" s="23"/>
      <c r="AK198" s="91"/>
      <c r="AL198" s="23"/>
      <c r="AM198" s="91"/>
      <c r="AN198" s="23"/>
      <c r="AO198" s="91"/>
      <c r="AP198" s="65"/>
      <c r="AQ198" s="91"/>
      <c r="AR198" s="72"/>
      <c r="AS198" s="25"/>
      <c r="AT198" s="25"/>
      <c r="AU198" s="64" t="str">
        <f t="shared" si="6"/>
        <v/>
      </c>
      <c r="AV198" s="64" t="str">
        <f t="shared" si="4"/>
        <v/>
      </c>
      <c r="AW198" s="64" t="str">
        <f t="shared" si="5"/>
        <v/>
      </c>
      <c r="AX198" s="64" t="str">
        <f t="shared" si="7"/>
        <v/>
      </c>
      <c r="AY198" s="64" t="str">
        <f t="shared" si="8"/>
        <v/>
      </c>
      <c r="AZ198" s="64" t="str">
        <f t="shared" si="9"/>
        <v/>
      </c>
      <c r="BA198" s="64" t="str">
        <f t="shared" si="10"/>
        <v/>
      </c>
      <c r="BB198" s="64" t="str">
        <f t="shared" si="11"/>
        <v/>
      </c>
      <c r="BC198" s="64" t="str">
        <f t="shared" si="12"/>
        <v/>
      </c>
      <c r="BD198" s="64" t="str">
        <f t="shared" si="13"/>
        <v/>
      </c>
      <c r="BE198" s="64" t="str">
        <f t="shared" si="14"/>
        <v/>
      </c>
      <c r="BF198" s="64" t="str">
        <f t="shared" si="15"/>
        <v/>
      </c>
      <c r="BG198" s="64" t="str">
        <f t="shared" si="16"/>
        <v/>
      </c>
      <c r="BH198" s="64" t="str">
        <f t="shared" si="17"/>
        <v/>
      </c>
      <c r="BI198" s="64" t="str">
        <f t="shared" si="18"/>
        <v/>
      </c>
      <c r="BJ198" s="64" t="str">
        <f t="shared" si="19"/>
        <v/>
      </c>
      <c r="BK198" s="64" t="str">
        <f t="shared" si="20"/>
        <v/>
      </c>
      <c r="BL198" s="64" t="str">
        <f t="shared" si="21"/>
        <v/>
      </c>
      <c r="BM198" s="64" t="str">
        <f t="shared" si="22"/>
        <v/>
      </c>
    </row>
    <row r="199" spans="1:65" x14ac:dyDescent="0.35">
      <c r="A199" s="50"/>
      <c r="B199" s="29"/>
      <c r="C199" s="23"/>
      <c r="D199" s="23"/>
      <c r="E199" s="91"/>
      <c r="F199" s="30"/>
      <c r="G199" s="23"/>
      <c r="H199" s="91"/>
      <c r="I199" s="23"/>
      <c r="J199" s="91"/>
      <c r="K199" s="23"/>
      <c r="L199" s="24"/>
      <c r="M199" s="91"/>
      <c r="N199" s="23"/>
      <c r="O199" s="91"/>
      <c r="P199" s="23"/>
      <c r="Q199" s="91"/>
      <c r="R199" s="23"/>
      <c r="S199" s="91"/>
      <c r="T199" s="23"/>
      <c r="U199" s="91"/>
      <c r="V199" s="23"/>
      <c r="W199" s="91"/>
      <c r="X199" s="23"/>
      <c r="Y199" s="91"/>
      <c r="Z199" s="30"/>
      <c r="AA199" s="91"/>
      <c r="AB199" s="30"/>
      <c r="AC199" s="91"/>
      <c r="AD199" s="30"/>
      <c r="AE199" s="91"/>
      <c r="AF199" s="30"/>
      <c r="AG199" s="91"/>
      <c r="AH199" s="23"/>
      <c r="AI199" s="91"/>
      <c r="AJ199" s="23"/>
      <c r="AK199" s="91"/>
      <c r="AL199" s="23"/>
      <c r="AM199" s="91"/>
      <c r="AN199" s="23"/>
      <c r="AO199" s="91"/>
      <c r="AP199" s="65"/>
      <c r="AQ199" s="91"/>
      <c r="AR199" s="70"/>
      <c r="AS199" s="25"/>
      <c r="AT199" s="25"/>
      <c r="AU199" s="64" t="str">
        <f t="shared" si="6"/>
        <v/>
      </c>
      <c r="AV199" s="64" t="str">
        <f t="shared" si="4"/>
        <v/>
      </c>
      <c r="AW199" s="64" t="str">
        <f t="shared" si="5"/>
        <v/>
      </c>
      <c r="AX199" s="64" t="str">
        <f t="shared" si="7"/>
        <v/>
      </c>
      <c r="AY199" s="64" t="str">
        <f t="shared" si="8"/>
        <v/>
      </c>
      <c r="AZ199" s="64" t="str">
        <f t="shared" si="9"/>
        <v/>
      </c>
      <c r="BA199" s="64" t="str">
        <f t="shared" si="10"/>
        <v/>
      </c>
      <c r="BB199" s="64" t="str">
        <f t="shared" si="11"/>
        <v/>
      </c>
      <c r="BC199" s="64" t="str">
        <f t="shared" si="12"/>
        <v/>
      </c>
      <c r="BD199" s="64" t="str">
        <f t="shared" si="13"/>
        <v/>
      </c>
      <c r="BE199" s="64" t="str">
        <f t="shared" si="14"/>
        <v/>
      </c>
      <c r="BF199" s="64" t="str">
        <f t="shared" si="15"/>
        <v/>
      </c>
      <c r="BG199" s="64" t="str">
        <f t="shared" si="16"/>
        <v/>
      </c>
      <c r="BH199" s="64" t="str">
        <f t="shared" si="17"/>
        <v/>
      </c>
      <c r="BI199" s="64" t="str">
        <f t="shared" si="18"/>
        <v/>
      </c>
      <c r="BJ199" s="64" t="str">
        <f t="shared" si="19"/>
        <v/>
      </c>
      <c r="BK199" s="64" t="str">
        <f t="shared" si="20"/>
        <v/>
      </c>
      <c r="BL199" s="64" t="str">
        <f t="shared" si="21"/>
        <v/>
      </c>
      <c r="BM199" s="64" t="str">
        <f t="shared" si="22"/>
        <v/>
      </c>
    </row>
    <row r="200" spans="1:65" x14ac:dyDescent="0.35">
      <c r="A200" s="50"/>
      <c r="B200" s="29"/>
      <c r="C200" s="23"/>
      <c r="D200" s="23"/>
      <c r="E200" s="91"/>
      <c r="F200" s="30"/>
      <c r="G200" s="23"/>
      <c r="H200" s="91"/>
      <c r="I200" s="23"/>
      <c r="J200" s="91"/>
      <c r="K200" s="23"/>
      <c r="L200" s="24"/>
      <c r="M200" s="91"/>
      <c r="N200" s="23"/>
      <c r="O200" s="91"/>
      <c r="P200" s="23"/>
      <c r="Q200" s="91"/>
      <c r="R200" s="23"/>
      <c r="S200" s="91"/>
      <c r="T200" s="23"/>
      <c r="U200" s="91"/>
      <c r="V200" s="23"/>
      <c r="W200" s="91"/>
      <c r="X200" s="23"/>
      <c r="Y200" s="91"/>
      <c r="Z200" s="30"/>
      <c r="AA200" s="91"/>
      <c r="AB200" s="30"/>
      <c r="AC200" s="91"/>
      <c r="AD200" s="30"/>
      <c r="AE200" s="91"/>
      <c r="AF200" s="30"/>
      <c r="AG200" s="91"/>
      <c r="AH200" s="23"/>
      <c r="AI200" s="91"/>
      <c r="AJ200" s="23"/>
      <c r="AK200" s="91"/>
      <c r="AL200" s="23"/>
      <c r="AM200" s="91"/>
      <c r="AN200" s="23"/>
      <c r="AO200" s="91"/>
      <c r="AP200" s="65"/>
      <c r="AQ200" s="91"/>
      <c r="AR200" s="70"/>
      <c r="AS200" s="25"/>
      <c r="AT200" s="25"/>
      <c r="AU200" s="64" t="str">
        <f t="shared" si="6"/>
        <v/>
      </c>
      <c r="AV200" s="64" t="str">
        <f t="shared" si="4"/>
        <v/>
      </c>
      <c r="AW200" s="64" t="str">
        <f t="shared" si="5"/>
        <v/>
      </c>
      <c r="AX200" s="64" t="str">
        <f t="shared" si="7"/>
        <v/>
      </c>
      <c r="AY200" s="64" t="str">
        <f t="shared" si="8"/>
        <v/>
      </c>
      <c r="AZ200" s="64" t="str">
        <f t="shared" si="9"/>
        <v/>
      </c>
      <c r="BA200" s="64" t="str">
        <f t="shared" si="10"/>
        <v/>
      </c>
      <c r="BB200" s="64" t="str">
        <f t="shared" si="11"/>
        <v/>
      </c>
      <c r="BC200" s="64" t="str">
        <f t="shared" si="12"/>
        <v/>
      </c>
      <c r="BD200" s="64" t="str">
        <f t="shared" si="13"/>
        <v/>
      </c>
      <c r="BE200" s="64" t="str">
        <f t="shared" si="14"/>
        <v/>
      </c>
      <c r="BF200" s="64" t="str">
        <f t="shared" si="15"/>
        <v/>
      </c>
      <c r="BG200" s="64" t="str">
        <f t="shared" si="16"/>
        <v/>
      </c>
      <c r="BH200" s="64" t="str">
        <f t="shared" si="17"/>
        <v/>
      </c>
      <c r="BI200" s="64" t="str">
        <f t="shared" si="18"/>
        <v/>
      </c>
      <c r="BJ200" s="64" t="str">
        <f t="shared" si="19"/>
        <v/>
      </c>
      <c r="BK200" s="64" t="str">
        <f t="shared" si="20"/>
        <v/>
      </c>
      <c r="BL200" s="64" t="str">
        <f t="shared" si="21"/>
        <v/>
      </c>
      <c r="BM200" s="64" t="str">
        <f t="shared" si="22"/>
        <v/>
      </c>
    </row>
    <row r="201" spans="1:65" x14ac:dyDescent="0.35">
      <c r="A201" s="50"/>
      <c r="B201" s="29"/>
      <c r="C201" s="23"/>
      <c r="D201" s="23"/>
      <c r="E201" s="91"/>
      <c r="F201" s="30"/>
      <c r="G201" s="23"/>
      <c r="H201" s="91"/>
      <c r="I201" s="23"/>
      <c r="J201" s="91"/>
      <c r="K201" s="23"/>
      <c r="L201" s="24"/>
      <c r="M201" s="91"/>
      <c r="N201" s="23"/>
      <c r="O201" s="91"/>
      <c r="P201" s="23"/>
      <c r="Q201" s="91"/>
      <c r="R201" s="23"/>
      <c r="S201" s="91"/>
      <c r="T201" s="23"/>
      <c r="U201" s="91"/>
      <c r="V201" s="23"/>
      <c r="W201" s="91"/>
      <c r="X201" s="23"/>
      <c r="Y201" s="91"/>
      <c r="Z201" s="30"/>
      <c r="AA201" s="91"/>
      <c r="AB201" s="30"/>
      <c r="AC201" s="91"/>
      <c r="AD201" s="30"/>
      <c r="AE201" s="91"/>
      <c r="AF201" s="30"/>
      <c r="AG201" s="91"/>
      <c r="AH201" s="23"/>
      <c r="AI201" s="91"/>
      <c r="AJ201" s="23"/>
      <c r="AK201" s="91"/>
      <c r="AL201" s="23"/>
      <c r="AM201" s="91"/>
      <c r="AN201" s="23"/>
      <c r="AO201" s="91"/>
      <c r="AP201" s="65"/>
      <c r="AQ201" s="91"/>
      <c r="AR201" s="72"/>
      <c r="AS201" s="25"/>
      <c r="AT201" s="25"/>
      <c r="AU201" s="64" t="str">
        <f t="shared" si="6"/>
        <v/>
      </c>
      <c r="AV201" s="64" t="str">
        <f t="shared" si="4"/>
        <v/>
      </c>
      <c r="AW201" s="64" t="str">
        <f t="shared" si="5"/>
        <v/>
      </c>
      <c r="AX201" s="64" t="str">
        <f t="shared" si="7"/>
        <v/>
      </c>
      <c r="AY201" s="64" t="str">
        <f t="shared" si="8"/>
        <v/>
      </c>
      <c r="AZ201" s="64" t="str">
        <f t="shared" si="9"/>
        <v/>
      </c>
      <c r="BA201" s="64" t="str">
        <f t="shared" si="10"/>
        <v/>
      </c>
      <c r="BB201" s="64" t="str">
        <f t="shared" si="11"/>
        <v/>
      </c>
      <c r="BC201" s="64" t="str">
        <f t="shared" si="12"/>
        <v/>
      </c>
      <c r="BD201" s="64" t="str">
        <f t="shared" si="13"/>
        <v/>
      </c>
      <c r="BE201" s="64" t="str">
        <f t="shared" si="14"/>
        <v/>
      </c>
      <c r="BF201" s="64" t="str">
        <f t="shared" si="15"/>
        <v/>
      </c>
      <c r="BG201" s="64" t="str">
        <f t="shared" si="16"/>
        <v/>
      </c>
      <c r="BH201" s="64" t="str">
        <f t="shared" si="17"/>
        <v/>
      </c>
      <c r="BI201" s="64" t="str">
        <f t="shared" si="18"/>
        <v/>
      </c>
      <c r="BJ201" s="64" t="str">
        <f t="shared" si="19"/>
        <v/>
      </c>
      <c r="BK201" s="64" t="str">
        <f t="shared" si="20"/>
        <v/>
      </c>
      <c r="BL201" s="64" t="str">
        <f t="shared" si="21"/>
        <v/>
      </c>
      <c r="BM201" s="64" t="str">
        <f t="shared" si="22"/>
        <v/>
      </c>
    </row>
    <row r="202" spans="1:65" ht="21.8" customHeight="1" x14ac:dyDescent="0.35">
      <c r="A202" s="50"/>
      <c r="B202" s="29"/>
      <c r="C202" s="23"/>
      <c r="D202" s="23"/>
      <c r="E202" s="91"/>
      <c r="F202" s="30"/>
      <c r="G202" s="23"/>
      <c r="H202" s="91"/>
      <c r="I202" s="23"/>
      <c r="J202" s="91"/>
      <c r="K202" s="23"/>
      <c r="L202" s="24"/>
      <c r="M202" s="91"/>
      <c r="N202" s="23"/>
      <c r="O202" s="91"/>
      <c r="P202" s="23"/>
      <c r="Q202" s="91"/>
      <c r="R202" s="23"/>
      <c r="S202" s="91"/>
      <c r="T202" s="23"/>
      <c r="U202" s="91"/>
      <c r="V202" s="23"/>
      <c r="W202" s="91"/>
      <c r="X202" s="23"/>
      <c r="Y202" s="91"/>
      <c r="Z202" s="30"/>
      <c r="AA202" s="91"/>
      <c r="AB202" s="30"/>
      <c r="AC202" s="91"/>
      <c r="AD202" s="30"/>
      <c r="AE202" s="91"/>
      <c r="AF202" s="30"/>
      <c r="AG202" s="91"/>
      <c r="AH202" s="30"/>
      <c r="AI202" s="91"/>
      <c r="AJ202" s="23"/>
      <c r="AK202" s="91"/>
      <c r="AL202" s="23"/>
      <c r="AM202" s="91"/>
      <c r="AN202" s="23"/>
      <c r="AO202" s="91"/>
      <c r="AP202" s="65"/>
      <c r="AQ202" s="91"/>
      <c r="AR202" s="72"/>
      <c r="AS202" s="25"/>
      <c r="AT202" s="25"/>
      <c r="AU202" s="64" t="str">
        <f t="shared" si="6"/>
        <v/>
      </c>
      <c r="AV202" s="64" t="str">
        <f t="shared" si="4"/>
        <v/>
      </c>
      <c r="AW202" s="64" t="str">
        <f t="shared" si="5"/>
        <v/>
      </c>
      <c r="AX202" s="64" t="str">
        <f t="shared" si="7"/>
        <v/>
      </c>
      <c r="AY202" s="64" t="str">
        <f t="shared" si="8"/>
        <v/>
      </c>
      <c r="AZ202" s="64" t="str">
        <f t="shared" si="9"/>
        <v/>
      </c>
      <c r="BA202" s="64" t="str">
        <f t="shared" si="10"/>
        <v/>
      </c>
      <c r="BB202" s="64" t="str">
        <f t="shared" si="11"/>
        <v/>
      </c>
      <c r="BC202" s="64" t="str">
        <f t="shared" si="12"/>
        <v/>
      </c>
      <c r="BD202" s="64" t="str">
        <f t="shared" si="13"/>
        <v/>
      </c>
      <c r="BE202" s="64" t="str">
        <f t="shared" si="14"/>
        <v/>
      </c>
      <c r="BF202" s="64" t="str">
        <f t="shared" si="15"/>
        <v/>
      </c>
      <c r="BG202" s="64" t="str">
        <f t="shared" si="16"/>
        <v/>
      </c>
      <c r="BH202" s="64" t="str">
        <f t="shared" si="17"/>
        <v/>
      </c>
      <c r="BI202" s="64" t="str">
        <f t="shared" si="18"/>
        <v/>
      </c>
      <c r="BJ202" s="64" t="str">
        <f t="shared" si="19"/>
        <v/>
      </c>
      <c r="BK202" s="64" t="str">
        <f t="shared" si="20"/>
        <v/>
      </c>
      <c r="BL202" s="64" t="str">
        <f t="shared" si="21"/>
        <v/>
      </c>
      <c r="BM202" s="64" t="str">
        <f t="shared" si="22"/>
        <v/>
      </c>
    </row>
    <row r="203" spans="1:65" x14ac:dyDescent="0.35">
      <c r="A203" s="50"/>
      <c r="B203" s="29"/>
      <c r="C203" s="23"/>
      <c r="D203" s="23"/>
      <c r="E203" s="91"/>
      <c r="F203" s="30"/>
      <c r="G203" s="23"/>
      <c r="H203" s="91"/>
      <c r="I203" s="23"/>
      <c r="J203" s="91"/>
      <c r="K203" s="23"/>
      <c r="L203" s="24"/>
      <c r="M203" s="91"/>
      <c r="N203" s="23"/>
      <c r="O203" s="91"/>
      <c r="P203" s="23"/>
      <c r="Q203" s="91"/>
      <c r="R203" s="23"/>
      <c r="S203" s="91"/>
      <c r="T203" s="23"/>
      <c r="U203" s="91"/>
      <c r="V203" s="23"/>
      <c r="W203" s="91"/>
      <c r="X203" s="23"/>
      <c r="Y203" s="91"/>
      <c r="Z203" s="30"/>
      <c r="AA203" s="91"/>
      <c r="AB203" s="30"/>
      <c r="AC203" s="91"/>
      <c r="AD203" s="30"/>
      <c r="AE203" s="91"/>
      <c r="AF203" s="30"/>
      <c r="AG203" s="91"/>
      <c r="AH203" s="23"/>
      <c r="AI203" s="91"/>
      <c r="AJ203" s="23"/>
      <c r="AK203" s="91"/>
      <c r="AL203" s="23"/>
      <c r="AM203" s="91"/>
      <c r="AN203" s="23"/>
      <c r="AO203" s="91"/>
      <c r="AP203" s="65"/>
      <c r="AQ203" s="91"/>
      <c r="AR203" s="70"/>
      <c r="AS203" s="25"/>
      <c r="AT203" s="25"/>
      <c r="AU203" s="64" t="str">
        <f t="shared" si="6"/>
        <v/>
      </c>
      <c r="AV203" s="64" t="str">
        <f t="shared" si="4"/>
        <v/>
      </c>
      <c r="AW203" s="64" t="str">
        <f t="shared" si="5"/>
        <v/>
      </c>
      <c r="AX203" s="64" t="str">
        <f t="shared" si="7"/>
        <v/>
      </c>
      <c r="AY203" s="64" t="str">
        <f t="shared" si="8"/>
        <v/>
      </c>
      <c r="AZ203" s="64" t="str">
        <f t="shared" si="9"/>
        <v/>
      </c>
      <c r="BA203" s="64" t="str">
        <f t="shared" si="10"/>
        <v/>
      </c>
      <c r="BB203" s="64" t="str">
        <f t="shared" si="11"/>
        <v/>
      </c>
      <c r="BC203" s="64" t="str">
        <f t="shared" si="12"/>
        <v/>
      </c>
      <c r="BD203" s="64" t="str">
        <f t="shared" si="13"/>
        <v/>
      </c>
      <c r="BE203" s="64" t="str">
        <f t="shared" si="14"/>
        <v/>
      </c>
      <c r="BF203" s="64" t="str">
        <f t="shared" si="15"/>
        <v/>
      </c>
      <c r="BG203" s="64" t="str">
        <f t="shared" si="16"/>
        <v/>
      </c>
      <c r="BH203" s="64" t="str">
        <f t="shared" si="17"/>
        <v/>
      </c>
      <c r="BI203" s="64" t="str">
        <f t="shared" si="18"/>
        <v/>
      </c>
      <c r="BJ203" s="64" t="str">
        <f t="shared" si="19"/>
        <v/>
      </c>
      <c r="BK203" s="64" t="str">
        <f t="shared" si="20"/>
        <v/>
      </c>
      <c r="BL203" s="64" t="str">
        <f t="shared" si="21"/>
        <v/>
      </c>
      <c r="BM203" s="64" t="str">
        <f t="shared" si="22"/>
        <v/>
      </c>
    </row>
    <row r="204" spans="1:65" x14ac:dyDescent="0.35">
      <c r="A204" s="50"/>
      <c r="B204" s="29"/>
      <c r="C204" s="23"/>
      <c r="D204" s="23"/>
      <c r="E204" s="91"/>
      <c r="F204" s="30"/>
      <c r="G204" s="23"/>
      <c r="H204" s="91"/>
      <c r="I204" s="23"/>
      <c r="J204" s="91"/>
      <c r="K204" s="23"/>
      <c r="L204" s="24"/>
      <c r="M204" s="91"/>
      <c r="N204" s="23"/>
      <c r="O204" s="91"/>
      <c r="P204" s="23"/>
      <c r="Q204" s="91"/>
      <c r="R204" s="23"/>
      <c r="S204" s="91"/>
      <c r="T204" s="23"/>
      <c r="U204" s="91"/>
      <c r="V204" s="23"/>
      <c r="W204" s="91"/>
      <c r="X204" s="23"/>
      <c r="Y204" s="91"/>
      <c r="Z204" s="30"/>
      <c r="AA204" s="91"/>
      <c r="AB204" s="30"/>
      <c r="AC204" s="91"/>
      <c r="AD204" s="30"/>
      <c r="AE204" s="91"/>
      <c r="AF204" s="30"/>
      <c r="AG204" s="91"/>
      <c r="AH204" s="23"/>
      <c r="AI204" s="91"/>
      <c r="AJ204" s="23"/>
      <c r="AK204" s="91"/>
      <c r="AL204" s="23"/>
      <c r="AM204" s="91"/>
      <c r="AN204" s="23"/>
      <c r="AO204" s="91"/>
      <c r="AP204" s="65"/>
      <c r="AQ204" s="91"/>
      <c r="AR204" s="70"/>
      <c r="AS204" s="25"/>
      <c r="AT204" s="25"/>
      <c r="AU204" s="64" t="str">
        <f t="shared" si="6"/>
        <v/>
      </c>
      <c r="AV204" s="64" t="str">
        <f t="shared" si="4"/>
        <v/>
      </c>
      <c r="AW204" s="64" t="str">
        <f t="shared" si="5"/>
        <v/>
      </c>
      <c r="AX204" s="64" t="str">
        <f t="shared" si="7"/>
        <v/>
      </c>
      <c r="AY204" s="64" t="str">
        <f t="shared" si="8"/>
        <v/>
      </c>
      <c r="AZ204" s="64" t="str">
        <f t="shared" si="9"/>
        <v/>
      </c>
      <c r="BA204" s="64" t="str">
        <f t="shared" si="10"/>
        <v/>
      </c>
      <c r="BB204" s="64" t="str">
        <f t="shared" si="11"/>
        <v/>
      </c>
      <c r="BC204" s="64" t="str">
        <f t="shared" si="12"/>
        <v/>
      </c>
      <c r="BD204" s="64" t="str">
        <f t="shared" si="13"/>
        <v/>
      </c>
      <c r="BE204" s="64" t="str">
        <f t="shared" si="14"/>
        <v/>
      </c>
      <c r="BF204" s="64" t="str">
        <f t="shared" si="15"/>
        <v/>
      </c>
      <c r="BG204" s="64" t="str">
        <f t="shared" si="16"/>
        <v/>
      </c>
      <c r="BH204" s="64" t="str">
        <f t="shared" si="17"/>
        <v/>
      </c>
      <c r="BI204" s="64" t="str">
        <f t="shared" si="18"/>
        <v/>
      </c>
      <c r="BJ204" s="64" t="str">
        <f t="shared" si="19"/>
        <v/>
      </c>
      <c r="BK204" s="64" t="str">
        <f t="shared" si="20"/>
        <v/>
      </c>
      <c r="BL204" s="64" t="str">
        <f t="shared" si="21"/>
        <v/>
      </c>
      <c r="BM204" s="64" t="str">
        <f t="shared" si="22"/>
        <v/>
      </c>
    </row>
    <row r="205" spans="1:65" x14ac:dyDescent="0.35">
      <c r="A205" s="50"/>
      <c r="B205" s="29"/>
      <c r="C205" s="23"/>
      <c r="D205" s="23"/>
      <c r="E205" s="91"/>
      <c r="F205" s="30"/>
      <c r="G205" s="23"/>
      <c r="H205" s="91"/>
      <c r="I205" s="23"/>
      <c r="J205" s="91"/>
      <c r="K205" s="23"/>
      <c r="L205" s="24"/>
      <c r="M205" s="91"/>
      <c r="N205" s="23"/>
      <c r="O205" s="91"/>
      <c r="P205" s="23"/>
      <c r="Q205" s="91"/>
      <c r="R205" s="23"/>
      <c r="S205" s="91"/>
      <c r="T205" s="23"/>
      <c r="U205" s="91"/>
      <c r="V205" s="23"/>
      <c r="W205" s="91"/>
      <c r="X205" s="23"/>
      <c r="Y205" s="91"/>
      <c r="Z205" s="30"/>
      <c r="AA205" s="91"/>
      <c r="AB205" s="30"/>
      <c r="AC205" s="91"/>
      <c r="AD205" s="30"/>
      <c r="AE205" s="91"/>
      <c r="AF205" s="30"/>
      <c r="AG205" s="91"/>
      <c r="AH205" s="23"/>
      <c r="AI205" s="91"/>
      <c r="AJ205" s="23"/>
      <c r="AK205" s="91"/>
      <c r="AL205" s="23"/>
      <c r="AM205" s="91"/>
      <c r="AN205" s="23"/>
      <c r="AO205" s="91"/>
      <c r="AP205" s="65"/>
      <c r="AQ205" s="91"/>
      <c r="AR205" s="70"/>
      <c r="AS205" s="25"/>
      <c r="AT205" s="25"/>
      <c r="AU205" s="64" t="str">
        <f t="shared" si="6"/>
        <v/>
      </c>
      <c r="AV205" s="64" t="str">
        <f t="shared" si="4"/>
        <v/>
      </c>
      <c r="AW205" s="64" t="str">
        <f t="shared" si="5"/>
        <v/>
      </c>
      <c r="AX205" s="64" t="str">
        <f t="shared" si="7"/>
        <v/>
      </c>
      <c r="AY205" s="64" t="str">
        <f t="shared" si="8"/>
        <v/>
      </c>
      <c r="AZ205" s="64" t="str">
        <f t="shared" si="9"/>
        <v/>
      </c>
      <c r="BA205" s="64" t="str">
        <f t="shared" si="10"/>
        <v/>
      </c>
      <c r="BB205" s="64" t="str">
        <f t="shared" si="11"/>
        <v/>
      </c>
      <c r="BC205" s="64" t="str">
        <f t="shared" si="12"/>
        <v/>
      </c>
      <c r="BD205" s="64" t="str">
        <f t="shared" si="13"/>
        <v/>
      </c>
      <c r="BE205" s="64" t="str">
        <f t="shared" si="14"/>
        <v/>
      </c>
      <c r="BF205" s="64" t="str">
        <f t="shared" si="15"/>
        <v/>
      </c>
      <c r="BG205" s="64" t="str">
        <f t="shared" si="16"/>
        <v/>
      </c>
      <c r="BH205" s="64" t="str">
        <f t="shared" si="17"/>
        <v/>
      </c>
      <c r="BI205" s="64" t="str">
        <f t="shared" si="18"/>
        <v/>
      </c>
      <c r="BJ205" s="64" t="str">
        <f t="shared" si="19"/>
        <v/>
      </c>
      <c r="BK205" s="64" t="str">
        <f t="shared" si="20"/>
        <v/>
      </c>
      <c r="BL205" s="64" t="str">
        <f t="shared" si="21"/>
        <v/>
      </c>
      <c r="BM205" s="64" t="str">
        <f t="shared" si="22"/>
        <v/>
      </c>
    </row>
    <row r="206" spans="1:65" x14ac:dyDescent="0.35">
      <c r="A206" s="50"/>
      <c r="B206" s="29"/>
      <c r="C206" s="23"/>
      <c r="D206" s="23"/>
      <c r="E206" s="91"/>
      <c r="F206" s="30"/>
      <c r="G206" s="23"/>
      <c r="H206" s="91"/>
      <c r="I206" s="23"/>
      <c r="J206" s="91"/>
      <c r="K206" s="23"/>
      <c r="L206" s="24"/>
      <c r="M206" s="91"/>
      <c r="N206" s="23"/>
      <c r="O206" s="91"/>
      <c r="P206" s="23"/>
      <c r="Q206" s="91"/>
      <c r="R206" s="23"/>
      <c r="S206" s="91"/>
      <c r="T206" s="23"/>
      <c r="U206" s="91"/>
      <c r="V206" s="23"/>
      <c r="W206" s="91"/>
      <c r="X206" s="23"/>
      <c r="Y206" s="91"/>
      <c r="Z206" s="30"/>
      <c r="AA206" s="91"/>
      <c r="AB206" s="30"/>
      <c r="AC206" s="91"/>
      <c r="AD206" s="30"/>
      <c r="AE206" s="91"/>
      <c r="AF206" s="30"/>
      <c r="AG206" s="91"/>
      <c r="AH206" s="23"/>
      <c r="AI206" s="91"/>
      <c r="AJ206" s="23"/>
      <c r="AK206" s="91"/>
      <c r="AL206" s="23"/>
      <c r="AM206" s="91"/>
      <c r="AN206" s="23"/>
      <c r="AO206" s="91"/>
      <c r="AP206" s="65"/>
      <c r="AQ206" s="91"/>
      <c r="AR206" s="70"/>
      <c r="AS206" s="25"/>
      <c r="AT206" s="25"/>
      <c r="AU206" s="64" t="str">
        <f t="shared" si="6"/>
        <v/>
      </c>
      <c r="AV206" s="64" t="str">
        <f t="shared" si="4"/>
        <v/>
      </c>
      <c r="AW206" s="64" t="str">
        <f t="shared" si="5"/>
        <v/>
      </c>
      <c r="AX206" s="64" t="str">
        <f t="shared" si="7"/>
        <v/>
      </c>
      <c r="AY206" s="64" t="str">
        <f t="shared" si="8"/>
        <v/>
      </c>
      <c r="AZ206" s="64" t="str">
        <f t="shared" si="9"/>
        <v/>
      </c>
      <c r="BA206" s="64" t="str">
        <f t="shared" si="10"/>
        <v/>
      </c>
      <c r="BB206" s="64" t="str">
        <f t="shared" si="11"/>
        <v/>
      </c>
      <c r="BC206" s="64" t="str">
        <f t="shared" si="12"/>
        <v/>
      </c>
      <c r="BD206" s="64" t="str">
        <f t="shared" si="13"/>
        <v/>
      </c>
      <c r="BE206" s="64" t="str">
        <f t="shared" si="14"/>
        <v/>
      </c>
      <c r="BF206" s="64" t="str">
        <f t="shared" si="15"/>
        <v/>
      </c>
      <c r="BG206" s="64" t="str">
        <f t="shared" si="16"/>
        <v/>
      </c>
      <c r="BH206" s="64" t="str">
        <f t="shared" si="17"/>
        <v/>
      </c>
      <c r="BI206" s="64" t="str">
        <f t="shared" si="18"/>
        <v/>
      </c>
      <c r="BJ206" s="64" t="str">
        <f t="shared" si="19"/>
        <v/>
      </c>
      <c r="BK206" s="64" t="str">
        <f t="shared" si="20"/>
        <v/>
      </c>
      <c r="BL206" s="64" t="str">
        <f t="shared" si="21"/>
        <v/>
      </c>
      <c r="BM206" s="64" t="str">
        <f t="shared" si="22"/>
        <v/>
      </c>
    </row>
    <row r="207" spans="1:65" x14ac:dyDescent="0.35">
      <c r="A207" s="50"/>
      <c r="B207" s="29"/>
      <c r="C207" s="23"/>
      <c r="D207" s="23"/>
      <c r="E207" s="91"/>
      <c r="F207" s="30"/>
      <c r="G207" s="23"/>
      <c r="H207" s="91"/>
      <c r="I207" s="23"/>
      <c r="J207" s="91"/>
      <c r="K207" s="23"/>
      <c r="L207" s="24"/>
      <c r="M207" s="91"/>
      <c r="N207" s="23"/>
      <c r="O207" s="91"/>
      <c r="P207" s="23"/>
      <c r="Q207" s="91"/>
      <c r="R207" s="23"/>
      <c r="S207" s="91"/>
      <c r="T207" s="23"/>
      <c r="U207" s="91"/>
      <c r="V207" s="23"/>
      <c r="W207" s="91"/>
      <c r="X207" s="23"/>
      <c r="Y207" s="91"/>
      <c r="Z207" s="30"/>
      <c r="AA207" s="91"/>
      <c r="AB207" s="30"/>
      <c r="AC207" s="91"/>
      <c r="AD207" s="30"/>
      <c r="AE207" s="91"/>
      <c r="AF207" s="30"/>
      <c r="AG207" s="91"/>
      <c r="AH207" s="23"/>
      <c r="AI207" s="91"/>
      <c r="AJ207" s="23"/>
      <c r="AK207" s="91"/>
      <c r="AL207" s="23"/>
      <c r="AM207" s="91"/>
      <c r="AN207" s="23"/>
      <c r="AO207" s="91"/>
      <c r="AP207" s="65"/>
      <c r="AQ207" s="91"/>
      <c r="AR207" s="72"/>
      <c r="AS207" s="25"/>
      <c r="AT207" s="25"/>
      <c r="AU207" s="64" t="str">
        <f t="shared" si="6"/>
        <v/>
      </c>
      <c r="AV207" s="64" t="str">
        <f t="shared" si="4"/>
        <v/>
      </c>
      <c r="AW207" s="64" t="str">
        <f t="shared" si="5"/>
        <v/>
      </c>
      <c r="AX207" s="64" t="str">
        <f t="shared" si="7"/>
        <v/>
      </c>
      <c r="AY207" s="64" t="str">
        <f t="shared" si="8"/>
        <v/>
      </c>
      <c r="AZ207" s="64" t="str">
        <f t="shared" si="9"/>
        <v/>
      </c>
      <c r="BA207" s="64" t="str">
        <f t="shared" si="10"/>
        <v/>
      </c>
      <c r="BB207" s="64" t="str">
        <f t="shared" si="11"/>
        <v/>
      </c>
      <c r="BC207" s="64" t="str">
        <f t="shared" si="12"/>
        <v/>
      </c>
      <c r="BD207" s="64" t="str">
        <f t="shared" si="13"/>
        <v/>
      </c>
      <c r="BE207" s="64" t="str">
        <f t="shared" si="14"/>
        <v/>
      </c>
      <c r="BF207" s="64" t="str">
        <f t="shared" si="15"/>
        <v/>
      </c>
      <c r="BG207" s="64" t="str">
        <f t="shared" si="16"/>
        <v/>
      </c>
      <c r="BH207" s="64" t="str">
        <f t="shared" si="17"/>
        <v/>
      </c>
      <c r="BI207" s="64" t="str">
        <f t="shared" si="18"/>
        <v/>
      </c>
      <c r="BJ207" s="64" t="str">
        <f t="shared" si="19"/>
        <v/>
      </c>
      <c r="BK207" s="64" t="str">
        <f t="shared" si="20"/>
        <v/>
      </c>
      <c r="BL207" s="64" t="str">
        <f t="shared" si="21"/>
        <v/>
      </c>
      <c r="BM207" s="64" t="str">
        <f t="shared" si="22"/>
        <v/>
      </c>
    </row>
    <row r="208" spans="1:65" x14ac:dyDescent="0.35">
      <c r="A208" s="50"/>
      <c r="B208" s="29"/>
      <c r="C208" s="23"/>
      <c r="D208" s="23"/>
      <c r="E208" s="91"/>
      <c r="F208" s="30"/>
      <c r="G208" s="23"/>
      <c r="H208" s="91"/>
      <c r="I208" s="23"/>
      <c r="J208" s="91"/>
      <c r="K208" s="23"/>
      <c r="L208" s="24"/>
      <c r="M208" s="91"/>
      <c r="N208" s="23"/>
      <c r="O208" s="91"/>
      <c r="P208" s="23"/>
      <c r="Q208" s="91"/>
      <c r="R208" s="23"/>
      <c r="S208" s="91"/>
      <c r="T208" s="23"/>
      <c r="U208" s="91"/>
      <c r="V208" s="23"/>
      <c r="W208" s="91"/>
      <c r="X208" s="23"/>
      <c r="Y208" s="91"/>
      <c r="Z208" s="30"/>
      <c r="AA208" s="91"/>
      <c r="AB208" s="30"/>
      <c r="AC208" s="91"/>
      <c r="AD208" s="30"/>
      <c r="AE208" s="91"/>
      <c r="AF208" s="30"/>
      <c r="AG208" s="91"/>
      <c r="AH208" s="23"/>
      <c r="AI208" s="91"/>
      <c r="AJ208" s="23"/>
      <c r="AK208" s="91"/>
      <c r="AL208" s="23"/>
      <c r="AM208" s="91"/>
      <c r="AN208" s="23"/>
      <c r="AO208" s="91"/>
      <c r="AP208" s="65"/>
      <c r="AQ208" s="91"/>
      <c r="AR208" s="72"/>
      <c r="AS208" s="25"/>
      <c r="AT208" s="25"/>
      <c r="AU208" s="64" t="str">
        <f t="shared" si="6"/>
        <v/>
      </c>
      <c r="AV208" s="64" t="str">
        <f t="shared" si="4"/>
        <v/>
      </c>
      <c r="AW208" s="64" t="str">
        <f t="shared" si="5"/>
        <v/>
      </c>
      <c r="AX208" s="64" t="str">
        <f t="shared" si="7"/>
        <v/>
      </c>
      <c r="AY208" s="64" t="str">
        <f t="shared" si="8"/>
        <v/>
      </c>
      <c r="AZ208" s="64" t="str">
        <f t="shared" si="9"/>
        <v/>
      </c>
      <c r="BA208" s="64" t="str">
        <f t="shared" si="10"/>
        <v/>
      </c>
      <c r="BB208" s="64" t="str">
        <f t="shared" si="11"/>
        <v/>
      </c>
      <c r="BC208" s="64" t="str">
        <f t="shared" si="12"/>
        <v/>
      </c>
      <c r="BD208" s="64" t="str">
        <f t="shared" si="13"/>
        <v/>
      </c>
      <c r="BE208" s="64" t="str">
        <f t="shared" si="14"/>
        <v/>
      </c>
      <c r="BF208" s="64" t="str">
        <f t="shared" si="15"/>
        <v/>
      </c>
      <c r="BG208" s="64" t="str">
        <f t="shared" si="16"/>
        <v/>
      </c>
      <c r="BH208" s="64" t="str">
        <f t="shared" si="17"/>
        <v/>
      </c>
      <c r="BI208" s="64" t="str">
        <f t="shared" si="18"/>
        <v/>
      </c>
      <c r="BJ208" s="64" t="str">
        <f t="shared" si="19"/>
        <v/>
      </c>
      <c r="BK208" s="64" t="str">
        <f t="shared" si="20"/>
        <v/>
      </c>
      <c r="BL208" s="64" t="str">
        <f t="shared" si="21"/>
        <v/>
      </c>
      <c r="BM208" s="64" t="str">
        <f t="shared" si="22"/>
        <v/>
      </c>
    </row>
    <row r="209" spans="1:65" x14ac:dyDescent="0.35">
      <c r="A209" s="50"/>
      <c r="B209" s="29"/>
      <c r="C209" s="23"/>
      <c r="D209" s="23"/>
      <c r="E209" s="91"/>
      <c r="F209" s="30"/>
      <c r="G209" s="23"/>
      <c r="H209" s="91"/>
      <c r="I209" s="23"/>
      <c r="J209" s="91"/>
      <c r="K209" s="23"/>
      <c r="L209" s="24"/>
      <c r="M209" s="91"/>
      <c r="N209" s="23"/>
      <c r="O209" s="91"/>
      <c r="P209" s="23"/>
      <c r="Q209" s="91"/>
      <c r="R209" s="23"/>
      <c r="S209" s="91"/>
      <c r="T209" s="23"/>
      <c r="U209" s="91"/>
      <c r="V209" s="23"/>
      <c r="W209" s="91"/>
      <c r="X209" s="23"/>
      <c r="Y209" s="91"/>
      <c r="Z209" s="30"/>
      <c r="AA209" s="91"/>
      <c r="AB209" s="30"/>
      <c r="AC209" s="91"/>
      <c r="AD209" s="30"/>
      <c r="AE209" s="91"/>
      <c r="AF209" s="30"/>
      <c r="AG209" s="91"/>
      <c r="AH209" s="23"/>
      <c r="AI209" s="91"/>
      <c r="AJ209" s="23"/>
      <c r="AK209" s="91"/>
      <c r="AL209" s="23"/>
      <c r="AM209" s="91"/>
      <c r="AN209" s="23"/>
      <c r="AO209" s="91"/>
      <c r="AP209" s="65"/>
      <c r="AQ209" s="91"/>
      <c r="AR209" s="72"/>
      <c r="AS209" s="25"/>
      <c r="AT209" s="25"/>
      <c r="AU209" s="64" t="str">
        <f t="shared" si="6"/>
        <v/>
      </c>
      <c r="AV209" s="64" t="str">
        <f t="shared" si="4"/>
        <v/>
      </c>
      <c r="AW209" s="64" t="str">
        <f t="shared" si="5"/>
        <v/>
      </c>
      <c r="AX209" s="64" t="str">
        <f t="shared" si="7"/>
        <v/>
      </c>
      <c r="AY209" s="64" t="str">
        <f t="shared" si="8"/>
        <v/>
      </c>
      <c r="AZ209" s="64" t="str">
        <f t="shared" si="9"/>
        <v/>
      </c>
      <c r="BA209" s="64" t="str">
        <f t="shared" si="10"/>
        <v/>
      </c>
      <c r="BB209" s="64" t="str">
        <f t="shared" si="11"/>
        <v/>
      </c>
      <c r="BC209" s="64" t="str">
        <f t="shared" si="12"/>
        <v/>
      </c>
      <c r="BD209" s="64" t="str">
        <f t="shared" si="13"/>
        <v/>
      </c>
      <c r="BE209" s="64" t="str">
        <f t="shared" si="14"/>
        <v/>
      </c>
      <c r="BF209" s="64" t="str">
        <f t="shared" si="15"/>
        <v/>
      </c>
      <c r="BG209" s="64" t="str">
        <f t="shared" si="16"/>
        <v/>
      </c>
      <c r="BH209" s="64" t="str">
        <f t="shared" si="17"/>
        <v/>
      </c>
      <c r="BI209" s="64" t="str">
        <f t="shared" si="18"/>
        <v/>
      </c>
      <c r="BJ209" s="64" t="str">
        <f t="shared" si="19"/>
        <v/>
      </c>
      <c r="BK209" s="64" t="str">
        <f t="shared" si="20"/>
        <v/>
      </c>
      <c r="BL209" s="64" t="str">
        <f t="shared" si="21"/>
        <v/>
      </c>
      <c r="BM209" s="64" t="str">
        <f t="shared" si="22"/>
        <v/>
      </c>
    </row>
    <row r="210" spans="1:65" x14ac:dyDescent="0.35">
      <c r="A210" s="50"/>
      <c r="B210" s="29"/>
      <c r="C210" s="23"/>
      <c r="D210" s="23"/>
      <c r="E210" s="91"/>
      <c r="F210" s="30"/>
      <c r="G210" s="23"/>
      <c r="H210" s="91"/>
      <c r="I210" s="23"/>
      <c r="J210" s="91"/>
      <c r="K210" s="23"/>
      <c r="L210" s="24"/>
      <c r="M210" s="91"/>
      <c r="N210" s="23"/>
      <c r="O210" s="91"/>
      <c r="P210" s="23"/>
      <c r="Q210" s="91"/>
      <c r="R210" s="23"/>
      <c r="S210" s="91"/>
      <c r="T210" s="23"/>
      <c r="U210" s="91"/>
      <c r="V210" s="23"/>
      <c r="W210" s="91"/>
      <c r="X210" s="23"/>
      <c r="Y210" s="91"/>
      <c r="Z210" s="30"/>
      <c r="AA210" s="91"/>
      <c r="AB210" s="30"/>
      <c r="AC210" s="91"/>
      <c r="AD210" s="30"/>
      <c r="AE210" s="91"/>
      <c r="AF210" s="30"/>
      <c r="AG210" s="91"/>
      <c r="AH210" s="23"/>
      <c r="AI210" s="91"/>
      <c r="AJ210" s="23"/>
      <c r="AK210" s="91"/>
      <c r="AL210" s="23"/>
      <c r="AM210" s="91"/>
      <c r="AN210" s="23"/>
      <c r="AO210" s="91"/>
      <c r="AP210" s="65"/>
      <c r="AQ210" s="91"/>
      <c r="AR210" s="70"/>
      <c r="AS210" s="25"/>
      <c r="AT210" s="25"/>
      <c r="AU210" s="64" t="str">
        <f t="shared" si="6"/>
        <v/>
      </c>
      <c r="AV210" s="64" t="str">
        <f t="shared" si="4"/>
        <v/>
      </c>
      <c r="AW210" s="64" t="str">
        <f t="shared" si="5"/>
        <v/>
      </c>
      <c r="AX210" s="64" t="str">
        <f t="shared" si="7"/>
        <v/>
      </c>
      <c r="AY210" s="64" t="str">
        <f t="shared" si="8"/>
        <v/>
      </c>
      <c r="AZ210" s="64" t="str">
        <f t="shared" si="9"/>
        <v/>
      </c>
      <c r="BA210" s="64" t="str">
        <f t="shared" si="10"/>
        <v/>
      </c>
      <c r="BB210" s="64" t="str">
        <f t="shared" si="11"/>
        <v/>
      </c>
      <c r="BC210" s="64" t="str">
        <f t="shared" si="12"/>
        <v/>
      </c>
      <c r="BD210" s="64" t="str">
        <f t="shared" si="13"/>
        <v/>
      </c>
      <c r="BE210" s="64" t="str">
        <f t="shared" si="14"/>
        <v/>
      </c>
      <c r="BF210" s="64" t="str">
        <f t="shared" si="15"/>
        <v/>
      </c>
      <c r="BG210" s="64" t="str">
        <f t="shared" si="16"/>
        <v/>
      </c>
      <c r="BH210" s="64" t="str">
        <f t="shared" si="17"/>
        <v/>
      </c>
      <c r="BI210" s="64" t="str">
        <f t="shared" si="18"/>
        <v/>
      </c>
      <c r="BJ210" s="64" t="str">
        <f t="shared" si="19"/>
        <v/>
      </c>
      <c r="BK210" s="64" t="str">
        <f t="shared" si="20"/>
        <v/>
      </c>
      <c r="BL210" s="64" t="str">
        <f t="shared" si="21"/>
        <v/>
      </c>
      <c r="BM210" s="64" t="str">
        <f t="shared" si="22"/>
        <v/>
      </c>
    </row>
    <row r="211" spans="1:65" x14ac:dyDescent="0.35">
      <c r="A211" s="50"/>
      <c r="B211" s="29"/>
      <c r="C211" s="86"/>
      <c r="D211" s="23"/>
      <c r="E211" s="91"/>
      <c r="F211" s="30"/>
      <c r="G211" s="23"/>
      <c r="H211" s="91"/>
      <c r="I211" s="23"/>
      <c r="J211" s="91"/>
      <c r="K211" s="23"/>
      <c r="L211" s="24"/>
      <c r="M211" s="91"/>
      <c r="N211" s="23"/>
      <c r="O211" s="91"/>
      <c r="P211" s="23"/>
      <c r="Q211" s="91"/>
      <c r="R211" s="23"/>
      <c r="S211" s="91"/>
      <c r="T211" s="23"/>
      <c r="U211" s="91"/>
      <c r="V211" s="23"/>
      <c r="W211" s="91"/>
      <c r="X211" s="23"/>
      <c r="Y211" s="91"/>
      <c r="Z211" s="30"/>
      <c r="AA211" s="91"/>
      <c r="AB211" s="30"/>
      <c r="AC211" s="91"/>
      <c r="AD211" s="30"/>
      <c r="AE211" s="91"/>
      <c r="AF211" s="30"/>
      <c r="AG211" s="91"/>
      <c r="AH211" s="23"/>
      <c r="AI211" s="91"/>
      <c r="AJ211" s="23"/>
      <c r="AK211" s="91"/>
      <c r="AL211" s="23"/>
      <c r="AM211" s="91"/>
      <c r="AN211" s="23"/>
      <c r="AO211" s="91"/>
      <c r="AP211" s="65"/>
      <c r="AQ211" s="91"/>
      <c r="AR211" s="70"/>
      <c r="AS211" s="25"/>
      <c r="AT211" s="25"/>
      <c r="AU211" s="64" t="str">
        <f t="shared" si="6"/>
        <v/>
      </c>
      <c r="AV211" s="64" t="str">
        <f t="shared" si="4"/>
        <v/>
      </c>
      <c r="AW211" s="64" t="str">
        <f t="shared" si="5"/>
        <v/>
      </c>
      <c r="AX211" s="64" t="str">
        <f t="shared" si="7"/>
        <v/>
      </c>
      <c r="AY211" s="64" t="str">
        <f t="shared" si="8"/>
        <v/>
      </c>
      <c r="AZ211" s="64" t="str">
        <f t="shared" si="9"/>
        <v/>
      </c>
      <c r="BA211" s="64" t="str">
        <f t="shared" si="10"/>
        <v/>
      </c>
      <c r="BB211" s="64" t="str">
        <f t="shared" si="11"/>
        <v/>
      </c>
      <c r="BC211" s="64" t="str">
        <f t="shared" si="12"/>
        <v/>
      </c>
      <c r="BD211" s="64" t="str">
        <f t="shared" si="13"/>
        <v/>
      </c>
      <c r="BE211" s="64" t="str">
        <f t="shared" si="14"/>
        <v/>
      </c>
      <c r="BF211" s="64" t="str">
        <f t="shared" si="15"/>
        <v/>
      </c>
      <c r="BG211" s="64" t="str">
        <f t="shared" si="16"/>
        <v/>
      </c>
      <c r="BH211" s="64" t="str">
        <f t="shared" si="17"/>
        <v/>
      </c>
      <c r="BI211" s="64" t="str">
        <f t="shared" si="18"/>
        <v/>
      </c>
      <c r="BJ211" s="64" t="str">
        <f t="shared" si="19"/>
        <v/>
      </c>
      <c r="BK211" s="64" t="str">
        <f t="shared" si="20"/>
        <v/>
      </c>
      <c r="BL211" s="64" t="str">
        <f t="shared" si="21"/>
        <v/>
      </c>
      <c r="BM211" s="64" t="str">
        <f t="shared" si="22"/>
        <v/>
      </c>
    </row>
    <row r="212" spans="1:65" x14ac:dyDescent="0.35">
      <c r="A212" s="50"/>
      <c r="B212" s="29"/>
      <c r="C212" s="23"/>
      <c r="D212" s="23"/>
      <c r="E212" s="91"/>
      <c r="F212" s="30"/>
      <c r="G212" s="23"/>
      <c r="H212" s="91"/>
      <c r="I212" s="23"/>
      <c r="J212" s="91"/>
      <c r="K212" s="23"/>
      <c r="L212" s="24"/>
      <c r="M212" s="91"/>
      <c r="N212" s="23"/>
      <c r="O212" s="91"/>
      <c r="P212" s="23"/>
      <c r="Q212" s="91"/>
      <c r="R212" s="23"/>
      <c r="S212" s="91"/>
      <c r="T212" s="23"/>
      <c r="U212" s="91"/>
      <c r="V212" s="23"/>
      <c r="W212" s="91"/>
      <c r="X212" s="23"/>
      <c r="Y212" s="91"/>
      <c r="Z212" s="30"/>
      <c r="AA212" s="91"/>
      <c r="AB212" s="30"/>
      <c r="AC212" s="91"/>
      <c r="AD212" s="30"/>
      <c r="AE212" s="91"/>
      <c r="AF212" s="30"/>
      <c r="AG212" s="91"/>
      <c r="AH212" s="23"/>
      <c r="AI212" s="91"/>
      <c r="AJ212" s="23"/>
      <c r="AK212" s="91"/>
      <c r="AL212" s="23"/>
      <c r="AM212" s="91"/>
      <c r="AN212" s="23"/>
      <c r="AO212" s="91"/>
      <c r="AP212" s="65"/>
      <c r="AQ212" s="91"/>
      <c r="AR212" s="72"/>
      <c r="AS212" s="25"/>
      <c r="AT212" s="25"/>
      <c r="AU212" s="64" t="str">
        <f t="shared" si="6"/>
        <v/>
      </c>
      <c r="AV212" s="64" t="str">
        <f t="shared" si="4"/>
        <v/>
      </c>
      <c r="AW212" s="64" t="str">
        <f t="shared" si="5"/>
        <v/>
      </c>
      <c r="AX212" s="64" t="str">
        <f t="shared" si="7"/>
        <v/>
      </c>
      <c r="AY212" s="64" t="str">
        <f t="shared" si="8"/>
        <v/>
      </c>
      <c r="AZ212" s="64" t="str">
        <f t="shared" si="9"/>
        <v/>
      </c>
      <c r="BA212" s="64" t="str">
        <f t="shared" si="10"/>
        <v/>
      </c>
      <c r="BB212" s="64" t="str">
        <f t="shared" si="11"/>
        <v/>
      </c>
      <c r="BC212" s="64" t="str">
        <f t="shared" si="12"/>
        <v/>
      </c>
      <c r="BD212" s="64" t="str">
        <f t="shared" si="13"/>
        <v/>
      </c>
      <c r="BE212" s="64" t="str">
        <f t="shared" si="14"/>
        <v/>
      </c>
      <c r="BF212" s="64" t="str">
        <f t="shared" si="15"/>
        <v/>
      </c>
      <c r="BG212" s="64" t="str">
        <f t="shared" si="16"/>
        <v/>
      </c>
      <c r="BH212" s="64" t="str">
        <f t="shared" si="17"/>
        <v/>
      </c>
      <c r="BI212" s="64" t="str">
        <f t="shared" si="18"/>
        <v/>
      </c>
      <c r="BJ212" s="64" t="str">
        <f t="shared" si="19"/>
        <v/>
      </c>
      <c r="BK212" s="64" t="str">
        <f t="shared" si="20"/>
        <v/>
      </c>
      <c r="BL212" s="64" t="str">
        <f t="shared" si="21"/>
        <v/>
      </c>
      <c r="BM212" s="64" t="str">
        <f t="shared" si="22"/>
        <v/>
      </c>
    </row>
    <row r="213" spans="1:65" x14ac:dyDescent="0.35">
      <c r="A213" s="50"/>
      <c r="B213" s="29"/>
      <c r="C213" s="23"/>
      <c r="D213" s="23"/>
      <c r="E213" s="91"/>
      <c r="F213" s="30"/>
      <c r="G213" s="23"/>
      <c r="H213" s="91"/>
      <c r="I213" s="23"/>
      <c r="J213" s="91"/>
      <c r="K213" s="23"/>
      <c r="L213" s="24"/>
      <c r="M213" s="91"/>
      <c r="N213" s="23"/>
      <c r="O213" s="91"/>
      <c r="P213" s="23"/>
      <c r="Q213" s="91"/>
      <c r="R213" s="23"/>
      <c r="S213" s="91"/>
      <c r="T213" s="23"/>
      <c r="U213" s="91"/>
      <c r="V213" s="23"/>
      <c r="W213" s="91"/>
      <c r="X213" s="23"/>
      <c r="Y213" s="91"/>
      <c r="Z213" s="30"/>
      <c r="AA213" s="91"/>
      <c r="AB213" s="30"/>
      <c r="AC213" s="91"/>
      <c r="AD213" s="30"/>
      <c r="AE213" s="91"/>
      <c r="AF213" s="30"/>
      <c r="AG213" s="91"/>
      <c r="AH213" s="23"/>
      <c r="AI213" s="91"/>
      <c r="AJ213" s="23"/>
      <c r="AK213" s="91"/>
      <c r="AL213" s="23"/>
      <c r="AM213" s="91"/>
      <c r="AN213" s="23"/>
      <c r="AO213" s="91"/>
      <c r="AP213" s="65"/>
      <c r="AQ213" s="91"/>
      <c r="AR213" s="72"/>
      <c r="AS213" s="25"/>
      <c r="AT213" s="25"/>
      <c r="AU213" s="64" t="str">
        <f t="shared" si="6"/>
        <v/>
      </c>
      <c r="AV213" s="64" t="str">
        <f t="shared" si="4"/>
        <v/>
      </c>
      <c r="AW213" s="64" t="str">
        <f t="shared" si="5"/>
        <v/>
      </c>
      <c r="AX213" s="64" t="str">
        <f t="shared" si="7"/>
        <v/>
      </c>
      <c r="AY213" s="64" t="str">
        <f t="shared" si="8"/>
        <v/>
      </c>
      <c r="AZ213" s="64" t="str">
        <f t="shared" si="9"/>
        <v/>
      </c>
      <c r="BA213" s="64" t="str">
        <f t="shared" si="10"/>
        <v/>
      </c>
      <c r="BB213" s="64" t="str">
        <f t="shared" si="11"/>
        <v/>
      </c>
      <c r="BC213" s="64" t="str">
        <f t="shared" si="12"/>
        <v/>
      </c>
      <c r="BD213" s="64" t="str">
        <f t="shared" si="13"/>
        <v/>
      </c>
      <c r="BE213" s="64" t="str">
        <f t="shared" si="14"/>
        <v/>
      </c>
      <c r="BF213" s="64" t="str">
        <f t="shared" si="15"/>
        <v/>
      </c>
      <c r="BG213" s="64" t="str">
        <f t="shared" si="16"/>
        <v/>
      </c>
      <c r="BH213" s="64" t="str">
        <f t="shared" si="17"/>
        <v/>
      </c>
      <c r="BI213" s="64" t="str">
        <f t="shared" si="18"/>
        <v/>
      </c>
      <c r="BJ213" s="64" t="str">
        <f t="shared" si="19"/>
        <v/>
      </c>
      <c r="BK213" s="64" t="str">
        <f t="shared" si="20"/>
        <v/>
      </c>
      <c r="BL213" s="64" t="str">
        <f t="shared" si="21"/>
        <v/>
      </c>
      <c r="BM213" s="64" t="str">
        <f t="shared" si="22"/>
        <v/>
      </c>
    </row>
    <row r="214" spans="1:65" x14ac:dyDescent="0.35">
      <c r="A214" s="50"/>
      <c r="B214" s="29"/>
      <c r="C214" s="23"/>
      <c r="D214" s="23"/>
      <c r="E214" s="91"/>
      <c r="F214" s="30"/>
      <c r="G214" s="23"/>
      <c r="H214" s="91"/>
      <c r="I214" s="23"/>
      <c r="J214" s="91"/>
      <c r="K214" s="23"/>
      <c r="L214" s="24"/>
      <c r="M214" s="91"/>
      <c r="N214" s="23"/>
      <c r="O214" s="91"/>
      <c r="P214" s="23"/>
      <c r="Q214" s="91"/>
      <c r="R214" s="23"/>
      <c r="S214" s="91"/>
      <c r="T214" s="23"/>
      <c r="U214" s="91"/>
      <c r="V214" s="23"/>
      <c r="W214" s="91"/>
      <c r="X214" s="23"/>
      <c r="Y214" s="91"/>
      <c r="Z214" s="30"/>
      <c r="AA214" s="91"/>
      <c r="AB214" s="30"/>
      <c r="AC214" s="91"/>
      <c r="AD214" s="30"/>
      <c r="AE214" s="91"/>
      <c r="AF214" s="30"/>
      <c r="AG214" s="91"/>
      <c r="AH214" s="23"/>
      <c r="AI214" s="91"/>
      <c r="AJ214" s="23"/>
      <c r="AK214" s="91"/>
      <c r="AL214" s="23"/>
      <c r="AM214" s="91"/>
      <c r="AN214" s="23"/>
      <c r="AO214" s="91"/>
      <c r="AP214" s="65"/>
      <c r="AQ214" s="91"/>
      <c r="AR214" s="70"/>
      <c r="AS214" s="25"/>
      <c r="AT214" s="25"/>
      <c r="AU214" s="64" t="str">
        <f t="shared" si="6"/>
        <v/>
      </c>
      <c r="AV214" s="64" t="str">
        <f t="shared" si="4"/>
        <v/>
      </c>
      <c r="AW214" s="64" t="str">
        <f t="shared" si="5"/>
        <v/>
      </c>
      <c r="AX214" s="64" t="str">
        <f t="shared" si="7"/>
        <v/>
      </c>
      <c r="AY214" s="64" t="str">
        <f t="shared" si="8"/>
        <v/>
      </c>
      <c r="AZ214" s="64" t="str">
        <f t="shared" si="9"/>
        <v/>
      </c>
      <c r="BA214" s="64" t="str">
        <f t="shared" si="10"/>
        <v/>
      </c>
      <c r="BB214" s="64" t="str">
        <f t="shared" si="11"/>
        <v/>
      </c>
      <c r="BC214" s="64" t="str">
        <f t="shared" si="12"/>
        <v/>
      </c>
      <c r="BD214" s="64" t="str">
        <f t="shared" si="13"/>
        <v/>
      </c>
      <c r="BE214" s="64" t="str">
        <f t="shared" si="14"/>
        <v/>
      </c>
      <c r="BF214" s="64" t="str">
        <f t="shared" si="15"/>
        <v/>
      </c>
      <c r="BG214" s="64" t="str">
        <f t="shared" si="16"/>
        <v/>
      </c>
      <c r="BH214" s="64" t="str">
        <f t="shared" si="17"/>
        <v/>
      </c>
      <c r="BI214" s="64" t="str">
        <f t="shared" si="18"/>
        <v/>
      </c>
      <c r="BJ214" s="64" t="str">
        <f t="shared" si="19"/>
        <v/>
      </c>
      <c r="BK214" s="64" t="str">
        <f t="shared" si="20"/>
        <v/>
      </c>
      <c r="BL214" s="64" t="str">
        <f t="shared" si="21"/>
        <v/>
      </c>
      <c r="BM214" s="64" t="str">
        <f t="shared" si="22"/>
        <v/>
      </c>
    </row>
    <row r="215" spans="1:65" x14ac:dyDescent="0.35">
      <c r="A215" s="50"/>
      <c r="B215" s="29"/>
      <c r="C215" s="23"/>
      <c r="D215" s="23"/>
      <c r="E215" s="91"/>
      <c r="F215" s="30"/>
      <c r="G215" s="23"/>
      <c r="H215" s="91"/>
      <c r="I215" s="23"/>
      <c r="J215" s="91"/>
      <c r="K215" s="23"/>
      <c r="L215" s="24"/>
      <c r="M215" s="91"/>
      <c r="N215" s="23"/>
      <c r="O215" s="91"/>
      <c r="P215" s="23"/>
      <c r="Q215" s="91"/>
      <c r="R215" s="23"/>
      <c r="S215" s="91"/>
      <c r="T215" s="23"/>
      <c r="U215" s="91"/>
      <c r="V215" s="23"/>
      <c r="W215" s="91"/>
      <c r="X215" s="23"/>
      <c r="Y215" s="91"/>
      <c r="Z215" s="30"/>
      <c r="AA215" s="91"/>
      <c r="AB215" s="30"/>
      <c r="AC215" s="91"/>
      <c r="AD215" s="30"/>
      <c r="AE215" s="91"/>
      <c r="AF215" s="30"/>
      <c r="AG215" s="91"/>
      <c r="AH215" s="23"/>
      <c r="AI215" s="91"/>
      <c r="AJ215" s="23"/>
      <c r="AK215" s="91"/>
      <c r="AL215" s="23"/>
      <c r="AM215" s="91"/>
      <c r="AN215" s="23"/>
      <c r="AO215" s="91"/>
      <c r="AP215" s="65"/>
      <c r="AQ215" s="91"/>
      <c r="AR215" s="72"/>
      <c r="AS215" s="25"/>
      <c r="AT215" s="25"/>
      <c r="AU215" s="64" t="str">
        <f t="shared" si="6"/>
        <v/>
      </c>
      <c r="AV215" s="64" t="str">
        <f t="shared" si="4"/>
        <v/>
      </c>
      <c r="AW215" s="64" t="str">
        <f t="shared" si="5"/>
        <v/>
      </c>
      <c r="AX215" s="64" t="str">
        <f t="shared" si="7"/>
        <v/>
      </c>
      <c r="AY215" s="64" t="str">
        <f t="shared" si="8"/>
        <v/>
      </c>
      <c r="AZ215" s="64" t="str">
        <f t="shared" si="9"/>
        <v/>
      </c>
      <c r="BA215" s="64" t="str">
        <f t="shared" si="10"/>
        <v/>
      </c>
      <c r="BB215" s="64" t="str">
        <f t="shared" si="11"/>
        <v/>
      </c>
      <c r="BC215" s="64" t="str">
        <f t="shared" si="12"/>
        <v/>
      </c>
      <c r="BD215" s="64" t="str">
        <f t="shared" si="13"/>
        <v/>
      </c>
      <c r="BE215" s="64" t="str">
        <f t="shared" si="14"/>
        <v/>
      </c>
      <c r="BF215" s="64" t="str">
        <f t="shared" si="15"/>
        <v/>
      </c>
      <c r="BG215" s="64" t="str">
        <f t="shared" si="16"/>
        <v/>
      </c>
      <c r="BH215" s="64" t="str">
        <f t="shared" si="17"/>
        <v/>
      </c>
      <c r="BI215" s="64" t="str">
        <f t="shared" si="18"/>
        <v/>
      </c>
      <c r="BJ215" s="64" t="str">
        <f t="shared" si="19"/>
        <v/>
      </c>
      <c r="BK215" s="64" t="str">
        <f t="shared" si="20"/>
        <v/>
      </c>
      <c r="BL215" s="64" t="str">
        <f t="shared" si="21"/>
        <v/>
      </c>
      <c r="BM215" s="64" t="str">
        <f t="shared" si="22"/>
        <v/>
      </c>
    </row>
    <row r="216" spans="1:65" x14ac:dyDescent="0.35">
      <c r="A216" s="50"/>
      <c r="B216" s="29"/>
      <c r="C216" s="23"/>
      <c r="D216" s="23"/>
      <c r="E216" s="91"/>
      <c r="F216" s="30"/>
      <c r="G216" s="23"/>
      <c r="H216" s="91"/>
      <c r="I216" s="23"/>
      <c r="J216" s="91"/>
      <c r="K216" s="23"/>
      <c r="L216" s="24"/>
      <c r="M216" s="91"/>
      <c r="N216" s="23"/>
      <c r="O216" s="91"/>
      <c r="P216" s="23"/>
      <c r="Q216" s="91"/>
      <c r="R216" s="23"/>
      <c r="S216" s="91"/>
      <c r="T216" s="23"/>
      <c r="U216" s="91"/>
      <c r="V216" s="23"/>
      <c r="W216" s="91"/>
      <c r="X216" s="23"/>
      <c r="Y216" s="91"/>
      <c r="Z216" s="30"/>
      <c r="AA216" s="91"/>
      <c r="AB216" s="30"/>
      <c r="AC216" s="91"/>
      <c r="AD216" s="30"/>
      <c r="AE216" s="91"/>
      <c r="AF216" s="30"/>
      <c r="AG216" s="91"/>
      <c r="AH216" s="23"/>
      <c r="AI216" s="91"/>
      <c r="AJ216" s="23"/>
      <c r="AK216" s="91"/>
      <c r="AL216" s="23"/>
      <c r="AM216" s="91"/>
      <c r="AN216" s="23"/>
      <c r="AO216" s="91"/>
      <c r="AP216" s="65"/>
      <c r="AQ216" s="91"/>
      <c r="AR216" s="72"/>
      <c r="AS216" s="25"/>
      <c r="AT216" s="25"/>
      <c r="AU216" s="64" t="str">
        <f t="shared" si="6"/>
        <v/>
      </c>
      <c r="AV216" s="64" t="str">
        <f t="shared" si="4"/>
        <v/>
      </c>
      <c r="AW216" s="64" t="str">
        <f t="shared" si="5"/>
        <v/>
      </c>
      <c r="AX216" s="64" t="str">
        <f t="shared" si="7"/>
        <v/>
      </c>
      <c r="AY216" s="64" t="str">
        <f t="shared" si="8"/>
        <v/>
      </c>
      <c r="AZ216" s="64" t="str">
        <f t="shared" si="9"/>
        <v/>
      </c>
      <c r="BA216" s="64" t="str">
        <f t="shared" si="10"/>
        <v/>
      </c>
      <c r="BB216" s="64" t="str">
        <f t="shared" si="11"/>
        <v/>
      </c>
      <c r="BC216" s="64" t="str">
        <f t="shared" si="12"/>
        <v/>
      </c>
      <c r="BD216" s="64" t="str">
        <f t="shared" si="13"/>
        <v/>
      </c>
      <c r="BE216" s="64" t="str">
        <f t="shared" si="14"/>
        <v/>
      </c>
      <c r="BF216" s="64" t="str">
        <f t="shared" si="15"/>
        <v/>
      </c>
      <c r="BG216" s="64" t="str">
        <f t="shared" si="16"/>
        <v/>
      </c>
      <c r="BH216" s="64" t="str">
        <f t="shared" si="17"/>
        <v/>
      </c>
      <c r="BI216" s="64" t="str">
        <f t="shared" si="18"/>
        <v/>
      </c>
      <c r="BJ216" s="64" t="str">
        <f t="shared" si="19"/>
        <v/>
      </c>
      <c r="BK216" s="64" t="str">
        <f t="shared" si="20"/>
        <v/>
      </c>
      <c r="BL216" s="64" t="str">
        <f t="shared" si="21"/>
        <v/>
      </c>
      <c r="BM216" s="64" t="str">
        <f t="shared" si="22"/>
        <v/>
      </c>
    </row>
    <row r="217" spans="1:65" x14ac:dyDescent="0.35">
      <c r="A217" s="50"/>
      <c r="B217" s="49"/>
      <c r="C217" s="23"/>
      <c r="D217" s="23"/>
      <c r="E217" s="91"/>
      <c r="F217" s="30"/>
      <c r="G217" s="23"/>
      <c r="H217" s="91"/>
      <c r="I217" s="23"/>
      <c r="J217" s="91"/>
      <c r="K217" s="23"/>
      <c r="L217" s="24"/>
      <c r="M217" s="91"/>
      <c r="N217" s="23"/>
      <c r="O217" s="91"/>
      <c r="P217" s="23"/>
      <c r="Q217" s="91"/>
      <c r="R217" s="23"/>
      <c r="S217" s="91"/>
      <c r="T217" s="23"/>
      <c r="U217" s="91"/>
      <c r="V217" s="23"/>
      <c r="W217" s="91"/>
      <c r="X217" s="23"/>
      <c r="Y217" s="91"/>
      <c r="Z217" s="30"/>
      <c r="AA217" s="91"/>
      <c r="AB217" s="30"/>
      <c r="AC217" s="91"/>
      <c r="AD217" s="30"/>
      <c r="AE217" s="91"/>
      <c r="AF217" s="30"/>
      <c r="AG217" s="91"/>
      <c r="AH217" s="23"/>
      <c r="AI217" s="91"/>
      <c r="AJ217" s="23"/>
      <c r="AK217" s="91"/>
      <c r="AL217" s="23"/>
      <c r="AM217" s="91"/>
      <c r="AN217" s="23"/>
      <c r="AO217" s="91"/>
      <c r="AP217" s="65"/>
      <c r="AQ217" s="91"/>
      <c r="AR217" s="70"/>
      <c r="AS217" s="25"/>
      <c r="AT217" s="25"/>
      <c r="AU217" s="64" t="str">
        <f t="shared" si="6"/>
        <v/>
      </c>
      <c r="AV217" s="64" t="str">
        <f t="shared" si="4"/>
        <v/>
      </c>
      <c r="AW217" s="64" t="str">
        <f t="shared" si="5"/>
        <v/>
      </c>
      <c r="AX217" s="64" t="str">
        <f t="shared" si="7"/>
        <v/>
      </c>
      <c r="AY217" s="64" t="str">
        <f t="shared" si="8"/>
        <v/>
      </c>
      <c r="AZ217" s="64" t="str">
        <f t="shared" si="9"/>
        <v/>
      </c>
      <c r="BA217" s="64" t="str">
        <f t="shared" si="10"/>
        <v/>
      </c>
      <c r="BB217" s="64" t="str">
        <f t="shared" si="11"/>
        <v/>
      </c>
      <c r="BC217" s="64" t="str">
        <f t="shared" si="12"/>
        <v/>
      </c>
      <c r="BD217" s="64" t="str">
        <f t="shared" si="13"/>
        <v/>
      </c>
      <c r="BE217" s="64" t="str">
        <f t="shared" si="14"/>
        <v/>
      </c>
      <c r="BF217" s="64" t="str">
        <f t="shared" si="15"/>
        <v/>
      </c>
      <c r="BG217" s="64" t="str">
        <f t="shared" si="16"/>
        <v/>
      </c>
      <c r="BH217" s="64" t="str">
        <f t="shared" si="17"/>
        <v/>
      </c>
      <c r="BI217" s="64" t="str">
        <f t="shared" si="18"/>
        <v/>
      </c>
      <c r="BJ217" s="64" t="str">
        <f t="shared" si="19"/>
        <v/>
      </c>
      <c r="BK217" s="64" t="str">
        <f t="shared" si="20"/>
        <v/>
      </c>
      <c r="BL217" s="64" t="str">
        <f t="shared" si="21"/>
        <v/>
      </c>
      <c r="BM217" s="64" t="str">
        <f t="shared" si="22"/>
        <v/>
      </c>
    </row>
    <row r="218" spans="1:65" x14ac:dyDescent="0.35">
      <c r="A218" s="50"/>
      <c r="B218" s="29"/>
      <c r="C218" s="23"/>
      <c r="D218" s="23"/>
      <c r="E218" s="91"/>
      <c r="F218" s="30"/>
      <c r="G218" s="23"/>
      <c r="H218" s="91"/>
      <c r="I218" s="23"/>
      <c r="J218" s="91"/>
      <c r="K218" s="23"/>
      <c r="L218" s="24"/>
      <c r="M218" s="91"/>
      <c r="N218" s="23"/>
      <c r="O218" s="91"/>
      <c r="P218" s="23"/>
      <c r="Q218" s="91"/>
      <c r="R218" s="23"/>
      <c r="S218" s="91"/>
      <c r="T218" s="23"/>
      <c r="U218" s="91"/>
      <c r="V218" s="23"/>
      <c r="W218" s="91"/>
      <c r="X218" s="23"/>
      <c r="Y218" s="91"/>
      <c r="Z218" s="30"/>
      <c r="AA218" s="91"/>
      <c r="AB218" s="30"/>
      <c r="AC218" s="91"/>
      <c r="AD218" s="30"/>
      <c r="AE218" s="91"/>
      <c r="AF218" s="30"/>
      <c r="AG218" s="91"/>
      <c r="AH218" s="23"/>
      <c r="AI218" s="91"/>
      <c r="AJ218" s="23"/>
      <c r="AK218" s="91"/>
      <c r="AL218" s="23"/>
      <c r="AM218" s="91"/>
      <c r="AN218" s="23"/>
      <c r="AO218" s="91"/>
      <c r="AP218" s="65"/>
      <c r="AQ218" s="91"/>
      <c r="AR218" s="70"/>
      <c r="AS218" s="25"/>
      <c r="AT218" s="25"/>
      <c r="AU218" s="64" t="str">
        <f t="shared" si="6"/>
        <v/>
      </c>
      <c r="AV218" s="64" t="str">
        <f t="shared" si="4"/>
        <v/>
      </c>
      <c r="AW218" s="64" t="str">
        <f t="shared" si="5"/>
        <v/>
      </c>
      <c r="AX218" s="64" t="str">
        <f t="shared" si="7"/>
        <v/>
      </c>
      <c r="AY218" s="64" t="str">
        <f t="shared" si="8"/>
        <v/>
      </c>
      <c r="AZ218" s="64" t="str">
        <f t="shared" si="9"/>
        <v/>
      </c>
      <c r="BA218" s="64" t="str">
        <f t="shared" si="10"/>
        <v/>
      </c>
      <c r="BB218" s="64" t="str">
        <f t="shared" si="11"/>
        <v/>
      </c>
      <c r="BC218" s="64" t="str">
        <f t="shared" si="12"/>
        <v/>
      </c>
      <c r="BD218" s="64" t="str">
        <f t="shared" si="13"/>
        <v/>
      </c>
      <c r="BE218" s="64" t="str">
        <f t="shared" si="14"/>
        <v/>
      </c>
      <c r="BF218" s="64" t="str">
        <f t="shared" si="15"/>
        <v/>
      </c>
      <c r="BG218" s="64" t="str">
        <f t="shared" si="16"/>
        <v/>
      </c>
      <c r="BH218" s="64" t="str">
        <f t="shared" si="17"/>
        <v/>
      </c>
      <c r="BI218" s="64" t="str">
        <f t="shared" si="18"/>
        <v/>
      </c>
      <c r="BJ218" s="64" t="str">
        <f t="shared" si="19"/>
        <v/>
      </c>
      <c r="BK218" s="64" t="str">
        <f t="shared" si="20"/>
        <v/>
      </c>
      <c r="BL218" s="64" t="str">
        <f t="shared" si="21"/>
        <v/>
      </c>
      <c r="BM218" s="64" t="str">
        <f t="shared" si="22"/>
        <v/>
      </c>
    </row>
    <row r="219" spans="1:65" x14ac:dyDescent="0.35">
      <c r="A219" s="50"/>
      <c r="B219" s="29"/>
      <c r="C219" s="23"/>
      <c r="D219" s="23"/>
      <c r="E219" s="91"/>
      <c r="F219" s="30"/>
      <c r="G219" s="23"/>
      <c r="H219" s="91"/>
      <c r="I219" s="23"/>
      <c r="J219" s="91"/>
      <c r="K219" s="23"/>
      <c r="L219" s="24"/>
      <c r="M219" s="91"/>
      <c r="N219" s="23"/>
      <c r="O219" s="91"/>
      <c r="P219" s="23"/>
      <c r="Q219" s="91"/>
      <c r="R219" s="23"/>
      <c r="S219" s="91"/>
      <c r="T219" s="23"/>
      <c r="U219" s="91"/>
      <c r="V219" s="23"/>
      <c r="W219" s="91"/>
      <c r="X219" s="23"/>
      <c r="Y219" s="91"/>
      <c r="Z219" s="30"/>
      <c r="AA219" s="91"/>
      <c r="AB219" s="30"/>
      <c r="AC219" s="91"/>
      <c r="AD219" s="30"/>
      <c r="AE219" s="91"/>
      <c r="AF219" s="30"/>
      <c r="AG219" s="91"/>
      <c r="AH219" s="23"/>
      <c r="AI219" s="91"/>
      <c r="AJ219" s="23"/>
      <c r="AK219" s="91"/>
      <c r="AL219" s="23"/>
      <c r="AM219" s="91"/>
      <c r="AN219" s="23"/>
      <c r="AO219" s="91"/>
      <c r="AP219" s="65"/>
      <c r="AQ219" s="91"/>
      <c r="AR219" s="70"/>
      <c r="AS219" s="25"/>
      <c r="AT219" s="25"/>
      <c r="AU219" s="64" t="str">
        <f t="shared" si="6"/>
        <v/>
      </c>
      <c r="AV219" s="64" t="str">
        <f t="shared" si="4"/>
        <v/>
      </c>
      <c r="AW219" s="64" t="str">
        <f t="shared" si="5"/>
        <v/>
      </c>
      <c r="AX219" s="64" t="str">
        <f t="shared" si="7"/>
        <v/>
      </c>
      <c r="AY219" s="64" t="str">
        <f t="shared" si="8"/>
        <v/>
      </c>
      <c r="AZ219" s="64" t="str">
        <f t="shared" si="9"/>
        <v/>
      </c>
      <c r="BA219" s="64" t="str">
        <f t="shared" si="10"/>
        <v/>
      </c>
      <c r="BB219" s="64" t="str">
        <f t="shared" si="11"/>
        <v/>
      </c>
      <c r="BC219" s="64" t="str">
        <f t="shared" si="12"/>
        <v/>
      </c>
      <c r="BD219" s="64" t="str">
        <f t="shared" si="13"/>
        <v/>
      </c>
      <c r="BE219" s="64" t="str">
        <f t="shared" si="14"/>
        <v/>
      </c>
      <c r="BF219" s="64" t="str">
        <f t="shared" si="15"/>
        <v/>
      </c>
      <c r="BG219" s="64" t="str">
        <f t="shared" si="16"/>
        <v/>
      </c>
      <c r="BH219" s="64" t="str">
        <f t="shared" si="17"/>
        <v/>
      </c>
      <c r="BI219" s="64" t="str">
        <f t="shared" si="18"/>
        <v/>
      </c>
      <c r="BJ219" s="64" t="str">
        <f t="shared" si="19"/>
        <v/>
      </c>
      <c r="BK219" s="64" t="str">
        <f t="shared" si="20"/>
        <v/>
      </c>
      <c r="BL219" s="64" t="str">
        <f t="shared" si="21"/>
        <v/>
      </c>
      <c r="BM219" s="64" t="str">
        <f t="shared" si="22"/>
        <v/>
      </c>
    </row>
    <row r="220" spans="1:65" x14ac:dyDescent="0.35">
      <c r="A220" s="50"/>
      <c r="B220" s="29"/>
      <c r="C220" s="23"/>
      <c r="D220" s="23"/>
      <c r="E220" s="91"/>
      <c r="F220" s="30"/>
      <c r="G220" s="23"/>
      <c r="H220" s="91"/>
      <c r="I220" s="23"/>
      <c r="J220" s="91"/>
      <c r="K220" s="23"/>
      <c r="L220" s="24"/>
      <c r="M220" s="91"/>
      <c r="N220" s="23"/>
      <c r="O220" s="91"/>
      <c r="P220" s="23"/>
      <c r="Q220" s="91"/>
      <c r="R220" s="23"/>
      <c r="S220" s="91"/>
      <c r="T220" s="23"/>
      <c r="U220" s="91"/>
      <c r="V220" s="23"/>
      <c r="W220" s="91"/>
      <c r="X220" s="23"/>
      <c r="Y220" s="91"/>
      <c r="Z220" s="30"/>
      <c r="AA220" s="91"/>
      <c r="AB220" s="30"/>
      <c r="AC220" s="91"/>
      <c r="AD220" s="30"/>
      <c r="AE220" s="91"/>
      <c r="AF220" s="30"/>
      <c r="AG220" s="91"/>
      <c r="AH220" s="23"/>
      <c r="AI220" s="91"/>
      <c r="AJ220" s="23"/>
      <c r="AK220" s="91"/>
      <c r="AL220" s="23"/>
      <c r="AM220" s="91"/>
      <c r="AN220" s="23"/>
      <c r="AO220" s="91"/>
      <c r="AP220" s="65"/>
      <c r="AQ220" s="91"/>
      <c r="AR220" s="70"/>
      <c r="AS220" s="25"/>
      <c r="AT220" s="25"/>
      <c r="AU220" s="64" t="str">
        <f t="shared" si="6"/>
        <v/>
      </c>
      <c r="AV220" s="64" t="str">
        <f t="shared" si="4"/>
        <v/>
      </c>
      <c r="AW220" s="64" t="str">
        <f t="shared" si="5"/>
        <v/>
      </c>
      <c r="AX220" s="64" t="str">
        <f t="shared" si="7"/>
        <v/>
      </c>
      <c r="AY220" s="64" t="str">
        <f t="shared" si="8"/>
        <v/>
      </c>
      <c r="AZ220" s="64" t="str">
        <f t="shared" si="9"/>
        <v/>
      </c>
      <c r="BA220" s="64" t="str">
        <f t="shared" si="10"/>
        <v/>
      </c>
      <c r="BB220" s="64" t="str">
        <f t="shared" si="11"/>
        <v/>
      </c>
      <c r="BC220" s="64" t="str">
        <f t="shared" si="12"/>
        <v/>
      </c>
      <c r="BD220" s="64" t="str">
        <f t="shared" si="13"/>
        <v/>
      </c>
      <c r="BE220" s="64" t="str">
        <f t="shared" si="14"/>
        <v/>
      </c>
      <c r="BF220" s="64" t="str">
        <f t="shared" si="15"/>
        <v/>
      </c>
      <c r="BG220" s="64" t="str">
        <f t="shared" si="16"/>
        <v/>
      </c>
      <c r="BH220" s="64" t="str">
        <f t="shared" si="17"/>
        <v/>
      </c>
      <c r="BI220" s="64" t="str">
        <f t="shared" si="18"/>
        <v/>
      </c>
      <c r="BJ220" s="64" t="str">
        <f t="shared" si="19"/>
        <v/>
      </c>
      <c r="BK220" s="64" t="str">
        <f t="shared" si="20"/>
        <v/>
      </c>
      <c r="BL220" s="64" t="str">
        <f t="shared" si="21"/>
        <v/>
      </c>
      <c r="BM220" s="64" t="str">
        <f t="shared" si="22"/>
        <v/>
      </c>
    </row>
    <row r="221" spans="1:65" x14ac:dyDescent="0.35">
      <c r="A221" s="50"/>
      <c r="B221" s="29"/>
      <c r="C221" s="23"/>
      <c r="D221" s="23"/>
      <c r="E221" s="91"/>
      <c r="F221" s="23"/>
      <c r="G221" s="23"/>
      <c r="H221" s="91"/>
      <c r="I221" s="23"/>
      <c r="J221" s="91"/>
      <c r="K221" s="23"/>
      <c r="L221" s="24"/>
      <c r="M221" s="91"/>
      <c r="N221" s="23"/>
      <c r="O221" s="91"/>
      <c r="P221" s="23"/>
      <c r="Q221" s="91"/>
      <c r="R221" s="23"/>
      <c r="S221" s="91"/>
      <c r="T221" s="23"/>
      <c r="U221" s="91"/>
      <c r="V221" s="23"/>
      <c r="W221" s="91"/>
      <c r="X221" s="23"/>
      <c r="Y221" s="91"/>
      <c r="Z221" s="30"/>
      <c r="AA221" s="91"/>
      <c r="AB221" s="30"/>
      <c r="AC221" s="91"/>
      <c r="AD221" s="30"/>
      <c r="AE221" s="91"/>
      <c r="AF221" s="30"/>
      <c r="AG221" s="91"/>
      <c r="AH221" s="23"/>
      <c r="AI221" s="91"/>
      <c r="AJ221" s="23"/>
      <c r="AK221" s="91"/>
      <c r="AL221" s="23"/>
      <c r="AM221" s="91"/>
      <c r="AN221" s="23"/>
      <c r="AO221" s="91"/>
      <c r="AP221" s="65"/>
      <c r="AQ221" s="91"/>
      <c r="AR221" s="70"/>
      <c r="AS221" s="43"/>
      <c r="AT221" s="43"/>
      <c r="AU221" s="64" t="str">
        <f t="shared" si="6"/>
        <v/>
      </c>
      <c r="AV221" s="64" t="str">
        <f t="shared" si="4"/>
        <v/>
      </c>
      <c r="AW221" s="64" t="str">
        <f t="shared" si="5"/>
        <v/>
      </c>
      <c r="AX221" s="64" t="str">
        <f t="shared" si="7"/>
        <v/>
      </c>
      <c r="AY221" s="64" t="str">
        <f t="shared" si="8"/>
        <v/>
      </c>
      <c r="AZ221" s="64" t="str">
        <f t="shared" si="9"/>
        <v/>
      </c>
      <c r="BA221" s="64" t="str">
        <f t="shared" si="10"/>
        <v/>
      </c>
      <c r="BB221" s="64" t="str">
        <f t="shared" si="11"/>
        <v/>
      </c>
      <c r="BC221" s="64" t="str">
        <f t="shared" si="12"/>
        <v/>
      </c>
      <c r="BD221" s="64" t="str">
        <f t="shared" si="13"/>
        <v/>
      </c>
      <c r="BE221" s="64" t="str">
        <f t="shared" si="14"/>
        <v/>
      </c>
      <c r="BF221" s="64" t="str">
        <f t="shared" si="15"/>
        <v/>
      </c>
      <c r="BG221" s="64" t="str">
        <f t="shared" si="16"/>
        <v/>
      </c>
      <c r="BH221" s="64" t="str">
        <f t="shared" si="17"/>
        <v/>
      </c>
      <c r="BI221" s="64" t="str">
        <f t="shared" si="18"/>
        <v/>
      </c>
      <c r="BJ221" s="64" t="str">
        <f t="shared" si="19"/>
        <v/>
      </c>
      <c r="BK221" s="64" t="str">
        <f t="shared" si="20"/>
        <v/>
      </c>
      <c r="BL221" s="64" t="str">
        <f t="shared" si="21"/>
        <v/>
      </c>
      <c r="BM221" s="64" t="str">
        <f t="shared" si="22"/>
        <v/>
      </c>
    </row>
    <row r="222" spans="1:65" x14ac:dyDescent="0.35">
      <c r="A222" s="50"/>
      <c r="B222" s="29"/>
      <c r="C222" s="29"/>
      <c r="D222" s="29"/>
      <c r="E222" s="91"/>
      <c r="F222" s="23"/>
      <c r="G222" s="29"/>
      <c r="H222" s="91"/>
      <c r="I222" s="29"/>
      <c r="J222" s="91"/>
      <c r="K222" s="29"/>
      <c r="L222" s="41"/>
      <c r="M222" s="91"/>
      <c r="N222" s="23"/>
      <c r="O222" s="91"/>
      <c r="P222" s="29"/>
      <c r="Q222" s="91"/>
      <c r="R222" s="29"/>
      <c r="S222" s="91"/>
      <c r="T222" s="23"/>
      <c r="U222" s="91"/>
      <c r="V222" s="23"/>
      <c r="W222" s="91"/>
      <c r="X222" s="23"/>
      <c r="Y222" s="91"/>
      <c r="Z222" s="49"/>
      <c r="AA222" s="91"/>
      <c r="AB222" s="49"/>
      <c r="AC222" s="91"/>
      <c r="AD222" s="49"/>
      <c r="AE222" s="91"/>
      <c r="AF222" s="49"/>
      <c r="AG222" s="91"/>
      <c r="AH222" s="29"/>
      <c r="AI222" s="91"/>
      <c r="AJ222" s="29"/>
      <c r="AK222" s="91"/>
      <c r="AL222" s="29"/>
      <c r="AM222" s="91"/>
      <c r="AN222" s="29"/>
      <c r="AO222" s="91"/>
      <c r="AP222" s="67"/>
      <c r="AQ222" s="91"/>
      <c r="AR222" s="70"/>
      <c r="AS222" s="43"/>
      <c r="AT222" s="43"/>
      <c r="AU222" s="64" t="str">
        <f t="shared" si="6"/>
        <v/>
      </c>
      <c r="AV222" s="64" t="str">
        <f t="shared" si="4"/>
        <v/>
      </c>
      <c r="AW222" s="64" t="str">
        <f t="shared" si="5"/>
        <v/>
      </c>
      <c r="AX222" s="64" t="str">
        <f t="shared" si="7"/>
        <v/>
      </c>
      <c r="AY222" s="64" t="str">
        <f t="shared" si="8"/>
        <v/>
      </c>
      <c r="AZ222" s="64" t="str">
        <f t="shared" si="9"/>
        <v/>
      </c>
      <c r="BA222" s="64" t="str">
        <f t="shared" si="10"/>
        <v/>
      </c>
      <c r="BB222" s="64" t="str">
        <f t="shared" si="11"/>
        <v/>
      </c>
      <c r="BC222" s="64" t="str">
        <f t="shared" si="12"/>
        <v/>
      </c>
      <c r="BD222" s="64" t="str">
        <f t="shared" si="13"/>
        <v/>
      </c>
      <c r="BE222" s="64" t="str">
        <f t="shared" si="14"/>
        <v/>
      </c>
      <c r="BF222" s="64" t="str">
        <f t="shared" si="15"/>
        <v/>
      </c>
      <c r="BG222" s="64" t="str">
        <f t="shared" si="16"/>
        <v/>
      </c>
      <c r="BH222" s="64" t="str">
        <f t="shared" si="17"/>
        <v/>
      </c>
      <c r="BI222" s="64" t="str">
        <f t="shared" si="18"/>
        <v/>
      </c>
      <c r="BJ222" s="64" t="str">
        <f t="shared" si="19"/>
        <v/>
      </c>
      <c r="BK222" s="64" t="str">
        <f t="shared" si="20"/>
        <v/>
      </c>
      <c r="BL222" s="64" t="str">
        <f t="shared" si="21"/>
        <v/>
      </c>
      <c r="BM222" s="64" t="str">
        <f t="shared" si="22"/>
        <v/>
      </c>
    </row>
    <row r="223" spans="1:65" x14ac:dyDescent="0.35">
      <c r="A223" s="50"/>
      <c r="B223" s="29"/>
      <c r="C223" s="29"/>
      <c r="D223" s="29"/>
      <c r="E223" s="91"/>
      <c r="F223" s="49"/>
      <c r="G223" s="29"/>
      <c r="H223" s="91"/>
      <c r="I223" s="29"/>
      <c r="J223" s="91"/>
      <c r="K223" s="29"/>
      <c r="L223" s="41"/>
      <c r="M223" s="91"/>
      <c r="N223" s="29"/>
      <c r="O223" s="91"/>
      <c r="P223" s="29"/>
      <c r="Q223" s="91"/>
      <c r="R223" s="29"/>
      <c r="S223" s="91"/>
      <c r="T223" s="23"/>
      <c r="U223" s="91"/>
      <c r="V223" s="23"/>
      <c r="W223" s="91"/>
      <c r="X223" s="23"/>
      <c r="Y223" s="91"/>
      <c r="Z223" s="49"/>
      <c r="AA223" s="91"/>
      <c r="AB223" s="49"/>
      <c r="AC223" s="91"/>
      <c r="AD223" s="49"/>
      <c r="AE223" s="91"/>
      <c r="AF223" s="49"/>
      <c r="AG223" s="91"/>
      <c r="AH223" s="29"/>
      <c r="AI223" s="91"/>
      <c r="AJ223" s="29"/>
      <c r="AK223" s="91"/>
      <c r="AL223" s="29"/>
      <c r="AM223" s="91"/>
      <c r="AN223" s="29"/>
      <c r="AO223" s="91"/>
      <c r="AP223" s="67"/>
      <c r="AQ223" s="91"/>
      <c r="AR223" s="72"/>
      <c r="AS223" s="43"/>
      <c r="AT223" s="43"/>
      <c r="AU223" s="64" t="str">
        <f t="shared" si="6"/>
        <v/>
      </c>
      <c r="AV223" s="64" t="str">
        <f t="shared" si="4"/>
        <v/>
      </c>
      <c r="AW223" s="64" t="str">
        <f t="shared" si="5"/>
        <v/>
      </c>
      <c r="AX223" s="64" t="str">
        <f t="shared" si="7"/>
        <v/>
      </c>
      <c r="AY223" s="64" t="str">
        <f t="shared" si="8"/>
        <v/>
      </c>
      <c r="AZ223" s="64" t="str">
        <f t="shared" si="9"/>
        <v/>
      </c>
      <c r="BA223" s="64" t="str">
        <f t="shared" si="10"/>
        <v/>
      </c>
      <c r="BB223" s="64" t="str">
        <f t="shared" si="11"/>
        <v/>
      </c>
      <c r="BC223" s="64" t="str">
        <f t="shared" si="12"/>
        <v/>
      </c>
      <c r="BD223" s="64" t="str">
        <f t="shared" si="13"/>
        <v/>
      </c>
      <c r="BE223" s="64" t="str">
        <f t="shared" si="14"/>
        <v/>
      </c>
      <c r="BF223" s="64" t="str">
        <f t="shared" si="15"/>
        <v/>
      </c>
      <c r="BG223" s="64" t="str">
        <f t="shared" si="16"/>
        <v/>
      </c>
      <c r="BH223" s="64" t="str">
        <f t="shared" si="17"/>
        <v/>
      </c>
      <c r="BI223" s="64" t="str">
        <f t="shared" si="18"/>
        <v/>
      </c>
      <c r="BJ223" s="64" t="str">
        <f t="shared" si="19"/>
        <v/>
      </c>
      <c r="BK223" s="64" t="str">
        <f t="shared" si="20"/>
        <v/>
      </c>
      <c r="BL223" s="64" t="str">
        <f t="shared" si="21"/>
        <v/>
      </c>
      <c r="BM223" s="64" t="str">
        <f t="shared" si="22"/>
        <v/>
      </c>
    </row>
    <row r="224" spans="1:65" x14ac:dyDescent="0.35">
      <c r="A224" s="50"/>
      <c r="B224" s="29"/>
      <c r="C224" s="29"/>
      <c r="D224" s="29"/>
      <c r="E224" s="91"/>
      <c r="F224" s="49"/>
      <c r="G224" s="29"/>
      <c r="H224" s="91"/>
      <c r="I224" s="29"/>
      <c r="J224" s="91"/>
      <c r="K224" s="29"/>
      <c r="L224" s="41"/>
      <c r="M224" s="91"/>
      <c r="N224" s="23"/>
      <c r="O224" s="91"/>
      <c r="P224" s="29"/>
      <c r="Q224" s="91"/>
      <c r="R224" s="29"/>
      <c r="S224" s="91"/>
      <c r="T224" s="23"/>
      <c r="U224" s="91"/>
      <c r="V224" s="23"/>
      <c r="W224" s="91"/>
      <c r="X224" s="23"/>
      <c r="Y224" s="91"/>
      <c r="Z224" s="49"/>
      <c r="AA224" s="91"/>
      <c r="AB224" s="49"/>
      <c r="AC224" s="91"/>
      <c r="AD224" s="49"/>
      <c r="AE224" s="91"/>
      <c r="AF224" s="49"/>
      <c r="AG224" s="91"/>
      <c r="AH224" s="29"/>
      <c r="AI224" s="91"/>
      <c r="AJ224" s="29"/>
      <c r="AK224" s="91"/>
      <c r="AL224" s="29"/>
      <c r="AM224" s="91"/>
      <c r="AN224" s="29"/>
      <c r="AO224" s="91"/>
      <c r="AP224" s="67"/>
      <c r="AQ224" s="91"/>
      <c r="AR224" s="70"/>
      <c r="AS224" s="43"/>
      <c r="AT224" s="43"/>
      <c r="AU224" s="64" t="str">
        <f t="shared" si="6"/>
        <v/>
      </c>
      <c r="AV224" s="64" t="str">
        <f t="shared" si="4"/>
        <v/>
      </c>
      <c r="AW224" s="64" t="str">
        <f t="shared" si="5"/>
        <v/>
      </c>
      <c r="AX224" s="64" t="str">
        <f t="shared" si="7"/>
        <v/>
      </c>
      <c r="AY224" s="64" t="str">
        <f t="shared" si="8"/>
        <v/>
      </c>
      <c r="AZ224" s="64" t="str">
        <f t="shared" si="9"/>
        <v/>
      </c>
      <c r="BA224" s="64" t="str">
        <f t="shared" si="10"/>
        <v/>
      </c>
      <c r="BB224" s="64" t="str">
        <f t="shared" si="11"/>
        <v/>
      </c>
      <c r="BC224" s="64" t="str">
        <f t="shared" si="12"/>
        <v/>
      </c>
      <c r="BD224" s="64" t="str">
        <f t="shared" si="13"/>
        <v/>
      </c>
      <c r="BE224" s="64" t="str">
        <f t="shared" si="14"/>
        <v/>
      </c>
      <c r="BF224" s="64" t="str">
        <f t="shared" si="15"/>
        <v/>
      </c>
      <c r="BG224" s="64" t="str">
        <f t="shared" si="16"/>
        <v/>
      </c>
      <c r="BH224" s="64" t="str">
        <f t="shared" si="17"/>
        <v/>
      </c>
      <c r="BI224" s="64" t="str">
        <f t="shared" si="18"/>
        <v/>
      </c>
      <c r="BJ224" s="64" t="str">
        <f t="shared" si="19"/>
        <v/>
      </c>
      <c r="BK224" s="64" t="str">
        <f t="shared" si="20"/>
        <v/>
      </c>
      <c r="BL224" s="64" t="str">
        <f t="shared" si="21"/>
        <v/>
      </c>
      <c r="BM224" s="64" t="str">
        <f t="shared" si="22"/>
        <v/>
      </c>
    </row>
    <row r="225" spans="1:65" x14ac:dyDescent="0.35">
      <c r="A225" s="50"/>
      <c r="B225" s="29"/>
      <c r="C225" s="29"/>
      <c r="D225" s="29"/>
      <c r="E225" s="91"/>
      <c r="F225" s="30"/>
      <c r="G225" s="29"/>
      <c r="H225" s="91"/>
      <c r="I225" s="29"/>
      <c r="J225" s="91"/>
      <c r="K225" s="29"/>
      <c r="L225" s="41"/>
      <c r="M225" s="91"/>
      <c r="N225" s="29"/>
      <c r="O225" s="91"/>
      <c r="P225" s="29"/>
      <c r="Q225" s="91"/>
      <c r="R225" s="29"/>
      <c r="S225" s="91"/>
      <c r="T225" s="23"/>
      <c r="U225" s="91"/>
      <c r="V225" s="23"/>
      <c r="W225" s="91"/>
      <c r="X225" s="23"/>
      <c r="Y225" s="91"/>
      <c r="Z225" s="49"/>
      <c r="AA225" s="91"/>
      <c r="AB225" s="49"/>
      <c r="AC225" s="91"/>
      <c r="AD225" s="49"/>
      <c r="AE225" s="91"/>
      <c r="AF225" s="49"/>
      <c r="AG225" s="91"/>
      <c r="AH225" s="29"/>
      <c r="AI225" s="91"/>
      <c r="AJ225" s="29"/>
      <c r="AK225" s="91"/>
      <c r="AL225" s="29"/>
      <c r="AM225" s="91"/>
      <c r="AN225" s="29"/>
      <c r="AO225" s="91"/>
      <c r="AP225" s="67"/>
      <c r="AQ225" s="91"/>
      <c r="AR225" s="70"/>
      <c r="AS225" s="43"/>
      <c r="AT225" s="43"/>
      <c r="AU225" s="64" t="str">
        <f t="shared" si="6"/>
        <v/>
      </c>
      <c r="AV225" s="64" t="str">
        <f t="shared" si="4"/>
        <v/>
      </c>
      <c r="AW225" s="64" t="str">
        <f t="shared" si="5"/>
        <v/>
      </c>
      <c r="AX225" s="64" t="str">
        <f t="shared" si="7"/>
        <v/>
      </c>
      <c r="AY225" s="64" t="str">
        <f t="shared" si="8"/>
        <v/>
      </c>
      <c r="AZ225" s="64" t="str">
        <f t="shared" si="9"/>
        <v/>
      </c>
      <c r="BA225" s="64" t="str">
        <f t="shared" si="10"/>
        <v/>
      </c>
      <c r="BB225" s="64" t="str">
        <f t="shared" si="11"/>
        <v/>
      </c>
      <c r="BC225" s="64" t="str">
        <f t="shared" si="12"/>
        <v/>
      </c>
      <c r="BD225" s="64" t="str">
        <f t="shared" si="13"/>
        <v/>
      </c>
      <c r="BE225" s="64" t="str">
        <f t="shared" si="14"/>
        <v/>
      </c>
      <c r="BF225" s="64" t="str">
        <f t="shared" si="15"/>
        <v/>
      </c>
      <c r="BG225" s="64" t="str">
        <f t="shared" si="16"/>
        <v/>
      </c>
      <c r="BH225" s="64" t="str">
        <f t="shared" si="17"/>
        <v/>
      </c>
      <c r="BI225" s="64" t="str">
        <f t="shared" si="18"/>
        <v/>
      </c>
      <c r="BJ225" s="64" t="str">
        <f t="shared" si="19"/>
        <v/>
      </c>
      <c r="BK225" s="64" t="str">
        <f t="shared" si="20"/>
        <v/>
      </c>
      <c r="BL225" s="64" t="str">
        <f t="shared" si="21"/>
        <v/>
      </c>
      <c r="BM225" s="64" t="str">
        <f t="shared" si="22"/>
        <v/>
      </c>
    </row>
    <row r="226" spans="1:65" x14ac:dyDescent="0.35">
      <c r="A226" s="50"/>
      <c r="B226" s="29"/>
      <c r="C226" s="29"/>
      <c r="D226" s="29"/>
      <c r="E226" s="91"/>
      <c r="F226" s="49"/>
      <c r="G226" s="29"/>
      <c r="H226" s="91"/>
      <c r="I226" s="29"/>
      <c r="J226" s="91"/>
      <c r="K226" s="29"/>
      <c r="L226" s="41"/>
      <c r="M226" s="91"/>
      <c r="N226" s="29"/>
      <c r="O226" s="91"/>
      <c r="P226" s="29"/>
      <c r="Q226" s="91"/>
      <c r="R226" s="29"/>
      <c r="S226" s="91"/>
      <c r="T226" s="23"/>
      <c r="U226" s="91"/>
      <c r="V226" s="23"/>
      <c r="W226" s="91"/>
      <c r="X226" s="23"/>
      <c r="Y226" s="91"/>
      <c r="Z226" s="49"/>
      <c r="AA226" s="91"/>
      <c r="AB226" s="49"/>
      <c r="AC226" s="91"/>
      <c r="AD226" s="49"/>
      <c r="AE226" s="91"/>
      <c r="AF226" s="49"/>
      <c r="AG226" s="91"/>
      <c r="AH226" s="29"/>
      <c r="AI226" s="91"/>
      <c r="AJ226" s="29"/>
      <c r="AK226" s="91"/>
      <c r="AL226" s="29"/>
      <c r="AM226" s="91"/>
      <c r="AN226" s="29"/>
      <c r="AO226" s="91"/>
      <c r="AP226" s="67"/>
      <c r="AQ226" s="91"/>
      <c r="AR226" s="70"/>
      <c r="AS226" s="43"/>
      <c r="AT226" s="43"/>
      <c r="AU226" s="64" t="str">
        <f t="shared" si="6"/>
        <v/>
      </c>
      <c r="AV226" s="64" t="str">
        <f t="shared" si="4"/>
        <v/>
      </c>
      <c r="AW226" s="64" t="str">
        <f t="shared" si="5"/>
        <v/>
      </c>
      <c r="AX226" s="64" t="str">
        <f t="shared" si="7"/>
        <v/>
      </c>
      <c r="AY226" s="64" t="str">
        <f t="shared" si="8"/>
        <v/>
      </c>
      <c r="AZ226" s="64" t="str">
        <f t="shared" si="9"/>
        <v/>
      </c>
      <c r="BA226" s="64" t="str">
        <f t="shared" si="10"/>
        <v/>
      </c>
      <c r="BB226" s="64" t="str">
        <f t="shared" si="11"/>
        <v/>
      </c>
      <c r="BC226" s="64" t="str">
        <f t="shared" si="12"/>
        <v/>
      </c>
      <c r="BD226" s="64" t="str">
        <f t="shared" si="13"/>
        <v/>
      </c>
      <c r="BE226" s="64" t="str">
        <f t="shared" si="14"/>
        <v/>
      </c>
      <c r="BF226" s="64" t="str">
        <f t="shared" si="15"/>
        <v/>
      </c>
      <c r="BG226" s="64" t="str">
        <f t="shared" si="16"/>
        <v/>
      </c>
      <c r="BH226" s="64" t="str">
        <f t="shared" si="17"/>
        <v/>
      </c>
      <c r="BI226" s="64" t="str">
        <f t="shared" si="18"/>
        <v/>
      </c>
      <c r="BJ226" s="64" t="str">
        <f t="shared" si="19"/>
        <v/>
      </c>
      <c r="BK226" s="64" t="str">
        <f t="shared" si="20"/>
        <v/>
      </c>
      <c r="BL226" s="64" t="str">
        <f t="shared" si="21"/>
        <v/>
      </c>
      <c r="BM226" s="64" t="str">
        <f t="shared" si="22"/>
        <v/>
      </c>
    </row>
    <row r="227" spans="1:65" x14ac:dyDescent="0.35">
      <c r="A227" s="50"/>
      <c r="B227" s="29"/>
      <c r="C227" s="29"/>
      <c r="D227" s="29"/>
      <c r="E227" s="91"/>
      <c r="F227" s="49"/>
      <c r="G227" s="29"/>
      <c r="H227" s="91"/>
      <c r="I227" s="29"/>
      <c r="J227" s="91"/>
      <c r="K227" s="29"/>
      <c r="L227" s="41"/>
      <c r="M227" s="91"/>
      <c r="N227" s="29"/>
      <c r="O227" s="91"/>
      <c r="P227" s="29"/>
      <c r="Q227" s="91"/>
      <c r="R227" s="29"/>
      <c r="S227" s="91"/>
      <c r="T227" s="23"/>
      <c r="U227" s="91"/>
      <c r="V227" s="23"/>
      <c r="W227" s="91"/>
      <c r="X227" s="23"/>
      <c r="Y227" s="91"/>
      <c r="Z227" s="49"/>
      <c r="AA227" s="91"/>
      <c r="AB227" s="49"/>
      <c r="AC227" s="91"/>
      <c r="AD227" s="49"/>
      <c r="AE227" s="91"/>
      <c r="AF227" s="49"/>
      <c r="AG227" s="91"/>
      <c r="AH227" s="29"/>
      <c r="AI227" s="91"/>
      <c r="AJ227" s="29"/>
      <c r="AK227" s="91"/>
      <c r="AL227" s="29"/>
      <c r="AM227" s="91"/>
      <c r="AN227" s="29"/>
      <c r="AO227" s="91"/>
      <c r="AP227" s="67"/>
      <c r="AQ227" s="91"/>
      <c r="AR227" s="70"/>
      <c r="AS227" s="43"/>
      <c r="AT227" s="43"/>
      <c r="AU227" s="64" t="str">
        <f t="shared" si="6"/>
        <v/>
      </c>
      <c r="AV227" s="64" t="str">
        <f t="shared" si="4"/>
        <v/>
      </c>
      <c r="AW227" s="64" t="str">
        <f t="shared" si="5"/>
        <v/>
      </c>
      <c r="AX227" s="64" t="str">
        <f t="shared" si="7"/>
        <v/>
      </c>
      <c r="AY227" s="64" t="str">
        <f t="shared" si="8"/>
        <v/>
      </c>
      <c r="AZ227" s="64" t="str">
        <f t="shared" si="9"/>
        <v/>
      </c>
      <c r="BA227" s="64" t="str">
        <f t="shared" si="10"/>
        <v/>
      </c>
      <c r="BB227" s="64" t="str">
        <f t="shared" si="11"/>
        <v/>
      </c>
      <c r="BC227" s="64" t="str">
        <f t="shared" si="12"/>
        <v/>
      </c>
      <c r="BD227" s="64" t="str">
        <f t="shared" si="13"/>
        <v/>
      </c>
      <c r="BE227" s="64" t="str">
        <f t="shared" si="14"/>
        <v/>
      </c>
      <c r="BF227" s="64" t="str">
        <f t="shared" si="15"/>
        <v/>
      </c>
      <c r="BG227" s="64" t="str">
        <f t="shared" si="16"/>
        <v/>
      </c>
      <c r="BH227" s="64" t="str">
        <f t="shared" si="17"/>
        <v/>
      </c>
      <c r="BI227" s="64" t="str">
        <f t="shared" si="18"/>
        <v/>
      </c>
      <c r="BJ227" s="64" t="str">
        <f t="shared" si="19"/>
        <v/>
      </c>
      <c r="BK227" s="64" t="str">
        <f t="shared" si="20"/>
        <v/>
      </c>
      <c r="BL227" s="64" t="str">
        <f t="shared" si="21"/>
        <v/>
      </c>
      <c r="BM227" s="64" t="str">
        <f t="shared" si="22"/>
        <v/>
      </c>
    </row>
    <row r="228" spans="1:65" x14ac:dyDescent="0.35">
      <c r="A228" s="50"/>
      <c r="B228" s="29"/>
      <c r="C228" s="29"/>
      <c r="D228" s="29"/>
      <c r="E228" s="91"/>
      <c r="F228" s="29"/>
      <c r="G228" s="29"/>
      <c r="H228" s="91"/>
      <c r="I228" s="29"/>
      <c r="J228" s="91"/>
      <c r="K228" s="29"/>
      <c r="L228" s="41"/>
      <c r="M228" s="91"/>
      <c r="N228" s="29"/>
      <c r="O228" s="91"/>
      <c r="P228" s="29"/>
      <c r="Q228" s="91"/>
      <c r="R228" s="29"/>
      <c r="S228" s="91"/>
      <c r="T228" s="23"/>
      <c r="U228" s="91"/>
      <c r="V228" s="23"/>
      <c r="W228" s="91"/>
      <c r="X228" s="23"/>
      <c r="Y228" s="91"/>
      <c r="Z228" s="29"/>
      <c r="AA228" s="91"/>
      <c r="AB228" s="29"/>
      <c r="AC228" s="91"/>
      <c r="AD228" s="29"/>
      <c r="AE228" s="91"/>
      <c r="AF228" s="29"/>
      <c r="AG228" s="91"/>
      <c r="AH228" s="29"/>
      <c r="AI228" s="91"/>
      <c r="AJ228" s="29"/>
      <c r="AK228" s="91"/>
      <c r="AL228" s="29"/>
      <c r="AM228" s="91"/>
      <c r="AN228" s="29"/>
      <c r="AO228" s="91"/>
      <c r="AP228" s="67"/>
      <c r="AQ228" s="91"/>
      <c r="AR228" s="70"/>
      <c r="AS228" s="43"/>
      <c r="AT228" s="43"/>
      <c r="AU228" s="64" t="str">
        <f t="shared" si="6"/>
        <v/>
      </c>
      <c r="AV228" s="64" t="str">
        <f t="shared" si="4"/>
        <v/>
      </c>
      <c r="AW228" s="64" t="str">
        <f t="shared" si="5"/>
        <v/>
      </c>
      <c r="AX228" s="64" t="str">
        <f t="shared" si="7"/>
        <v/>
      </c>
      <c r="AY228" s="64" t="str">
        <f t="shared" si="8"/>
        <v/>
      </c>
      <c r="AZ228" s="64" t="str">
        <f t="shared" si="9"/>
        <v/>
      </c>
      <c r="BA228" s="64" t="str">
        <f t="shared" si="10"/>
        <v/>
      </c>
      <c r="BB228" s="64" t="str">
        <f t="shared" si="11"/>
        <v/>
      </c>
      <c r="BC228" s="64" t="str">
        <f t="shared" si="12"/>
        <v/>
      </c>
      <c r="BD228" s="64" t="str">
        <f t="shared" si="13"/>
        <v/>
      </c>
      <c r="BE228" s="64" t="str">
        <f t="shared" si="14"/>
        <v/>
      </c>
      <c r="BF228" s="64" t="str">
        <f t="shared" si="15"/>
        <v/>
      </c>
      <c r="BG228" s="64" t="str">
        <f t="shared" si="16"/>
        <v/>
      </c>
      <c r="BH228" s="64" t="str">
        <f t="shared" si="17"/>
        <v/>
      </c>
      <c r="BI228" s="64" t="str">
        <f t="shared" si="18"/>
        <v/>
      </c>
      <c r="BJ228" s="64" t="str">
        <f t="shared" si="19"/>
        <v/>
      </c>
      <c r="BK228" s="64" t="str">
        <f t="shared" si="20"/>
        <v/>
      </c>
      <c r="BL228" s="64" t="str">
        <f t="shared" si="21"/>
        <v/>
      </c>
      <c r="BM228" s="64" t="str">
        <f t="shared" si="22"/>
        <v/>
      </c>
    </row>
    <row r="229" spans="1:65" x14ac:dyDescent="0.35">
      <c r="A229" s="50"/>
      <c r="B229" s="29"/>
      <c r="C229" s="29"/>
      <c r="D229" s="29"/>
      <c r="E229" s="91"/>
      <c r="F229" s="49"/>
      <c r="G229" s="29"/>
      <c r="H229" s="91"/>
      <c r="I229" s="29"/>
      <c r="J229" s="91"/>
      <c r="K229" s="29"/>
      <c r="L229" s="41"/>
      <c r="M229" s="91"/>
      <c r="N229" s="23"/>
      <c r="O229" s="91"/>
      <c r="P229" s="29"/>
      <c r="Q229" s="91"/>
      <c r="R229" s="29"/>
      <c r="S229" s="91"/>
      <c r="T229" s="23"/>
      <c r="U229" s="91"/>
      <c r="V229" s="23"/>
      <c r="W229" s="91"/>
      <c r="X229" s="23"/>
      <c r="Y229" s="91"/>
      <c r="Z229" s="49"/>
      <c r="AA229" s="91"/>
      <c r="AB229" s="49"/>
      <c r="AC229" s="91"/>
      <c r="AD229" s="49"/>
      <c r="AE229" s="91"/>
      <c r="AF229" s="49"/>
      <c r="AG229" s="91"/>
      <c r="AH229" s="29"/>
      <c r="AI229" s="91"/>
      <c r="AJ229" s="29"/>
      <c r="AK229" s="91"/>
      <c r="AL229" s="29"/>
      <c r="AM229" s="91"/>
      <c r="AN229" s="29"/>
      <c r="AO229" s="91"/>
      <c r="AP229" s="67"/>
      <c r="AQ229" s="91"/>
      <c r="AR229" s="71"/>
      <c r="AS229" s="25"/>
      <c r="AT229" s="25"/>
      <c r="AU229" s="64" t="str">
        <f t="shared" si="6"/>
        <v/>
      </c>
      <c r="AV229" s="64" t="str">
        <f t="shared" si="4"/>
        <v/>
      </c>
      <c r="AW229" s="64" t="str">
        <f t="shared" si="5"/>
        <v/>
      </c>
      <c r="AX229" s="64" t="str">
        <f t="shared" si="7"/>
        <v/>
      </c>
      <c r="AY229" s="64" t="str">
        <f t="shared" si="8"/>
        <v/>
      </c>
      <c r="AZ229" s="64" t="str">
        <f t="shared" si="9"/>
        <v/>
      </c>
      <c r="BA229" s="64" t="str">
        <f t="shared" si="10"/>
        <v/>
      </c>
      <c r="BB229" s="64" t="str">
        <f t="shared" si="11"/>
        <v/>
      </c>
      <c r="BC229" s="64" t="str">
        <f t="shared" si="12"/>
        <v/>
      </c>
      <c r="BD229" s="64" t="str">
        <f t="shared" si="13"/>
        <v/>
      </c>
      <c r="BE229" s="64" t="str">
        <f t="shared" si="14"/>
        <v/>
      </c>
      <c r="BF229" s="64" t="str">
        <f t="shared" si="15"/>
        <v/>
      </c>
      <c r="BG229" s="64" t="str">
        <f t="shared" si="16"/>
        <v/>
      </c>
      <c r="BH229" s="64" t="str">
        <f t="shared" si="17"/>
        <v/>
      </c>
      <c r="BI229" s="64" t="str">
        <f t="shared" si="18"/>
        <v/>
      </c>
      <c r="BJ229" s="64" t="str">
        <f t="shared" si="19"/>
        <v/>
      </c>
      <c r="BK229" s="64" t="str">
        <f t="shared" si="20"/>
        <v/>
      </c>
      <c r="BL229" s="64" t="str">
        <f t="shared" si="21"/>
        <v/>
      </c>
      <c r="BM229" s="64" t="str">
        <f t="shared" si="22"/>
        <v/>
      </c>
    </row>
    <row r="230" spans="1:65" x14ac:dyDescent="0.35">
      <c r="A230" s="50"/>
      <c r="B230" s="29"/>
      <c r="C230" s="29"/>
      <c r="D230" s="29"/>
      <c r="E230" s="91"/>
      <c r="F230" s="49"/>
      <c r="G230" s="29"/>
      <c r="H230" s="91"/>
      <c r="I230" s="29"/>
      <c r="J230" s="91"/>
      <c r="K230" s="29"/>
      <c r="L230" s="41"/>
      <c r="M230" s="91"/>
      <c r="N230" s="29"/>
      <c r="O230" s="91"/>
      <c r="P230" s="29"/>
      <c r="Q230" s="91"/>
      <c r="R230" s="29"/>
      <c r="S230" s="91"/>
      <c r="T230" s="23"/>
      <c r="U230" s="91"/>
      <c r="V230" s="23"/>
      <c r="W230" s="91"/>
      <c r="X230" s="23"/>
      <c r="Y230" s="91"/>
      <c r="Z230" s="49"/>
      <c r="AA230" s="91"/>
      <c r="AB230" s="49"/>
      <c r="AC230" s="91"/>
      <c r="AD230" s="49"/>
      <c r="AE230" s="91"/>
      <c r="AF230" s="49"/>
      <c r="AG230" s="91"/>
      <c r="AH230" s="29"/>
      <c r="AI230" s="91"/>
      <c r="AJ230" s="29"/>
      <c r="AK230" s="91"/>
      <c r="AL230" s="29"/>
      <c r="AM230" s="91"/>
      <c r="AN230" s="29"/>
      <c r="AO230" s="91"/>
      <c r="AP230" s="67"/>
      <c r="AQ230" s="91"/>
      <c r="AR230" s="71"/>
      <c r="AS230" s="43"/>
      <c r="AT230" s="43"/>
      <c r="AU230" s="64" t="str">
        <f t="shared" si="6"/>
        <v/>
      </c>
      <c r="AV230" s="64" t="str">
        <f t="shared" si="4"/>
        <v/>
      </c>
      <c r="AW230" s="64" t="str">
        <f t="shared" si="5"/>
        <v/>
      </c>
      <c r="AX230" s="64" t="str">
        <f t="shared" si="7"/>
        <v/>
      </c>
      <c r="AY230" s="64" t="str">
        <f t="shared" si="8"/>
        <v/>
      </c>
      <c r="AZ230" s="64" t="str">
        <f t="shared" si="9"/>
        <v/>
      </c>
      <c r="BA230" s="64" t="str">
        <f t="shared" si="10"/>
        <v/>
      </c>
      <c r="BB230" s="64" t="str">
        <f t="shared" si="11"/>
        <v/>
      </c>
      <c r="BC230" s="64" t="str">
        <f t="shared" si="12"/>
        <v/>
      </c>
      <c r="BD230" s="64" t="str">
        <f t="shared" si="13"/>
        <v/>
      </c>
      <c r="BE230" s="64" t="str">
        <f t="shared" si="14"/>
        <v/>
      </c>
      <c r="BF230" s="64" t="str">
        <f t="shared" si="15"/>
        <v/>
      </c>
      <c r="BG230" s="64" t="str">
        <f t="shared" si="16"/>
        <v/>
      </c>
      <c r="BH230" s="64" t="str">
        <f t="shared" si="17"/>
        <v/>
      </c>
      <c r="BI230" s="64" t="str">
        <f t="shared" si="18"/>
        <v/>
      </c>
      <c r="BJ230" s="64" t="str">
        <f t="shared" si="19"/>
        <v/>
      </c>
      <c r="BK230" s="64" t="str">
        <f t="shared" si="20"/>
        <v/>
      </c>
      <c r="BL230" s="64" t="str">
        <f t="shared" si="21"/>
        <v/>
      </c>
      <c r="BM230" s="64" t="str">
        <f t="shared" si="22"/>
        <v/>
      </c>
    </row>
    <row r="231" spans="1:65" x14ac:dyDescent="0.35">
      <c r="A231" s="50"/>
      <c r="B231" s="29"/>
      <c r="C231" s="29"/>
      <c r="D231" s="29"/>
      <c r="E231" s="91"/>
      <c r="F231" s="49"/>
      <c r="G231" s="29"/>
      <c r="H231" s="91"/>
      <c r="I231" s="29"/>
      <c r="J231" s="91"/>
      <c r="K231" s="29"/>
      <c r="L231" s="41"/>
      <c r="M231" s="91"/>
      <c r="N231" s="23"/>
      <c r="O231" s="91"/>
      <c r="P231" s="29"/>
      <c r="Q231" s="91"/>
      <c r="R231" s="29"/>
      <c r="S231" s="91"/>
      <c r="T231" s="23"/>
      <c r="U231" s="91"/>
      <c r="V231" s="23"/>
      <c r="W231" s="91"/>
      <c r="X231" s="23"/>
      <c r="Y231" s="91"/>
      <c r="Z231" s="49"/>
      <c r="AA231" s="91"/>
      <c r="AB231" s="49"/>
      <c r="AC231" s="91"/>
      <c r="AD231" s="49"/>
      <c r="AE231" s="91"/>
      <c r="AF231" s="49"/>
      <c r="AG231" s="91"/>
      <c r="AH231" s="29"/>
      <c r="AI231" s="91"/>
      <c r="AJ231" s="29"/>
      <c r="AK231" s="91"/>
      <c r="AL231" s="29"/>
      <c r="AM231" s="91"/>
      <c r="AN231" s="29"/>
      <c r="AO231" s="91"/>
      <c r="AP231" s="67"/>
      <c r="AQ231" s="91"/>
      <c r="AR231" s="70"/>
      <c r="AS231" s="43"/>
      <c r="AT231" s="43"/>
      <c r="AU231" s="64" t="str">
        <f t="shared" si="6"/>
        <v/>
      </c>
      <c r="AV231" s="64" t="str">
        <f t="shared" si="4"/>
        <v/>
      </c>
      <c r="AW231" s="64" t="str">
        <f t="shared" si="5"/>
        <v/>
      </c>
      <c r="AX231" s="64" t="str">
        <f t="shared" si="7"/>
        <v/>
      </c>
      <c r="AY231" s="64" t="str">
        <f t="shared" si="8"/>
        <v/>
      </c>
      <c r="AZ231" s="64" t="str">
        <f t="shared" si="9"/>
        <v/>
      </c>
      <c r="BA231" s="64" t="str">
        <f t="shared" si="10"/>
        <v/>
      </c>
      <c r="BB231" s="64" t="str">
        <f t="shared" si="11"/>
        <v/>
      </c>
      <c r="BC231" s="64" t="str">
        <f t="shared" si="12"/>
        <v/>
      </c>
      <c r="BD231" s="64" t="str">
        <f t="shared" si="13"/>
        <v/>
      </c>
      <c r="BE231" s="64" t="str">
        <f t="shared" si="14"/>
        <v/>
      </c>
      <c r="BF231" s="64" t="str">
        <f t="shared" si="15"/>
        <v/>
      </c>
      <c r="BG231" s="64" t="str">
        <f t="shared" si="16"/>
        <v/>
      </c>
      <c r="BH231" s="64" t="str">
        <f t="shared" si="17"/>
        <v/>
      </c>
      <c r="BI231" s="64" t="str">
        <f t="shared" si="18"/>
        <v/>
      </c>
      <c r="BJ231" s="64" t="str">
        <f t="shared" si="19"/>
        <v/>
      </c>
      <c r="BK231" s="64" t="str">
        <f t="shared" si="20"/>
        <v/>
      </c>
      <c r="BL231" s="64" t="str">
        <f t="shared" si="21"/>
        <v/>
      </c>
      <c r="BM231" s="64" t="str">
        <f t="shared" si="22"/>
        <v/>
      </c>
    </row>
    <row r="232" spans="1:65" x14ac:dyDescent="0.35">
      <c r="A232" s="50"/>
      <c r="B232" s="29"/>
      <c r="C232" s="29"/>
      <c r="D232" s="29"/>
      <c r="E232" s="91"/>
      <c r="F232" s="49"/>
      <c r="G232" s="29"/>
      <c r="H232" s="91"/>
      <c r="I232" s="29"/>
      <c r="J232" s="91"/>
      <c r="K232" s="29"/>
      <c r="L232" s="41"/>
      <c r="M232" s="91"/>
      <c r="N232" s="29"/>
      <c r="O232" s="91"/>
      <c r="P232" s="29"/>
      <c r="Q232" s="91"/>
      <c r="R232" s="29"/>
      <c r="S232" s="91"/>
      <c r="T232" s="23"/>
      <c r="U232" s="91"/>
      <c r="V232" s="23"/>
      <c r="W232" s="91"/>
      <c r="X232" s="23"/>
      <c r="Y232" s="91"/>
      <c r="Z232" s="49"/>
      <c r="AA232" s="91"/>
      <c r="AB232" s="49"/>
      <c r="AC232" s="91"/>
      <c r="AD232" s="49"/>
      <c r="AE232" s="91"/>
      <c r="AF232" s="49"/>
      <c r="AG232" s="91"/>
      <c r="AH232" s="29"/>
      <c r="AI232" s="91"/>
      <c r="AJ232" s="29"/>
      <c r="AK232" s="91"/>
      <c r="AL232" s="29"/>
      <c r="AM232" s="91"/>
      <c r="AN232" s="29"/>
      <c r="AO232" s="91"/>
      <c r="AP232" s="67"/>
      <c r="AQ232" s="91"/>
      <c r="AR232" s="70"/>
      <c r="AS232" s="43"/>
      <c r="AT232" s="43"/>
      <c r="AU232" s="64" t="str">
        <f t="shared" si="6"/>
        <v/>
      </c>
      <c r="AV232" s="64" t="str">
        <f t="shared" ref="AV232:AV295" si="23">IF(E232="E",C232,"")</f>
        <v/>
      </c>
      <c r="AW232" s="64" t="str">
        <f t="shared" ref="AW232:AW295" si="24">IF(H232="E",G232,"")</f>
        <v/>
      </c>
      <c r="AX232" s="64" t="str">
        <f t="shared" si="7"/>
        <v/>
      </c>
      <c r="AY232" s="64" t="str">
        <f t="shared" si="8"/>
        <v/>
      </c>
      <c r="AZ232" s="64" t="str">
        <f t="shared" si="9"/>
        <v/>
      </c>
      <c r="BA232" s="64" t="str">
        <f t="shared" si="10"/>
        <v/>
      </c>
      <c r="BB232" s="64" t="str">
        <f t="shared" si="11"/>
        <v/>
      </c>
      <c r="BC232" s="64" t="str">
        <f t="shared" si="12"/>
        <v/>
      </c>
      <c r="BD232" s="64" t="str">
        <f t="shared" si="13"/>
        <v/>
      </c>
      <c r="BE232" s="64" t="str">
        <f t="shared" si="14"/>
        <v/>
      </c>
      <c r="BF232" s="64" t="str">
        <f t="shared" si="15"/>
        <v/>
      </c>
      <c r="BG232" s="64" t="str">
        <f t="shared" si="16"/>
        <v/>
      </c>
      <c r="BH232" s="64" t="str">
        <f t="shared" si="17"/>
        <v/>
      </c>
      <c r="BI232" s="64" t="str">
        <f t="shared" si="18"/>
        <v/>
      </c>
      <c r="BJ232" s="64" t="str">
        <f t="shared" si="19"/>
        <v/>
      </c>
      <c r="BK232" s="64" t="str">
        <f t="shared" si="20"/>
        <v/>
      </c>
      <c r="BL232" s="64" t="str">
        <f t="shared" si="21"/>
        <v/>
      </c>
      <c r="BM232" s="64" t="str">
        <f t="shared" si="22"/>
        <v/>
      </c>
    </row>
    <row r="233" spans="1:65" x14ac:dyDescent="0.35">
      <c r="A233" s="50"/>
      <c r="B233" s="29"/>
      <c r="C233" s="29"/>
      <c r="D233" s="29"/>
      <c r="E233" s="91"/>
      <c r="F233" s="49"/>
      <c r="G233" s="29"/>
      <c r="H233" s="91"/>
      <c r="I233" s="29"/>
      <c r="J233" s="91"/>
      <c r="K233" s="29"/>
      <c r="L233" s="41"/>
      <c r="M233" s="91"/>
      <c r="N233" s="29"/>
      <c r="O233" s="91"/>
      <c r="P233" s="29"/>
      <c r="Q233" s="91"/>
      <c r="R233" s="29"/>
      <c r="S233" s="91"/>
      <c r="T233" s="23"/>
      <c r="U233" s="91"/>
      <c r="V233" s="23"/>
      <c r="W233" s="91"/>
      <c r="X233" s="23"/>
      <c r="Y233" s="91"/>
      <c r="Z233" s="49"/>
      <c r="AA233" s="91"/>
      <c r="AB233" s="49"/>
      <c r="AC233" s="91"/>
      <c r="AD233" s="49"/>
      <c r="AE233" s="91"/>
      <c r="AF233" s="49"/>
      <c r="AG233" s="91"/>
      <c r="AH233" s="29"/>
      <c r="AI233" s="91"/>
      <c r="AJ233" s="29"/>
      <c r="AK233" s="91"/>
      <c r="AL233" s="29"/>
      <c r="AM233" s="91"/>
      <c r="AN233" s="29"/>
      <c r="AO233" s="91"/>
      <c r="AP233" s="67"/>
      <c r="AQ233" s="91"/>
      <c r="AR233" s="70"/>
      <c r="AS233" s="43"/>
      <c r="AT233" s="43"/>
      <c r="AU233" s="64" t="str">
        <f t="shared" si="6"/>
        <v/>
      </c>
      <c r="AV233" s="64" t="str">
        <f t="shared" si="23"/>
        <v/>
      </c>
      <c r="AW233" s="64" t="str">
        <f t="shared" si="24"/>
        <v/>
      </c>
      <c r="AX233" s="64" t="str">
        <f t="shared" si="7"/>
        <v/>
      </c>
      <c r="AY233" s="64" t="str">
        <f t="shared" si="8"/>
        <v/>
      </c>
      <c r="AZ233" s="64" t="str">
        <f t="shared" si="9"/>
        <v/>
      </c>
      <c r="BA233" s="64" t="str">
        <f t="shared" si="10"/>
        <v/>
      </c>
      <c r="BB233" s="64" t="str">
        <f t="shared" si="11"/>
        <v/>
      </c>
      <c r="BC233" s="64" t="str">
        <f t="shared" si="12"/>
        <v/>
      </c>
      <c r="BD233" s="64" t="str">
        <f t="shared" si="13"/>
        <v/>
      </c>
      <c r="BE233" s="64" t="str">
        <f t="shared" si="14"/>
        <v/>
      </c>
      <c r="BF233" s="64" t="str">
        <f t="shared" si="15"/>
        <v/>
      </c>
      <c r="BG233" s="64" t="str">
        <f t="shared" si="16"/>
        <v/>
      </c>
      <c r="BH233" s="64" t="str">
        <f t="shared" si="17"/>
        <v/>
      </c>
      <c r="BI233" s="64" t="str">
        <f t="shared" si="18"/>
        <v/>
      </c>
      <c r="BJ233" s="64" t="str">
        <f t="shared" si="19"/>
        <v/>
      </c>
      <c r="BK233" s="64" t="str">
        <f t="shared" si="20"/>
        <v/>
      </c>
      <c r="BL233" s="64" t="str">
        <f t="shared" si="21"/>
        <v/>
      </c>
      <c r="BM233" s="64" t="str">
        <f t="shared" si="22"/>
        <v/>
      </c>
    </row>
    <row r="234" spans="1:65" x14ac:dyDescent="0.35">
      <c r="A234" s="50"/>
      <c r="B234" s="29"/>
      <c r="C234" s="29"/>
      <c r="D234" s="29"/>
      <c r="E234" s="91"/>
      <c r="F234" s="49"/>
      <c r="G234" s="29"/>
      <c r="H234" s="91"/>
      <c r="I234" s="29"/>
      <c r="J234" s="91"/>
      <c r="K234" s="29"/>
      <c r="L234" s="41"/>
      <c r="M234" s="91"/>
      <c r="N234" s="29"/>
      <c r="O234" s="91"/>
      <c r="P234" s="29"/>
      <c r="Q234" s="91"/>
      <c r="R234" s="29"/>
      <c r="S234" s="91"/>
      <c r="T234" s="23"/>
      <c r="U234" s="91"/>
      <c r="V234" s="23"/>
      <c r="W234" s="91"/>
      <c r="X234" s="23"/>
      <c r="Y234" s="91"/>
      <c r="Z234" s="49"/>
      <c r="AA234" s="91"/>
      <c r="AB234" s="49"/>
      <c r="AC234" s="91"/>
      <c r="AD234" s="49"/>
      <c r="AE234" s="91"/>
      <c r="AF234" s="49"/>
      <c r="AG234" s="91"/>
      <c r="AH234" s="29"/>
      <c r="AI234" s="91"/>
      <c r="AJ234" s="29"/>
      <c r="AK234" s="91"/>
      <c r="AL234" s="29"/>
      <c r="AM234" s="91"/>
      <c r="AN234" s="29"/>
      <c r="AO234" s="91"/>
      <c r="AP234" s="67"/>
      <c r="AQ234" s="91"/>
      <c r="AR234" s="70"/>
      <c r="AS234" s="43"/>
      <c r="AT234" s="43"/>
      <c r="AU234" s="64" t="str">
        <f t="shared" si="6"/>
        <v/>
      </c>
      <c r="AV234" s="64" t="str">
        <f t="shared" si="23"/>
        <v/>
      </c>
      <c r="AW234" s="64" t="str">
        <f t="shared" si="24"/>
        <v/>
      </c>
      <c r="AX234" s="64" t="str">
        <f t="shared" si="7"/>
        <v/>
      </c>
      <c r="AY234" s="64" t="str">
        <f t="shared" si="8"/>
        <v/>
      </c>
      <c r="AZ234" s="64" t="str">
        <f t="shared" si="9"/>
        <v/>
      </c>
      <c r="BA234" s="64" t="str">
        <f t="shared" si="10"/>
        <v/>
      </c>
      <c r="BB234" s="64" t="str">
        <f t="shared" si="11"/>
        <v/>
      </c>
      <c r="BC234" s="64" t="str">
        <f t="shared" si="12"/>
        <v/>
      </c>
      <c r="BD234" s="64" t="str">
        <f t="shared" si="13"/>
        <v/>
      </c>
      <c r="BE234" s="64" t="str">
        <f t="shared" si="14"/>
        <v/>
      </c>
      <c r="BF234" s="64" t="str">
        <f t="shared" si="15"/>
        <v/>
      </c>
      <c r="BG234" s="64" t="str">
        <f t="shared" si="16"/>
        <v/>
      </c>
      <c r="BH234" s="64" t="str">
        <f t="shared" si="17"/>
        <v/>
      </c>
      <c r="BI234" s="64" t="str">
        <f t="shared" si="18"/>
        <v/>
      </c>
      <c r="BJ234" s="64" t="str">
        <f t="shared" si="19"/>
        <v/>
      </c>
      <c r="BK234" s="64" t="str">
        <f t="shared" si="20"/>
        <v/>
      </c>
      <c r="BL234" s="64" t="str">
        <f t="shared" si="21"/>
        <v/>
      </c>
      <c r="BM234" s="64" t="str">
        <f t="shared" si="22"/>
        <v/>
      </c>
    </row>
    <row r="235" spans="1:65" x14ac:dyDescent="0.35">
      <c r="A235" s="50"/>
      <c r="B235" s="29"/>
      <c r="C235" s="29"/>
      <c r="D235" s="29"/>
      <c r="E235" s="91"/>
      <c r="F235" s="49"/>
      <c r="G235" s="29"/>
      <c r="H235" s="91"/>
      <c r="I235" s="29"/>
      <c r="J235" s="91"/>
      <c r="K235" s="29"/>
      <c r="L235" s="41"/>
      <c r="M235" s="91"/>
      <c r="N235" s="23"/>
      <c r="O235" s="91"/>
      <c r="P235" s="29"/>
      <c r="Q235" s="91"/>
      <c r="R235" s="29"/>
      <c r="S235" s="91"/>
      <c r="T235" s="23"/>
      <c r="U235" s="91"/>
      <c r="V235" s="23"/>
      <c r="W235" s="91"/>
      <c r="X235" s="23"/>
      <c r="Y235" s="91"/>
      <c r="Z235" s="49"/>
      <c r="AA235" s="91"/>
      <c r="AB235" s="49"/>
      <c r="AC235" s="91"/>
      <c r="AD235" s="49"/>
      <c r="AE235" s="91"/>
      <c r="AF235" s="49"/>
      <c r="AG235" s="91"/>
      <c r="AH235" s="29"/>
      <c r="AI235" s="91"/>
      <c r="AJ235" s="29"/>
      <c r="AK235" s="91"/>
      <c r="AL235" s="29"/>
      <c r="AM235" s="91"/>
      <c r="AN235" s="29"/>
      <c r="AO235" s="91"/>
      <c r="AP235" s="67"/>
      <c r="AQ235" s="91"/>
      <c r="AR235" s="72"/>
      <c r="AS235" s="43"/>
      <c r="AT235" s="43"/>
      <c r="AU235" s="64" t="str">
        <f t="shared" si="6"/>
        <v/>
      </c>
      <c r="AV235" s="64" t="str">
        <f t="shared" si="23"/>
        <v/>
      </c>
      <c r="AW235" s="64" t="str">
        <f t="shared" si="24"/>
        <v/>
      </c>
      <c r="AX235" s="64" t="str">
        <f t="shared" si="7"/>
        <v/>
      </c>
      <c r="AY235" s="64" t="str">
        <f t="shared" si="8"/>
        <v/>
      </c>
      <c r="AZ235" s="64" t="str">
        <f t="shared" si="9"/>
        <v/>
      </c>
      <c r="BA235" s="64" t="str">
        <f t="shared" si="10"/>
        <v/>
      </c>
      <c r="BB235" s="64" t="str">
        <f t="shared" si="11"/>
        <v/>
      </c>
      <c r="BC235" s="64" t="str">
        <f t="shared" si="12"/>
        <v/>
      </c>
      <c r="BD235" s="64" t="str">
        <f t="shared" si="13"/>
        <v/>
      </c>
      <c r="BE235" s="64" t="str">
        <f t="shared" si="14"/>
        <v/>
      </c>
      <c r="BF235" s="64" t="str">
        <f t="shared" si="15"/>
        <v/>
      </c>
      <c r="BG235" s="64" t="str">
        <f t="shared" si="16"/>
        <v/>
      </c>
      <c r="BH235" s="64" t="str">
        <f t="shared" si="17"/>
        <v/>
      </c>
      <c r="BI235" s="64" t="str">
        <f t="shared" si="18"/>
        <v/>
      </c>
      <c r="BJ235" s="64" t="str">
        <f t="shared" si="19"/>
        <v/>
      </c>
      <c r="BK235" s="64" t="str">
        <f t="shared" si="20"/>
        <v/>
      </c>
      <c r="BL235" s="64" t="str">
        <f t="shared" si="21"/>
        <v/>
      </c>
      <c r="BM235" s="64" t="str">
        <f t="shared" si="22"/>
        <v/>
      </c>
    </row>
    <row r="236" spans="1:65" x14ac:dyDescent="0.35">
      <c r="A236" s="50"/>
      <c r="B236" s="29"/>
      <c r="C236" s="29"/>
      <c r="D236" s="29"/>
      <c r="E236" s="91"/>
      <c r="F236" s="49"/>
      <c r="G236" s="29"/>
      <c r="H236" s="91"/>
      <c r="I236" s="29"/>
      <c r="J236" s="91"/>
      <c r="K236" s="29"/>
      <c r="L236" s="41"/>
      <c r="M236" s="91"/>
      <c r="N236" s="29"/>
      <c r="O236" s="91"/>
      <c r="P236" s="29"/>
      <c r="Q236" s="91"/>
      <c r="R236" s="29"/>
      <c r="S236" s="91"/>
      <c r="T236" s="23"/>
      <c r="U236" s="91"/>
      <c r="V236" s="23"/>
      <c r="W236" s="91"/>
      <c r="X236" s="23"/>
      <c r="Y236" s="91"/>
      <c r="Z236" s="49"/>
      <c r="AA236" s="91"/>
      <c r="AB236" s="49"/>
      <c r="AC236" s="91"/>
      <c r="AD236" s="49"/>
      <c r="AE236" s="91"/>
      <c r="AF236" s="49"/>
      <c r="AG236" s="91"/>
      <c r="AH236" s="29"/>
      <c r="AI236" s="91"/>
      <c r="AJ236" s="29"/>
      <c r="AK236" s="91"/>
      <c r="AL236" s="29"/>
      <c r="AM236" s="91"/>
      <c r="AN236" s="29"/>
      <c r="AO236" s="91"/>
      <c r="AP236" s="67"/>
      <c r="AQ236" s="91"/>
      <c r="AR236" s="70"/>
      <c r="AS236" s="43"/>
      <c r="AT236" s="43"/>
      <c r="AU236" s="64" t="str">
        <f t="shared" si="6"/>
        <v/>
      </c>
      <c r="AV236" s="64" t="str">
        <f t="shared" si="23"/>
        <v/>
      </c>
      <c r="AW236" s="64" t="str">
        <f t="shared" si="24"/>
        <v/>
      </c>
      <c r="AX236" s="64" t="str">
        <f t="shared" si="7"/>
        <v/>
      </c>
      <c r="AY236" s="64" t="str">
        <f t="shared" si="8"/>
        <v/>
      </c>
      <c r="AZ236" s="64" t="str">
        <f t="shared" si="9"/>
        <v/>
      </c>
      <c r="BA236" s="64" t="str">
        <f t="shared" si="10"/>
        <v/>
      </c>
      <c r="BB236" s="64" t="str">
        <f t="shared" si="11"/>
        <v/>
      </c>
      <c r="BC236" s="64" t="str">
        <f t="shared" si="12"/>
        <v/>
      </c>
      <c r="BD236" s="64" t="str">
        <f t="shared" si="13"/>
        <v/>
      </c>
      <c r="BE236" s="64" t="str">
        <f t="shared" si="14"/>
        <v/>
      </c>
      <c r="BF236" s="64" t="str">
        <f t="shared" si="15"/>
        <v/>
      </c>
      <c r="BG236" s="64" t="str">
        <f t="shared" si="16"/>
        <v/>
      </c>
      <c r="BH236" s="64" t="str">
        <f t="shared" si="17"/>
        <v/>
      </c>
      <c r="BI236" s="64" t="str">
        <f t="shared" si="18"/>
        <v/>
      </c>
      <c r="BJ236" s="64" t="str">
        <f t="shared" si="19"/>
        <v/>
      </c>
      <c r="BK236" s="64" t="str">
        <f t="shared" si="20"/>
        <v/>
      </c>
      <c r="BL236" s="64" t="str">
        <f t="shared" si="21"/>
        <v/>
      </c>
      <c r="BM236" s="64" t="str">
        <f t="shared" si="22"/>
        <v/>
      </c>
    </row>
    <row r="237" spans="1:65" x14ac:dyDescent="0.35">
      <c r="A237" s="50"/>
      <c r="B237" s="29"/>
      <c r="C237" s="29"/>
      <c r="D237" s="29"/>
      <c r="E237" s="91"/>
      <c r="F237" s="49"/>
      <c r="G237" s="29"/>
      <c r="H237" s="91"/>
      <c r="I237" s="29"/>
      <c r="J237" s="91"/>
      <c r="K237" s="29"/>
      <c r="L237" s="41"/>
      <c r="M237" s="91"/>
      <c r="N237" s="29"/>
      <c r="O237" s="91"/>
      <c r="P237" s="29"/>
      <c r="Q237" s="91"/>
      <c r="R237" s="29"/>
      <c r="S237" s="91"/>
      <c r="T237" s="23"/>
      <c r="U237" s="91"/>
      <c r="V237" s="23"/>
      <c r="W237" s="91"/>
      <c r="X237" s="23"/>
      <c r="Y237" s="91"/>
      <c r="Z237" s="49"/>
      <c r="AA237" s="91"/>
      <c r="AB237" s="49"/>
      <c r="AC237" s="91"/>
      <c r="AD237" s="49"/>
      <c r="AE237" s="91"/>
      <c r="AF237" s="49"/>
      <c r="AG237" s="91"/>
      <c r="AH237" s="29"/>
      <c r="AI237" s="91"/>
      <c r="AJ237" s="29"/>
      <c r="AK237" s="91"/>
      <c r="AL237" s="29"/>
      <c r="AM237" s="91"/>
      <c r="AN237" s="29"/>
      <c r="AO237" s="91"/>
      <c r="AP237" s="67"/>
      <c r="AQ237" s="91"/>
      <c r="AR237" s="70"/>
      <c r="AS237" s="25"/>
      <c r="AT237" s="25"/>
      <c r="AU237" s="64" t="str">
        <f t="shared" si="6"/>
        <v/>
      </c>
      <c r="AV237" s="64" t="str">
        <f t="shared" si="23"/>
        <v/>
      </c>
      <c r="AW237" s="64" t="str">
        <f t="shared" si="24"/>
        <v/>
      </c>
      <c r="AX237" s="64" t="str">
        <f t="shared" si="7"/>
        <v/>
      </c>
      <c r="AY237" s="64" t="str">
        <f t="shared" si="8"/>
        <v/>
      </c>
      <c r="AZ237" s="64" t="str">
        <f t="shared" si="9"/>
        <v/>
      </c>
      <c r="BA237" s="64" t="str">
        <f t="shared" si="10"/>
        <v/>
      </c>
      <c r="BB237" s="64" t="str">
        <f t="shared" si="11"/>
        <v/>
      </c>
      <c r="BC237" s="64" t="str">
        <f t="shared" si="12"/>
        <v/>
      </c>
      <c r="BD237" s="64" t="str">
        <f t="shared" si="13"/>
        <v/>
      </c>
      <c r="BE237" s="64" t="str">
        <f t="shared" si="14"/>
        <v/>
      </c>
      <c r="BF237" s="64" t="str">
        <f t="shared" si="15"/>
        <v/>
      </c>
      <c r="BG237" s="64" t="str">
        <f t="shared" si="16"/>
        <v/>
      </c>
      <c r="BH237" s="64" t="str">
        <f t="shared" si="17"/>
        <v/>
      </c>
      <c r="BI237" s="64" t="str">
        <f t="shared" si="18"/>
        <v/>
      </c>
      <c r="BJ237" s="64" t="str">
        <f t="shared" si="19"/>
        <v/>
      </c>
      <c r="BK237" s="64" t="str">
        <f t="shared" si="20"/>
        <v/>
      </c>
      <c r="BL237" s="64" t="str">
        <f t="shared" si="21"/>
        <v/>
      </c>
      <c r="BM237" s="64" t="str">
        <f t="shared" si="22"/>
        <v/>
      </c>
    </row>
    <row r="238" spans="1:65" x14ac:dyDescent="0.35">
      <c r="A238" s="50"/>
      <c r="B238" s="29"/>
      <c r="C238" s="29"/>
      <c r="D238" s="29"/>
      <c r="E238" s="91"/>
      <c r="F238" s="49"/>
      <c r="G238" s="29"/>
      <c r="H238" s="91"/>
      <c r="I238" s="29"/>
      <c r="J238" s="91"/>
      <c r="K238" s="29"/>
      <c r="L238" s="41"/>
      <c r="M238" s="91"/>
      <c r="N238" s="29"/>
      <c r="O238" s="91"/>
      <c r="P238" s="29"/>
      <c r="Q238" s="91"/>
      <c r="R238" s="29"/>
      <c r="S238" s="91"/>
      <c r="T238" s="23"/>
      <c r="U238" s="91"/>
      <c r="V238" s="23"/>
      <c r="W238" s="91"/>
      <c r="X238" s="23"/>
      <c r="Y238" s="91"/>
      <c r="Z238" s="49"/>
      <c r="AA238" s="91"/>
      <c r="AB238" s="49"/>
      <c r="AC238" s="91"/>
      <c r="AD238" s="49"/>
      <c r="AE238" s="91"/>
      <c r="AF238" s="49"/>
      <c r="AG238" s="91"/>
      <c r="AH238" s="29"/>
      <c r="AI238" s="91"/>
      <c r="AJ238" s="29"/>
      <c r="AK238" s="91"/>
      <c r="AL238" s="29"/>
      <c r="AM238" s="91"/>
      <c r="AN238" s="29"/>
      <c r="AO238" s="91"/>
      <c r="AP238" s="67"/>
      <c r="AQ238" s="91"/>
      <c r="AR238" s="72"/>
      <c r="AS238" s="43"/>
      <c r="AT238" s="43"/>
      <c r="AU238" s="64" t="str">
        <f t="shared" si="6"/>
        <v/>
      </c>
      <c r="AV238" s="64" t="str">
        <f t="shared" si="23"/>
        <v/>
      </c>
      <c r="AW238" s="64" t="str">
        <f t="shared" si="24"/>
        <v/>
      </c>
      <c r="AX238" s="64" t="str">
        <f t="shared" si="7"/>
        <v/>
      </c>
      <c r="AY238" s="64" t="str">
        <f t="shared" si="8"/>
        <v/>
      </c>
      <c r="AZ238" s="64" t="str">
        <f t="shared" si="9"/>
        <v/>
      </c>
      <c r="BA238" s="64" t="str">
        <f t="shared" si="10"/>
        <v/>
      </c>
      <c r="BB238" s="64" t="str">
        <f t="shared" si="11"/>
        <v/>
      </c>
      <c r="BC238" s="64" t="str">
        <f t="shared" si="12"/>
        <v/>
      </c>
      <c r="BD238" s="64" t="str">
        <f t="shared" si="13"/>
        <v/>
      </c>
      <c r="BE238" s="64" t="str">
        <f t="shared" si="14"/>
        <v/>
      </c>
      <c r="BF238" s="64" t="str">
        <f t="shared" si="15"/>
        <v/>
      </c>
      <c r="BG238" s="64" t="str">
        <f t="shared" si="16"/>
        <v/>
      </c>
      <c r="BH238" s="64" t="str">
        <f t="shared" si="17"/>
        <v/>
      </c>
      <c r="BI238" s="64" t="str">
        <f t="shared" si="18"/>
        <v/>
      </c>
      <c r="BJ238" s="64" t="str">
        <f t="shared" si="19"/>
        <v/>
      </c>
      <c r="BK238" s="64" t="str">
        <f t="shared" si="20"/>
        <v/>
      </c>
      <c r="BL238" s="64" t="str">
        <f t="shared" si="21"/>
        <v/>
      </c>
      <c r="BM238" s="64" t="str">
        <f t="shared" si="22"/>
        <v/>
      </c>
    </row>
    <row r="239" spans="1:65" x14ac:dyDescent="0.35">
      <c r="A239" s="50"/>
      <c r="B239" s="29"/>
      <c r="C239" s="29"/>
      <c r="D239" s="29"/>
      <c r="E239" s="91"/>
      <c r="F239" s="49"/>
      <c r="G239" s="29"/>
      <c r="H239" s="91"/>
      <c r="I239" s="29"/>
      <c r="J239" s="91"/>
      <c r="K239" s="29"/>
      <c r="L239" s="41"/>
      <c r="M239" s="91"/>
      <c r="N239" s="29"/>
      <c r="O239" s="91"/>
      <c r="P239" s="29"/>
      <c r="Q239" s="91"/>
      <c r="R239" s="29"/>
      <c r="S239" s="91"/>
      <c r="T239" s="23"/>
      <c r="U239" s="91"/>
      <c r="V239" s="23"/>
      <c r="W239" s="91"/>
      <c r="X239" s="23"/>
      <c r="Y239" s="91"/>
      <c r="Z239" s="49"/>
      <c r="AA239" s="91"/>
      <c r="AB239" s="49"/>
      <c r="AC239" s="91"/>
      <c r="AD239" s="49"/>
      <c r="AE239" s="91"/>
      <c r="AF239" s="49"/>
      <c r="AG239" s="91"/>
      <c r="AH239" s="29"/>
      <c r="AI239" s="91"/>
      <c r="AJ239" s="29"/>
      <c r="AK239" s="91"/>
      <c r="AL239" s="29"/>
      <c r="AM239" s="91"/>
      <c r="AN239" s="29"/>
      <c r="AO239" s="91"/>
      <c r="AP239" s="67"/>
      <c r="AQ239" s="91"/>
      <c r="AR239" s="72"/>
      <c r="AS239" s="45"/>
      <c r="AT239" s="45"/>
      <c r="AU239" s="64" t="str">
        <f t="shared" si="6"/>
        <v/>
      </c>
      <c r="AV239" s="64" t="str">
        <f t="shared" si="23"/>
        <v/>
      </c>
      <c r="AW239" s="64" t="str">
        <f t="shared" si="24"/>
        <v/>
      </c>
      <c r="AX239" s="64" t="str">
        <f t="shared" si="7"/>
        <v/>
      </c>
      <c r="AY239" s="64" t="str">
        <f t="shared" si="8"/>
        <v/>
      </c>
      <c r="AZ239" s="64" t="str">
        <f t="shared" si="9"/>
        <v/>
      </c>
      <c r="BA239" s="64" t="str">
        <f t="shared" si="10"/>
        <v/>
      </c>
      <c r="BB239" s="64" t="str">
        <f t="shared" si="11"/>
        <v/>
      </c>
      <c r="BC239" s="64" t="str">
        <f t="shared" si="12"/>
        <v/>
      </c>
      <c r="BD239" s="64" t="str">
        <f t="shared" si="13"/>
        <v/>
      </c>
      <c r="BE239" s="64" t="str">
        <f t="shared" si="14"/>
        <v/>
      </c>
      <c r="BF239" s="64" t="str">
        <f t="shared" si="15"/>
        <v/>
      </c>
      <c r="BG239" s="64" t="str">
        <f t="shared" si="16"/>
        <v/>
      </c>
      <c r="BH239" s="64" t="str">
        <f t="shared" si="17"/>
        <v/>
      </c>
      <c r="BI239" s="64" t="str">
        <f t="shared" si="18"/>
        <v/>
      </c>
      <c r="BJ239" s="64" t="str">
        <f t="shared" si="19"/>
        <v/>
      </c>
      <c r="BK239" s="64" t="str">
        <f t="shared" si="20"/>
        <v/>
      </c>
      <c r="BL239" s="64" t="str">
        <f t="shared" si="21"/>
        <v/>
      </c>
      <c r="BM239" s="64" t="str">
        <f t="shared" si="22"/>
        <v/>
      </c>
    </row>
    <row r="240" spans="1:65" x14ac:dyDescent="0.35">
      <c r="A240" s="50"/>
      <c r="B240" s="29"/>
      <c r="C240" s="29"/>
      <c r="D240" s="29"/>
      <c r="E240" s="91"/>
      <c r="F240" s="49"/>
      <c r="G240" s="29"/>
      <c r="H240" s="91"/>
      <c r="I240" s="29"/>
      <c r="J240" s="91"/>
      <c r="K240" s="29"/>
      <c r="L240" s="41"/>
      <c r="M240" s="91"/>
      <c r="N240" s="29"/>
      <c r="O240" s="91"/>
      <c r="P240" s="29"/>
      <c r="Q240" s="91"/>
      <c r="R240" s="29"/>
      <c r="S240" s="91"/>
      <c r="T240" s="23"/>
      <c r="U240" s="91"/>
      <c r="V240" s="23"/>
      <c r="W240" s="91"/>
      <c r="X240" s="23"/>
      <c r="Y240" s="91"/>
      <c r="Z240" s="49"/>
      <c r="AA240" s="91"/>
      <c r="AB240" s="49"/>
      <c r="AC240" s="91"/>
      <c r="AD240" s="49"/>
      <c r="AE240" s="91"/>
      <c r="AF240" s="49"/>
      <c r="AG240" s="91"/>
      <c r="AH240" s="29"/>
      <c r="AI240" s="91"/>
      <c r="AJ240" s="29"/>
      <c r="AK240" s="91"/>
      <c r="AL240" s="29"/>
      <c r="AM240" s="91"/>
      <c r="AN240" s="29"/>
      <c r="AO240" s="91"/>
      <c r="AP240" s="67"/>
      <c r="AQ240" s="91"/>
      <c r="AR240" s="72"/>
      <c r="AS240" s="43"/>
      <c r="AT240" s="43"/>
      <c r="AU240" s="64" t="str">
        <f t="shared" si="6"/>
        <v/>
      </c>
      <c r="AV240" s="64" t="str">
        <f t="shared" si="23"/>
        <v/>
      </c>
      <c r="AW240" s="64" t="str">
        <f t="shared" si="24"/>
        <v/>
      </c>
      <c r="AX240" s="64" t="str">
        <f t="shared" si="7"/>
        <v/>
      </c>
      <c r="AY240" s="64" t="str">
        <f t="shared" si="8"/>
        <v/>
      </c>
      <c r="AZ240" s="64" t="str">
        <f t="shared" si="9"/>
        <v/>
      </c>
      <c r="BA240" s="64" t="str">
        <f t="shared" si="10"/>
        <v/>
      </c>
      <c r="BB240" s="64" t="str">
        <f t="shared" si="11"/>
        <v/>
      </c>
      <c r="BC240" s="64" t="str">
        <f t="shared" si="12"/>
        <v/>
      </c>
      <c r="BD240" s="64" t="str">
        <f t="shared" si="13"/>
        <v/>
      </c>
      <c r="BE240" s="64" t="str">
        <f t="shared" si="14"/>
        <v/>
      </c>
      <c r="BF240" s="64" t="str">
        <f t="shared" si="15"/>
        <v/>
      </c>
      <c r="BG240" s="64" t="str">
        <f t="shared" si="16"/>
        <v/>
      </c>
      <c r="BH240" s="64" t="str">
        <f t="shared" si="17"/>
        <v/>
      </c>
      <c r="BI240" s="64" t="str">
        <f t="shared" si="18"/>
        <v/>
      </c>
      <c r="BJ240" s="64" t="str">
        <f t="shared" si="19"/>
        <v/>
      </c>
      <c r="BK240" s="64" t="str">
        <f t="shared" si="20"/>
        <v/>
      </c>
      <c r="BL240" s="64" t="str">
        <f t="shared" si="21"/>
        <v/>
      </c>
      <c r="BM240" s="64" t="str">
        <f t="shared" si="22"/>
        <v/>
      </c>
    </row>
    <row r="241" spans="1:65" x14ac:dyDescent="0.35">
      <c r="A241" s="50"/>
      <c r="B241" s="29"/>
      <c r="C241" s="29"/>
      <c r="D241" s="29"/>
      <c r="E241" s="91"/>
      <c r="F241" s="49"/>
      <c r="G241" s="29"/>
      <c r="H241" s="91"/>
      <c r="I241" s="29"/>
      <c r="J241" s="91"/>
      <c r="K241" s="29"/>
      <c r="L241" s="41"/>
      <c r="M241" s="91"/>
      <c r="N241" s="29"/>
      <c r="O241" s="91"/>
      <c r="P241" s="29"/>
      <c r="Q241" s="91"/>
      <c r="R241" s="29"/>
      <c r="S241" s="91"/>
      <c r="T241" s="23"/>
      <c r="U241" s="91"/>
      <c r="V241" s="23"/>
      <c r="W241" s="91"/>
      <c r="X241" s="23"/>
      <c r="Y241" s="91"/>
      <c r="Z241" s="49"/>
      <c r="AA241" s="91"/>
      <c r="AB241" s="49"/>
      <c r="AC241" s="91"/>
      <c r="AD241" s="49"/>
      <c r="AE241" s="91"/>
      <c r="AF241" s="49"/>
      <c r="AG241" s="91"/>
      <c r="AH241" s="29"/>
      <c r="AI241" s="91"/>
      <c r="AJ241" s="29"/>
      <c r="AK241" s="91"/>
      <c r="AL241" s="29"/>
      <c r="AM241" s="91"/>
      <c r="AN241" s="29"/>
      <c r="AO241" s="91"/>
      <c r="AP241" s="67"/>
      <c r="AQ241" s="91"/>
      <c r="AR241" s="72"/>
      <c r="AS241" s="43"/>
      <c r="AT241" s="43"/>
      <c r="AU241" s="64" t="str">
        <f t="shared" si="6"/>
        <v/>
      </c>
      <c r="AV241" s="64" t="str">
        <f t="shared" si="23"/>
        <v/>
      </c>
      <c r="AW241" s="64" t="str">
        <f t="shared" si="24"/>
        <v/>
      </c>
      <c r="AX241" s="64" t="str">
        <f t="shared" si="7"/>
        <v/>
      </c>
      <c r="AY241" s="64" t="str">
        <f t="shared" si="8"/>
        <v/>
      </c>
      <c r="AZ241" s="64" t="str">
        <f t="shared" si="9"/>
        <v/>
      </c>
      <c r="BA241" s="64" t="str">
        <f t="shared" si="10"/>
        <v/>
      </c>
      <c r="BB241" s="64" t="str">
        <f t="shared" si="11"/>
        <v/>
      </c>
      <c r="BC241" s="64" t="str">
        <f t="shared" si="12"/>
        <v/>
      </c>
      <c r="BD241" s="64" t="str">
        <f t="shared" si="13"/>
        <v/>
      </c>
      <c r="BE241" s="64" t="str">
        <f t="shared" si="14"/>
        <v/>
      </c>
      <c r="BF241" s="64" t="str">
        <f t="shared" si="15"/>
        <v/>
      </c>
      <c r="BG241" s="64" t="str">
        <f t="shared" si="16"/>
        <v/>
      </c>
      <c r="BH241" s="64" t="str">
        <f t="shared" si="17"/>
        <v/>
      </c>
      <c r="BI241" s="64" t="str">
        <f t="shared" si="18"/>
        <v/>
      </c>
      <c r="BJ241" s="64" t="str">
        <f t="shared" si="19"/>
        <v/>
      </c>
      <c r="BK241" s="64" t="str">
        <f t="shared" si="20"/>
        <v/>
      </c>
      <c r="BL241" s="64" t="str">
        <f t="shared" si="21"/>
        <v/>
      </c>
      <c r="BM241" s="64" t="str">
        <f t="shared" si="22"/>
        <v/>
      </c>
    </row>
    <row r="242" spans="1:65" x14ac:dyDescent="0.35">
      <c r="A242" s="50"/>
      <c r="B242" s="29"/>
      <c r="C242" s="29"/>
      <c r="D242" s="29"/>
      <c r="E242" s="91"/>
      <c r="F242" s="49"/>
      <c r="G242" s="29"/>
      <c r="H242" s="91"/>
      <c r="I242" s="29"/>
      <c r="J242" s="91"/>
      <c r="K242" s="29"/>
      <c r="L242" s="41"/>
      <c r="M242" s="91"/>
      <c r="N242" s="29"/>
      <c r="O242" s="91"/>
      <c r="P242" s="29"/>
      <c r="Q242" s="91"/>
      <c r="R242" s="29"/>
      <c r="S242" s="91"/>
      <c r="T242" s="23"/>
      <c r="U242" s="91"/>
      <c r="V242" s="23"/>
      <c r="W242" s="91"/>
      <c r="X242" s="23"/>
      <c r="Y242" s="91"/>
      <c r="Z242" s="49"/>
      <c r="AA242" s="91"/>
      <c r="AB242" s="49"/>
      <c r="AC242" s="91"/>
      <c r="AD242" s="49"/>
      <c r="AE242" s="91"/>
      <c r="AF242" s="49"/>
      <c r="AG242" s="91"/>
      <c r="AH242" s="29"/>
      <c r="AI242" s="91"/>
      <c r="AJ242" s="29"/>
      <c r="AK242" s="91"/>
      <c r="AL242" s="29"/>
      <c r="AM242" s="91"/>
      <c r="AN242" s="29"/>
      <c r="AO242" s="91"/>
      <c r="AP242" s="67"/>
      <c r="AQ242" s="91"/>
      <c r="AR242" s="72"/>
      <c r="AS242" s="43"/>
      <c r="AT242" s="43"/>
      <c r="AU242" s="64" t="str">
        <f t="shared" si="6"/>
        <v/>
      </c>
      <c r="AV242" s="64" t="str">
        <f t="shared" si="23"/>
        <v/>
      </c>
      <c r="AW242" s="64" t="str">
        <f t="shared" si="24"/>
        <v/>
      </c>
      <c r="AX242" s="64" t="str">
        <f t="shared" si="7"/>
        <v/>
      </c>
      <c r="AY242" s="64" t="str">
        <f t="shared" si="8"/>
        <v/>
      </c>
      <c r="AZ242" s="64" t="str">
        <f t="shared" si="9"/>
        <v/>
      </c>
      <c r="BA242" s="64" t="str">
        <f t="shared" si="10"/>
        <v/>
      </c>
      <c r="BB242" s="64" t="str">
        <f t="shared" si="11"/>
        <v/>
      </c>
      <c r="BC242" s="64" t="str">
        <f t="shared" si="12"/>
        <v/>
      </c>
      <c r="BD242" s="64" t="str">
        <f t="shared" si="13"/>
        <v/>
      </c>
      <c r="BE242" s="64" t="str">
        <f t="shared" si="14"/>
        <v/>
      </c>
      <c r="BF242" s="64" t="str">
        <f t="shared" si="15"/>
        <v/>
      </c>
      <c r="BG242" s="64" t="str">
        <f t="shared" si="16"/>
        <v/>
      </c>
      <c r="BH242" s="64" t="str">
        <f t="shared" si="17"/>
        <v/>
      </c>
      <c r="BI242" s="64" t="str">
        <f t="shared" si="18"/>
        <v/>
      </c>
      <c r="BJ242" s="64" t="str">
        <f t="shared" si="19"/>
        <v/>
      </c>
      <c r="BK242" s="64" t="str">
        <f t="shared" si="20"/>
        <v/>
      </c>
      <c r="BL242" s="64" t="str">
        <f t="shared" si="21"/>
        <v/>
      </c>
      <c r="BM242" s="64" t="str">
        <f t="shared" si="22"/>
        <v/>
      </c>
    </row>
    <row r="243" spans="1:65" ht="18.8" customHeight="1" x14ac:dyDescent="0.35">
      <c r="A243" s="50"/>
      <c r="B243" s="29"/>
      <c r="C243" s="29"/>
      <c r="D243" s="29"/>
      <c r="E243" s="91"/>
      <c r="F243" s="49"/>
      <c r="G243" s="29"/>
      <c r="H243" s="91"/>
      <c r="I243" s="29"/>
      <c r="J243" s="91"/>
      <c r="K243" s="29"/>
      <c r="L243" s="41"/>
      <c r="M243" s="91"/>
      <c r="N243" s="23"/>
      <c r="O243" s="91"/>
      <c r="P243" s="29"/>
      <c r="Q243" s="91"/>
      <c r="R243" s="29"/>
      <c r="S243" s="91"/>
      <c r="T243" s="23"/>
      <c r="U243" s="91"/>
      <c r="V243" s="23"/>
      <c r="W243" s="91"/>
      <c r="X243" s="23"/>
      <c r="Y243" s="91"/>
      <c r="Z243" s="49"/>
      <c r="AA243" s="91"/>
      <c r="AB243" s="49"/>
      <c r="AC243" s="91"/>
      <c r="AD243" s="49"/>
      <c r="AE243" s="91"/>
      <c r="AF243" s="49"/>
      <c r="AG243" s="91"/>
      <c r="AH243" s="29"/>
      <c r="AI243" s="91"/>
      <c r="AJ243" s="29"/>
      <c r="AK243" s="91"/>
      <c r="AL243" s="29"/>
      <c r="AM243" s="91"/>
      <c r="AN243" s="29"/>
      <c r="AO243" s="91"/>
      <c r="AP243" s="67"/>
      <c r="AQ243" s="91"/>
      <c r="AR243" s="72"/>
      <c r="AS243" s="43"/>
      <c r="AT243" s="43"/>
      <c r="AU243" s="64" t="str">
        <f t="shared" si="6"/>
        <v/>
      </c>
      <c r="AV243" s="64" t="str">
        <f t="shared" si="23"/>
        <v/>
      </c>
      <c r="AW243" s="64" t="str">
        <f t="shared" si="24"/>
        <v/>
      </c>
      <c r="AX243" s="64" t="str">
        <f t="shared" si="7"/>
        <v/>
      </c>
      <c r="AY243" s="64" t="str">
        <f t="shared" si="8"/>
        <v/>
      </c>
      <c r="AZ243" s="64" t="str">
        <f t="shared" si="9"/>
        <v/>
      </c>
      <c r="BA243" s="64" t="str">
        <f t="shared" si="10"/>
        <v/>
      </c>
      <c r="BB243" s="64" t="str">
        <f t="shared" si="11"/>
        <v/>
      </c>
      <c r="BC243" s="64" t="str">
        <f t="shared" si="12"/>
        <v/>
      </c>
      <c r="BD243" s="64" t="str">
        <f t="shared" si="13"/>
        <v/>
      </c>
      <c r="BE243" s="64" t="str">
        <f t="shared" si="14"/>
        <v/>
      </c>
      <c r="BF243" s="64" t="str">
        <f t="shared" si="15"/>
        <v/>
      </c>
      <c r="BG243" s="64" t="str">
        <f t="shared" si="16"/>
        <v/>
      </c>
      <c r="BH243" s="64" t="str">
        <f t="shared" si="17"/>
        <v/>
      </c>
      <c r="BI243" s="64" t="str">
        <f t="shared" si="18"/>
        <v/>
      </c>
      <c r="BJ243" s="64" t="str">
        <f t="shared" si="19"/>
        <v/>
      </c>
      <c r="BK243" s="64" t="str">
        <f t="shared" si="20"/>
        <v/>
      </c>
      <c r="BL243" s="64" t="str">
        <f t="shared" si="21"/>
        <v/>
      </c>
      <c r="BM243" s="64" t="str">
        <f t="shared" si="22"/>
        <v/>
      </c>
    </row>
    <row r="244" spans="1:65" x14ac:dyDescent="0.35">
      <c r="A244" s="50"/>
      <c r="B244" s="29"/>
      <c r="C244" s="29"/>
      <c r="D244" s="29"/>
      <c r="E244" s="91"/>
      <c r="F244" s="49"/>
      <c r="G244" s="29"/>
      <c r="H244" s="91"/>
      <c r="I244" s="29"/>
      <c r="J244" s="91"/>
      <c r="K244" s="29"/>
      <c r="L244" s="41"/>
      <c r="M244" s="91"/>
      <c r="N244" s="29"/>
      <c r="O244" s="91"/>
      <c r="P244" s="29"/>
      <c r="Q244" s="91"/>
      <c r="R244" s="29"/>
      <c r="S244" s="91"/>
      <c r="T244" s="23"/>
      <c r="U244" s="91"/>
      <c r="V244" s="23"/>
      <c r="W244" s="91"/>
      <c r="X244" s="23"/>
      <c r="Y244" s="91"/>
      <c r="Z244" s="49"/>
      <c r="AA244" s="91"/>
      <c r="AB244" s="49"/>
      <c r="AC244" s="91"/>
      <c r="AD244" s="49"/>
      <c r="AE244" s="91"/>
      <c r="AF244" s="49"/>
      <c r="AG244" s="91"/>
      <c r="AH244" s="29"/>
      <c r="AI244" s="91"/>
      <c r="AJ244" s="29"/>
      <c r="AK244" s="91"/>
      <c r="AL244" s="29"/>
      <c r="AM244" s="91"/>
      <c r="AN244" s="29"/>
      <c r="AO244" s="91"/>
      <c r="AP244" s="67"/>
      <c r="AQ244" s="91"/>
      <c r="AR244" s="72"/>
      <c r="AS244" s="43"/>
      <c r="AT244" s="43"/>
      <c r="AU244" s="64" t="str">
        <f t="shared" si="6"/>
        <v/>
      </c>
      <c r="AV244" s="64" t="str">
        <f t="shared" si="23"/>
        <v/>
      </c>
      <c r="AW244" s="64" t="str">
        <f t="shared" si="24"/>
        <v/>
      </c>
      <c r="AX244" s="64" t="str">
        <f t="shared" si="7"/>
        <v/>
      </c>
      <c r="AY244" s="64" t="str">
        <f t="shared" si="8"/>
        <v/>
      </c>
      <c r="AZ244" s="64" t="str">
        <f t="shared" si="9"/>
        <v/>
      </c>
      <c r="BA244" s="64" t="str">
        <f t="shared" si="10"/>
        <v/>
      </c>
      <c r="BB244" s="64" t="str">
        <f t="shared" si="11"/>
        <v/>
      </c>
      <c r="BC244" s="64" t="str">
        <f t="shared" si="12"/>
        <v/>
      </c>
      <c r="BD244" s="64" t="str">
        <f t="shared" si="13"/>
        <v/>
      </c>
      <c r="BE244" s="64" t="str">
        <f t="shared" si="14"/>
        <v/>
      </c>
      <c r="BF244" s="64" t="str">
        <f t="shared" si="15"/>
        <v/>
      </c>
      <c r="BG244" s="64" t="str">
        <f t="shared" si="16"/>
        <v/>
      </c>
      <c r="BH244" s="64" t="str">
        <f t="shared" si="17"/>
        <v/>
      </c>
      <c r="BI244" s="64" t="str">
        <f t="shared" si="18"/>
        <v/>
      </c>
      <c r="BJ244" s="64" t="str">
        <f t="shared" si="19"/>
        <v/>
      </c>
      <c r="BK244" s="64" t="str">
        <f t="shared" si="20"/>
        <v/>
      </c>
      <c r="BL244" s="64" t="str">
        <f t="shared" si="21"/>
        <v/>
      </c>
      <c r="BM244" s="64" t="str">
        <f t="shared" si="22"/>
        <v/>
      </c>
    </row>
    <row r="245" spans="1:65" x14ac:dyDescent="0.35">
      <c r="A245" s="50"/>
      <c r="B245" s="29"/>
      <c r="C245" s="29"/>
      <c r="D245" s="29"/>
      <c r="E245" s="91"/>
      <c r="F245" s="49"/>
      <c r="G245" s="29"/>
      <c r="H245" s="91"/>
      <c r="I245" s="29"/>
      <c r="J245" s="91"/>
      <c r="K245" s="29"/>
      <c r="L245" s="41"/>
      <c r="M245" s="91"/>
      <c r="N245" s="23"/>
      <c r="O245" s="91"/>
      <c r="P245" s="29"/>
      <c r="Q245" s="91"/>
      <c r="R245" s="29"/>
      <c r="S245" s="91"/>
      <c r="T245" s="23"/>
      <c r="U245" s="91"/>
      <c r="V245" s="23"/>
      <c r="W245" s="91"/>
      <c r="X245" s="23"/>
      <c r="Y245" s="91"/>
      <c r="Z245" s="49"/>
      <c r="AA245" s="91"/>
      <c r="AB245" s="49"/>
      <c r="AC245" s="91"/>
      <c r="AD245" s="49"/>
      <c r="AE245" s="91"/>
      <c r="AF245" s="49"/>
      <c r="AG245" s="91"/>
      <c r="AH245" s="29"/>
      <c r="AI245" s="91"/>
      <c r="AJ245" s="29"/>
      <c r="AK245" s="91"/>
      <c r="AL245" s="29"/>
      <c r="AM245" s="91"/>
      <c r="AN245" s="29"/>
      <c r="AO245" s="91"/>
      <c r="AP245" s="67"/>
      <c r="AQ245" s="91"/>
      <c r="AR245" s="72"/>
      <c r="AS245" s="43"/>
      <c r="AT245" s="43"/>
      <c r="AU245" s="64" t="str">
        <f t="shared" si="6"/>
        <v/>
      </c>
      <c r="AV245" s="64" t="str">
        <f t="shared" si="23"/>
        <v/>
      </c>
      <c r="AW245" s="64" t="str">
        <f t="shared" si="24"/>
        <v/>
      </c>
      <c r="AX245" s="64" t="str">
        <f t="shared" si="7"/>
        <v/>
      </c>
      <c r="AY245" s="64" t="str">
        <f t="shared" si="8"/>
        <v/>
      </c>
      <c r="AZ245" s="64" t="str">
        <f t="shared" si="9"/>
        <v/>
      </c>
      <c r="BA245" s="64" t="str">
        <f t="shared" si="10"/>
        <v/>
      </c>
      <c r="BB245" s="64" t="str">
        <f t="shared" si="11"/>
        <v/>
      </c>
      <c r="BC245" s="64" t="str">
        <f t="shared" si="12"/>
        <v/>
      </c>
      <c r="BD245" s="64" t="str">
        <f t="shared" si="13"/>
        <v/>
      </c>
      <c r="BE245" s="64" t="str">
        <f t="shared" si="14"/>
        <v/>
      </c>
      <c r="BF245" s="64" t="str">
        <f t="shared" si="15"/>
        <v/>
      </c>
      <c r="BG245" s="64" t="str">
        <f t="shared" si="16"/>
        <v/>
      </c>
      <c r="BH245" s="64" t="str">
        <f t="shared" si="17"/>
        <v/>
      </c>
      <c r="BI245" s="64" t="str">
        <f t="shared" si="18"/>
        <v/>
      </c>
      <c r="BJ245" s="64" t="str">
        <f t="shared" si="19"/>
        <v/>
      </c>
      <c r="BK245" s="64" t="str">
        <f t="shared" si="20"/>
        <v/>
      </c>
      <c r="BL245" s="64" t="str">
        <f t="shared" si="21"/>
        <v/>
      </c>
      <c r="BM245" s="64" t="str">
        <f t="shared" si="22"/>
        <v/>
      </c>
    </row>
    <row r="246" spans="1:65" x14ac:dyDescent="0.35">
      <c r="A246" s="50"/>
      <c r="B246" s="29"/>
      <c r="C246" s="29"/>
      <c r="D246" s="29"/>
      <c r="E246" s="91"/>
      <c r="F246" s="49"/>
      <c r="G246" s="29"/>
      <c r="H246" s="91"/>
      <c r="I246" s="29"/>
      <c r="J246" s="91"/>
      <c r="K246" s="29"/>
      <c r="L246" s="41"/>
      <c r="M246" s="91"/>
      <c r="N246" s="29"/>
      <c r="O246" s="91"/>
      <c r="P246" s="29"/>
      <c r="Q246" s="91"/>
      <c r="R246" s="29"/>
      <c r="S246" s="91"/>
      <c r="T246" s="23"/>
      <c r="U246" s="91"/>
      <c r="V246" s="23"/>
      <c r="W246" s="91"/>
      <c r="X246" s="23"/>
      <c r="Y246" s="91"/>
      <c r="Z246" s="49"/>
      <c r="AA246" s="91"/>
      <c r="AB246" s="49"/>
      <c r="AC246" s="91"/>
      <c r="AD246" s="49"/>
      <c r="AE246" s="91"/>
      <c r="AF246" s="49"/>
      <c r="AG246" s="91"/>
      <c r="AH246" s="29"/>
      <c r="AI246" s="91"/>
      <c r="AJ246" s="29"/>
      <c r="AK246" s="91"/>
      <c r="AL246" s="29"/>
      <c r="AM246" s="91"/>
      <c r="AN246" s="29"/>
      <c r="AO246" s="91"/>
      <c r="AP246" s="67"/>
      <c r="AQ246" s="91"/>
      <c r="AR246" s="72"/>
      <c r="AS246" s="42"/>
      <c r="AT246" s="42"/>
      <c r="AU246" s="64" t="str">
        <f t="shared" si="6"/>
        <v/>
      </c>
      <c r="AV246" s="64" t="str">
        <f t="shared" si="23"/>
        <v/>
      </c>
      <c r="AW246" s="64" t="str">
        <f t="shared" si="24"/>
        <v/>
      </c>
      <c r="AX246" s="64" t="str">
        <f t="shared" si="7"/>
        <v/>
      </c>
      <c r="AY246" s="64" t="str">
        <f t="shared" si="8"/>
        <v/>
      </c>
      <c r="AZ246" s="64" t="str">
        <f t="shared" si="9"/>
        <v/>
      </c>
      <c r="BA246" s="64" t="str">
        <f t="shared" si="10"/>
        <v/>
      </c>
      <c r="BB246" s="64" t="str">
        <f t="shared" si="11"/>
        <v/>
      </c>
      <c r="BC246" s="64" t="str">
        <f t="shared" si="12"/>
        <v/>
      </c>
      <c r="BD246" s="64" t="str">
        <f t="shared" si="13"/>
        <v/>
      </c>
      <c r="BE246" s="64" t="str">
        <f t="shared" si="14"/>
        <v/>
      </c>
      <c r="BF246" s="64" t="str">
        <f t="shared" si="15"/>
        <v/>
      </c>
      <c r="BG246" s="64" t="str">
        <f t="shared" si="16"/>
        <v/>
      </c>
      <c r="BH246" s="64" t="str">
        <f t="shared" si="17"/>
        <v/>
      </c>
      <c r="BI246" s="64" t="str">
        <f t="shared" si="18"/>
        <v/>
      </c>
      <c r="BJ246" s="64" t="str">
        <f t="shared" si="19"/>
        <v/>
      </c>
      <c r="BK246" s="64" t="str">
        <f t="shared" si="20"/>
        <v/>
      </c>
      <c r="BL246" s="64" t="str">
        <f t="shared" si="21"/>
        <v/>
      </c>
      <c r="BM246" s="64" t="str">
        <f t="shared" si="22"/>
        <v/>
      </c>
    </row>
    <row r="247" spans="1:65" x14ac:dyDescent="0.35">
      <c r="A247" s="50"/>
      <c r="B247" s="23"/>
      <c r="C247" s="23"/>
      <c r="D247" s="23"/>
      <c r="E247" s="91"/>
      <c r="F247" s="30"/>
      <c r="G247" s="23"/>
      <c r="H247" s="91"/>
      <c r="I247" s="23"/>
      <c r="J247" s="91"/>
      <c r="K247" s="23"/>
      <c r="L247" s="24"/>
      <c r="M247" s="91"/>
      <c r="N247" s="23"/>
      <c r="O247" s="91"/>
      <c r="P247" s="23"/>
      <c r="Q247" s="91"/>
      <c r="R247" s="23"/>
      <c r="S247" s="91"/>
      <c r="T247" s="23"/>
      <c r="U247" s="91"/>
      <c r="V247" s="23"/>
      <c r="W247" s="91"/>
      <c r="X247" s="23"/>
      <c r="Y247" s="91"/>
      <c r="Z247" s="30"/>
      <c r="AA247" s="91"/>
      <c r="AB247" s="30"/>
      <c r="AC247" s="91"/>
      <c r="AD247" s="30"/>
      <c r="AE247" s="91"/>
      <c r="AF247" s="30"/>
      <c r="AG247" s="91"/>
      <c r="AH247" s="23"/>
      <c r="AI247" s="91"/>
      <c r="AJ247" s="23"/>
      <c r="AK247" s="91"/>
      <c r="AL247" s="23"/>
      <c r="AM247" s="91"/>
      <c r="AN247" s="23"/>
      <c r="AO247" s="91"/>
      <c r="AP247" s="65"/>
      <c r="AQ247" s="91"/>
      <c r="AR247" s="72"/>
      <c r="AS247" s="42"/>
      <c r="AT247" s="42"/>
      <c r="AU247" s="64" t="str">
        <f t="shared" si="6"/>
        <v/>
      </c>
      <c r="AV247" s="64" t="str">
        <f t="shared" si="23"/>
        <v/>
      </c>
      <c r="AW247" s="64" t="str">
        <f t="shared" si="24"/>
        <v/>
      </c>
      <c r="AX247" s="64" t="str">
        <f t="shared" si="7"/>
        <v/>
      </c>
      <c r="AY247" s="64" t="str">
        <f t="shared" si="8"/>
        <v/>
      </c>
      <c r="AZ247" s="64" t="str">
        <f t="shared" si="9"/>
        <v/>
      </c>
      <c r="BA247" s="64" t="str">
        <f t="shared" si="10"/>
        <v/>
      </c>
      <c r="BB247" s="64" t="str">
        <f t="shared" si="11"/>
        <v/>
      </c>
      <c r="BC247" s="64" t="str">
        <f t="shared" si="12"/>
        <v/>
      </c>
      <c r="BD247" s="64" t="str">
        <f t="shared" si="13"/>
        <v/>
      </c>
      <c r="BE247" s="64" t="str">
        <f t="shared" si="14"/>
        <v/>
      </c>
      <c r="BF247" s="64" t="str">
        <f t="shared" si="15"/>
        <v/>
      </c>
      <c r="BG247" s="64" t="str">
        <f t="shared" si="16"/>
        <v/>
      </c>
      <c r="BH247" s="64" t="str">
        <f t="shared" si="17"/>
        <v/>
      </c>
      <c r="BI247" s="64" t="str">
        <f t="shared" si="18"/>
        <v/>
      </c>
      <c r="BJ247" s="64" t="str">
        <f t="shared" si="19"/>
        <v/>
      </c>
      <c r="BK247" s="64" t="str">
        <f t="shared" si="20"/>
        <v/>
      </c>
      <c r="BL247" s="64" t="str">
        <f t="shared" si="21"/>
        <v/>
      </c>
      <c r="BM247" s="64" t="str">
        <f t="shared" si="22"/>
        <v/>
      </c>
    </row>
    <row r="248" spans="1:65" x14ac:dyDescent="0.35">
      <c r="A248" s="50"/>
      <c r="B248" s="23"/>
      <c r="C248" s="23"/>
      <c r="D248" s="23"/>
      <c r="E248" s="91"/>
      <c r="F248" s="30"/>
      <c r="G248" s="23"/>
      <c r="H248" s="91"/>
      <c r="I248" s="23"/>
      <c r="J248" s="91"/>
      <c r="K248" s="23"/>
      <c r="L248" s="24"/>
      <c r="M248" s="91"/>
      <c r="N248" s="23"/>
      <c r="O248" s="91"/>
      <c r="P248" s="23"/>
      <c r="Q248" s="91"/>
      <c r="R248" s="23"/>
      <c r="S248" s="91"/>
      <c r="T248" s="23"/>
      <c r="U248" s="91"/>
      <c r="V248" s="23"/>
      <c r="W248" s="91"/>
      <c r="X248" s="23"/>
      <c r="Y248" s="91"/>
      <c r="Z248" s="30"/>
      <c r="AA248" s="91"/>
      <c r="AB248" s="30"/>
      <c r="AC248" s="91"/>
      <c r="AD248" s="30"/>
      <c r="AE248" s="91"/>
      <c r="AF248" s="30"/>
      <c r="AG248" s="91"/>
      <c r="AH248" s="23"/>
      <c r="AI248" s="91"/>
      <c r="AJ248" s="23"/>
      <c r="AK248" s="91"/>
      <c r="AL248" s="23"/>
      <c r="AM248" s="91"/>
      <c r="AN248" s="23"/>
      <c r="AO248" s="91"/>
      <c r="AP248" s="65"/>
      <c r="AQ248" s="91"/>
      <c r="AR248" s="72"/>
      <c r="AS248" s="42"/>
      <c r="AT248" s="42"/>
      <c r="AU248" s="64" t="str">
        <f t="shared" si="6"/>
        <v/>
      </c>
      <c r="AV248" s="64" t="str">
        <f t="shared" si="23"/>
        <v/>
      </c>
      <c r="AW248" s="64" t="str">
        <f t="shared" si="24"/>
        <v/>
      </c>
      <c r="AX248" s="64" t="str">
        <f t="shared" si="7"/>
        <v/>
      </c>
      <c r="AY248" s="64" t="str">
        <f t="shared" si="8"/>
        <v/>
      </c>
      <c r="AZ248" s="64" t="str">
        <f t="shared" si="9"/>
        <v/>
      </c>
      <c r="BA248" s="64" t="str">
        <f t="shared" si="10"/>
        <v/>
      </c>
      <c r="BB248" s="64" t="str">
        <f t="shared" si="11"/>
        <v/>
      </c>
      <c r="BC248" s="64" t="str">
        <f t="shared" si="12"/>
        <v/>
      </c>
      <c r="BD248" s="64" t="str">
        <f t="shared" si="13"/>
        <v/>
      </c>
      <c r="BE248" s="64" t="str">
        <f t="shared" si="14"/>
        <v/>
      </c>
      <c r="BF248" s="64" t="str">
        <f t="shared" si="15"/>
        <v/>
      </c>
      <c r="BG248" s="64" t="str">
        <f t="shared" si="16"/>
        <v/>
      </c>
      <c r="BH248" s="64" t="str">
        <f t="shared" si="17"/>
        <v/>
      </c>
      <c r="BI248" s="64" t="str">
        <f t="shared" si="18"/>
        <v/>
      </c>
      <c r="BJ248" s="64" t="str">
        <f t="shared" si="19"/>
        <v/>
      </c>
      <c r="BK248" s="64" t="str">
        <f t="shared" si="20"/>
        <v/>
      </c>
      <c r="BL248" s="64" t="str">
        <f t="shared" si="21"/>
        <v/>
      </c>
      <c r="BM248" s="64" t="str">
        <f t="shared" si="22"/>
        <v/>
      </c>
    </row>
    <row r="249" spans="1:65" x14ac:dyDescent="0.35">
      <c r="A249" s="50"/>
      <c r="B249" s="23"/>
      <c r="C249" s="30"/>
      <c r="D249" s="23"/>
      <c r="E249" s="91"/>
      <c r="F249" s="30"/>
      <c r="G249" s="23"/>
      <c r="H249" s="91"/>
      <c r="I249" s="23"/>
      <c r="J249" s="91"/>
      <c r="K249" s="23"/>
      <c r="L249" s="24"/>
      <c r="M249" s="91"/>
      <c r="N249" s="23"/>
      <c r="O249" s="91"/>
      <c r="P249" s="23"/>
      <c r="Q249" s="91"/>
      <c r="R249" s="23"/>
      <c r="S249" s="91"/>
      <c r="T249" s="23"/>
      <c r="U249" s="91"/>
      <c r="V249" s="23"/>
      <c r="W249" s="91"/>
      <c r="X249" s="23"/>
      <c r="Y249" s="91"/>
      <c r="Z249" s="30"/>
      <c r="AA249" s="91"/>
      <c r="AB249" s="30"/>
      <c r="AC249" s="91"/>
      <c r="AD249" s="30"/>
      <c r="AE249" s="91"/>
      <c r="AF249" s="30"/>
      <c r="AG249" s="91"/>
      <c r="AH249" s="23"/>
      <c r="AI249" s="91"/>
      <c r="AJ249" s="23"/>
      <c r="AK249" s="91"/>
      <c r="AL249" s="23"/>
      <c r="AM249" s="91"/>
      <c r="AN249" s="23"/>
      <c r="AO249" s="91"/>
      <c r="AP249" s="65"/>
      <c r="AQ249" s="91"/>
      <c r="AR249" s="72"/>
      <c r="AS249" s="42"/>
      <c r="AT249" s="42"/>
      <c r="AU249" s="64" t="str">
        <f t="shared" si="6"/>
        <v/>
      </c>
      <c r="AV249" s="64" t="str">
        <f t="shared" si="23"/>
        <v/>
      </c>
      <c r="AW249" s="64" t="str">
        <f t="shared" si="24"/>
        <v/>
      </c>
      <c r="AX249" s="64" t="str">
        <f t="shared" si="7"/>
        <v/>
      </c>
      <c r="AY249" s="64" t="str">
        <f t="shared" si="8"/>
        <v/>
      </c>
      <c r="AZ249" s="64" t="str">
        <f t="shared" si="9"/>
        <v/>
      </c>
      <c r="BA249" s="64" t="str">
        <f t="shared" si="10"/>
        <v/>
      </c>
      <c r="BB249" s="64" t="str">
        <f t="shared" si="11"/>
        <v/>
      </c>
      <c r="BC249" s="64" t="str">
        <f t="shared" si="12"/>
        <v/>
      </c>
      <c r="BD249" s="64" t="str">
        <f t="shared" si="13"/>
        <v/>
      </c>
      <c r="BE249" s="64" t="str">
        <f t="shared" si="14"/>
        <v/>
      </c>
      <c r="BF249" s="64" t="str">
        <f t="shared" si="15"/>
        <v/>
      </c>
      <c r="BG249" s="64" t="str">
        <f t="shared" si="16"/>
        <v/>
      </c>
      <c r="BH249" s="64" t="str">
        <f t="shared" si="17"/>
        <v/>
      </c>
      <c r="BI249" s="64" t="str">
        <f t="shared" si="18"/>
        <v/>
      </c>
      <c r="BJ249" s="64" t="str">
        <f t="shared" si="19"/>
        <v/>
      </c>
      <c r="BK249" s="64" t="str">
        <f t="shared" si="20"/>
        <v/>
      </c>
      <c r="BL249" s="64" t="str">
        <f t="shared" si="21"/>
        <v/>
      </c>
      <c r="BM249" s="64" t="str">
        <f t="shared" si="22"/>
        <v/>
      </c>
    </row>
    <row r="250" spans="1:65" x14ac:dyDescent="0.35">
      <c r="A250" s="50"/>
      <c r="B250" s="23"/>
      <c r="C250" s="23"/>
      <c r="D250" s="23"/>
      <c r="E250" s="91"/>
      <c r="F250" s="30"/>
      <c r="G250" s="23"/>
      <c r="H250" s="91"/>
      <c r="I250" s="23"/>
      <c r="J250" s="91"/>
      <c r="K250" s="23"/>
      <c r="L250" s="24"/>
      <c r="M250" s="91"/>
      <c r="N250" s="23"/>
      <c r="O250" s="91"/>
      <c r="P250" s="23"/>
      <c r="Q250" s="91"/>
      <c r="R250" s="23"/>
      <c r="S250" s="91"/>
      <c r="T250" s="23"/>
      <c r="U250" s="91"/>
      <c r="V250" s="23"/>
      <c r="W250" s="91"/>
      <c r="X250" s="23"/>
      <c r="Y250" s="91"/>
      <c r="Z250" s="30"/>
      <c r="AA250" s="91"/>
      <c r="AB250" s="30"/>
      <c r="AC250" s="91"/>
      <c r="AD250" s="30"/>
      <c r="AE250" s="91"/>
      <c r="AF250" s="30"/>
      <c r="AG250" s="91"/>
      <c r="AH250" s="23"/>
      <c r="AI250" s="91"/>
      <c r="AJ250" s="23"/>
      <c r="AK250" s="91"/>
      <c r="AL250" s="23"/>
      <c r="AM250" s="91"/>
      <c r="AN250" s="23"/>
      <c r="AO250" s="91"/>
      <c r="AP250" s="65"/>
      <c r="AQ250" s="91"/>
      <c r="AR250" s="72"/>
      <c r="AS250" s="46"/>
      <c r="AT250" s="46"/>
      <c r="AU250" s="64" t="str">
        <f t="shared" si="6"/>
        <v/>
      </c>
      <c r="AV250" s="64" t="str">
        <f t="shared" si="23"/>
        <v/>
      </c>
      <c r="AW250" s="64" t="str">
        <f t="shared" si="24"/>
        <v/>
      </c>
      <c r="AX250" s="64" t="str">
        <f t="shared" si="7"/>
        <v/>
      </c>
      <c r="AY250" s="64" t="str">
        <f t="shared" si="8"/>
        <v/>
      </c>
      <c r="AZ250" s="64" t="str">
        <f t="shared" si="9"/>
        <v/>
      </c>
      <c r="BA250" s="64" t="str">
        <f t="shared" si="10"/>
        <v/>
      </c>
      <c r="BB250" s="64" t="str">
        <f t="shared" si="11"/>
        <v/>
      </c>
      <c r="BC250" s="64" t="str">
        <f t="shared" si="12"/>
        <v/>
      </c>
      <c r="BD250" s="64" t="str">
        <f t="shared" si="13"/>
        <v/>
      </c>
      <c r="BE250" s="64" t="str">
        <f t="shared" si="14"/>
        <v/>
      </c>
      <c r="BF250" s="64" t="str">
        <f t="shared" si="15"/>
        <v/>
      </c>
      <c r="BG250" s="64" t="str">
        <f t="shared" si="16"/>
        <v/>
      </c>
      <c r="BH250" s="64" t="str">
        <f t="shared" si="17"/>
        <v/>
      </c>
      <c r="BI250" s="64" t="str">
        <f t="shared" si="18"/>
        <v/>
      </c>
      <c r="BJ250" s="64" t="str">
        <f t="shared" si="19"/>
        <v/>
      </c>
      <c r="BK250" s="64" t="str">
        <f t="shared" si="20"/>
        <v/>
      </c>
      <c r="BL250" s="64" t="str">
        <f t="shared" si="21"/>
        <v/>
      </c>
      <c r="BM250" s="64" t="str">
        <f t="shared" si="22"/>
        <v/>
      </c>
    </row>
    <row r="251" spans="1:65" x14ac:dyDescent="0.35">
      <c r="A251" s="50"/>
      <c r="B251" s="23"/>
      <c r="C251" s="23"/>
      <c r="D251" s="23"/>
      <c r="E251" s="91"/>
      <c r="F251" s="30"/>
      <c r="G251" s="23"/>
      <c r="H251" s="91"/>
      <c r="I251" s="23"/>
      <c r="J251" s="91"/>
      <c r="K251" s="23"/>
      <c r="L251" s="24"/>
      <c r="M251" s="91"/>
      <c r="N251" s="23"/>
      <c r="O251" s="91"/>
      <c r="P251" s="23"/>
      <c r="Q251" s="91"/>
      <c r="R251" s="23"/>
      <c r="S251" s="91"/>
      <c r="T251" s="23"/>
      <c r="U251" s="91"/>
      <c r="V251" s="23"/>
      <c r="W251" s="91"/>
      <c r="X251" s="23"/>
      <c r="Y251" s="91"/>
      <c r="Z251" s="30"/>
      <c r="AA251" s="91"/>
      <c r="AB251" s="30"/>
      <c r="AC251" s="91"/>
      <c r="AD251" s="30"/>
      <c r="AE251" s="91"/>
      <c r="AF251" s="30"/>
      <c r="AG251" s="91"/>
      <c r="AH251" s="23"/>
      <c r="AI251" s="91"/>
      <c r="AJ251" s="23"/>
      <c r="AK251" s="91"/>
      <c r="AL251" s="23"/>
      <c r="AM251" s="91"/>
      <c r="AN251" s="23"/>
      <c r="AO251" s="91"/>
      <c r="AP251" s="65"/>
      <c r="AQ251" s="91"/>
      <c r="AR251" s="72"/>
      <c r="AS251" s="42"/>
      <c r="AT251" s="42"/>
      <c r="AU251" s="64" t="str">
        <f t="shared" si="6"/>
        <v/>
      </c>
      <c r="AV251" s="64" t="str">
        <f t="shared" si="23"/>
        <v/>
      </c>
      <c r="AW251" s="64" t="str">
        <f t="shared" si="24"/>
        <v/>
      </c>
      <c r="AX251" s="64" t="str">
        <f t="shared" si="7"/>
        <v/>
      </c>
      <c r="AY251" s="64" t="str">
        <f t="shared" si="8"/>
        <v/>
      </c>
      <c r="AZ251" s="64" t="str">
        <f t="shared" si="9"/>
        <v/>
      </c>
      <c r="BA251" s="64" t="str">
        <f t="shared" si="10"/>
        <v/>
      </c>
      <c r="BB251" s="64" t="str">
        <f t="shared" si="11"/>
        <v/>
      </c>
      <c r="BC251" s="64" t="str">
        <f t="shared" si="12"/>
        <v/>
      </c>
      <c r="BD251" s="64" t="str">
        <f t="shared" si="13"/>
        <v/>
      </c>
      <c r="BE251" s="64" t="str">
        <f t="shared" si="14"/>
        <v/>
      </c>
      <c r="BF251" s="64" t="str">
        <f t="shared" si="15"/>
        <v/>
      </c>
      <c r="BG251" s="64" t="str">
        <f t="shared" si="16"/>
        <v/>
      </c>
      <c r="BH251" s="64" t="str">
        <f t="shared" si="17"/>
        <v/>
      </c>
      <c r="BI251" s="64" t="str">
        <f t="shared" si="18"/>
        <v/>
      </c>
      <c r="BJ251" s="64" t="str">
        <f t="shared" si="19"/>
        <v/>
      </c>
      <c r="BK251" s="64" t="str">
        <f t="shared" si="20"/>
        <v/>
      </c>
      <c r="BL251" s="64" t="str">
        <f t="shared" si="21"/>
        <v/>
      </c>
      <c r="BM251" s="64" t="str">
        <f t="shared" si="22"/>
        <v/>
      </c>
    </row>
    <row r="252" spans="1:65" x14ac:dyDescent="0.35">
      <c r="A252" s="50"/>
      <c r="B252" s="23"/>
      <c r="C252" s="30"/>
      <c r="D252" s="23"/>
      <c r="E252" s="91"/>
      <c r="F252" s="30"/>
      <c r="G252" s="23"/>
      <c r="H252" s="91"/>
      <c r="I252" s="23"/>
      <c r="J252" s="91"/>
      <c r="K252" s="23"/>
      <c r="L252" s="24"/>
      <c r="M252" s="91"/>
      <c r="N252" s="23"/>
      <c r="O252" s="91"/>
      <c r="P252" s="23"/>
      <c r="Q252" s="91"/>
      <c r="R252" s="23"/>
      <c r="S252" s="91"/>
      <c r="T252" s="23"/>
      <c r="U252" s="91"/>
      <c r="V252" s="23"/>
      <c r="W252" s="91"/>
      <c r="X252" s="23"/>
      <c r="Y252" s="91"/>
      <c r="Z252" s="30"/>
      <c r="AA252" s="91"/>
      <c r="AB252" s="30"/>
      <c r="AC252" s="91"/>
      <c r="AD252" s="30"/>
      <c r="AE252" s="91"/>
      <c r="AF252" s="30"/>
      <c r="AG252" s="91"/>
      <c r="AH252" s="23"/>
      <c r="AI252" s="91"/>
      <c r="AJ252" s="23"/>
      <c r="AK252" s="91"/>
      <c r="AL252" s="23"/>
      <c r="AM252" s="91"/>
      <c r="AN252" s="23"/>
      <c r="AO252" s="91"/>
      <c r="AP252" s="65"/>
      <c r="AQ252" s="91"/>
      <c r="AR252" s="72"/>
      <c r="AS252" s="42"/>
      <c r="AT252" s="42"/>
      <c r="AU252" s="64" t="str">
        <f t="shared" si="6"/>
        <v/>
      </c>
      <c r="AV252" s="64" t="str">
        <f t="shared" si="23"/>
        <v/>
      </c>
      <c r="AW252" s="64" t="str">
        <f t="shared" si="24"/>
        <v/>
      </c>
      <c r="AX252" s="64" t="str">
        <f t="shared" si="7"/>
        <v/>
      </c>
      <c r="AY252" s="64" t="str">
        <f t="shared" si="8"/>
        <v/>
      </c>
      <c r="AZ252" s="64" t="str">
        <f t="shared" si="9"/>
        <v/>
      </c>
      <c r="BA252" s="64" t="str">
        <f t="shared" si="10"/>
        <v/>
      </c>
      <c r="BB252" s="64" t="str">
        <f t="shared" si="11"/>
        <v/>
      </c>
      <c r="BC252" s="64" t="str">
        <f t="shared" si="12"/>
        <v/>
      </c>
      <c r="BD252" s="64" t="str">
        <f t="shared" si="13"/>
        <v/>
      </c>
      <c r="BE252" s="64" t="str">
        <f t="shared" si="14"/>
        <v/>
      </c>
      <c r="BF252" s="64" t="str">
        <f t="shared" si="15"/>
        <v/>
      </c>
      <c r="BG252" s="64" t="str">
        <f t="shared" si="16"/>
        <v/>
      </c>
      <c r="BH252" s="64" t="str">
        <f t="shared" si="17"/>
        <v/>
      </c>
      <c r="BI252" s="64" t="str">
        <f t="shared" si="18"/>
        <v/>
      </c>
      <c r="BJ252" s="64" t="str">
        <f t="shared" si="19"/>
        <v/>
      </c>
      <c r="BK252" s="64" t="str">
        <f t="shared" si="20"/>
        <v/>
      </c>
      <c r="BL252" s="64" t="str">
        <f t="shared" si="21"/>
        <v/>
      </c>
      <c r="BM252" s="64" t="str">
        <f t="shared" si="22"/>
        <v/>
      </c>
    </row>
    <row r="253" spans="1:65" x14ac:dyDescent="0.35">
      <c r="A253" s="50"/>
      <c r="B253" s="23"/>
      <c r="C253" s="23"/>
      <c r="D253" s="23"/>
      <c r="E253" s="91"/>
      <c r="F253" s="30"/>
      <c r="G253" s="23"/>
      <c r="H253" s="91"/>
      <c r="I253" s="23"/>
      <c r="J253" s="91"/>
      <c r="K253" s="23"/>
      <c r="L253" s="24"/>
      <c r="M253" s="91"/>
      <c r="N253" s="23"/>
      <c r="O253" s="91"/>
      <c r="P253" s="23"/>
      <c r="Q253" s="91"/>
      <c r="R253" s="23"/>
      <c r="S253" s="91"/>
      <c r="T253" s="23"/>
      <c r="U253" s="91"/>
      <c r="V253" s="23"/>
      <c r="W253" s="91"/>
      <c r="X253" s="23"/>
      <c r="Y253" s="91"/>
      <c r="Z253" s="30"/>
      <c r="AA253" s="91"/>
      <c r="AB253" s="30"/>
      <c r="AC253" s="91"/>
      <c r="AD253" s="30"/>
      <c r="AE253" s="91"/>
      <c r="AF253" s="30"/>
      <c r="AG253" s="91"/>
      <c r="AH253" s="23"/>
      <c r="AI253" s="91"/>
      <c r="AJ253" s="23"/>
      <c r="AK253" s="91"/>
      <c r="AL253" s="23"/>
      <c r="AM253" s="91"/>
      <c r="AN253" s="23"/>
      <c r="AO253" s="91"/>
      <c r="AP253" s="65"/>
      <c r="AQ253" s="91"/>
      <c r="AR253" s="72"/>
      <c r="AS253" s="42"/>
      <c r="AT253" s="42"/>
      <c r="AU253" s="64" t="str">
        <f t="shared" si="6"/>
        <v/>
      </c>
      <c r="AV253" s="64" t="str">
        <f t="shared" si="23"/>
        <v/>
      </c>
      <c r="AW253" s="64" t="str">
        <f t="shared" si="24"/>
        <v/>
      </c>
      <c r="AX253" s="64" t="str">
        <f t="shared" si="7"/>
        <v/>
      </c>
      <c r="AY253" s="64" t="str">
        <f t="shared" si="8"/>
        <v/>
      </c>
      <c r="AZ253" s="64" t="str">
        <f t="shared" si="9"/>
        <v/>
      </c>
      <c r="BA253" s="64" t="str">
        <f t="shared" si="10"/>
        <v/>
      </c>
      <c r="BB253" s="64" t="str">
        <f t="shared" si="11"/>
        <v/>
      </c>
      <c r="BC253" s="64" t="str">
        <f t="shared" si="12"/>
        <v/>
      </c>
      <c r="BD253" s="64" t="str">
        <f t="shared" si="13"/>
        <v/>
      </c>
      <c r="BE253" s="64" t="str">
        <f t="shared" si="14"/>
        <v/>
      </c>
      <c r="BF253" s="64" t="str">
        <f t="shared" si="15"/>
        <v/>
      </c>
      <c r="BG253" s="64" t="str">
        <f t="shared" si="16"/>
        <v/>
      </c>
      <c r="BH253" s="64" t="str">
        <f t="shared" si="17"/>
        <v/>
      </c>
      <c r="BI253" s="64" t="str">
        <f t="shared" si="18"/>
        <v/>
      </c>
      <c r="BJ253" s="64" t="str">
        <f t="shared" si="19"/>
        <v/>
      </c>
      <c r="BK253" s="64" t="str">
        <f t="shared" si="20"/>
        <v/>
      </c>
      <c r="BL253" s="64" t="str">
        <f t="shared" si="21"/>
        <v/>
      </c>
      <c r="BM253" s="64" t="str">
        <f t="shared" si="22"/>
        <v/>
      </c>
    </row>
    <row r="254" spans="1:65" x14ac:dyDescent="0.35">
      <c r="A254" s="50"/>
      <c r="B254" s="23"/>
      <c r="C254" s="23"/>
      <c r="D254" s="23"/>
      <c r="E254" s="91"/>
      <c r="F254" s="30"/>
      <c r="G254" s="23"/>
      <c r="H254" s="91"/>
      <c r="I254" s="23"/>
      <c r="J254" s="91"/>
      <c r="K254" s="23"/>
      <c r="L254" s="24"/>
      <c r="M254" s="91"/>
      <c r="N254" s="23"/>
      <c r="O254" s="91"/>
      <c r="P254" s="23"/>
      <c r="Q254" s="91"/>
      <c r="R254" s="23"/>
      <c r="S254" s="91"/>
      <c r="T254" s="23"/>
      <c r="U254" s="91"/>
      <c r="V254" s="23"/>
      <c r="W254" s="91"/>
      <c r="X254" s="23"/>
      <c r="Y254" s="91"/>
      <c r="Z254" s="30"/>
      <c r="AA254" s="91"/>
      <c r="AB254" s="30"/>
      <c r="AC254" s="91"/>
      <c r="AD254" s="30"/>
      <c r="AE254" s="91"/>
      <c r="AF254" s="30"/>
      <c r="AG254" s="91"/>
      <c r="AH254" s="23"/>
      <c r="AI254" s="91"/>
      <c r="AJ254" s="23"/>
      <c r="AK254" s="91"/>
      <c r="AL254" s="23"/>
      <c r="AM254" s="91"/>
      <c r="AN254" s="23"/>
      <c r="AO254" s="91"/>
      <c r="AP254" s="65"/>
      <c r="AQ254" s="91"/>
      <c r="AR254" s="72"/>
      <c r="AS254" s="42"/>
      <c r="AT254" s="42"/>
      <c r="AU254" s="64" t="str">
        <f t="shared" si="6"/>
        <v/>
      </c>
      <c r="AV254" s="64" t="str">
        <f t="shared" si="23"/>
        <v/>
      </c>
      <c r="AW254" s="64" t="str">
        <f t="shared" si="24"/>
        <v/>
      </c>
      <c r="AX254" s="64" t="str">
        <f t="shared" si="7"/>
        <v/>
      </c>
      <c r="AY254" s="64" t="str">
        <f t="shared" si="8"/>
        <v/>
      </c>
      <c r="AZ254" s="64" t="str">
        <f t="shared" si="9"/>
        <v/>
      </c>
      <c r="BA254" s="64" t="str">
        <f t="shared" si="10"/>
        <v/>
      </c>
      <c r="BB254" s="64" t="str">
        <f t="shared" si="11"/>
        <v/>
      </c>
      <c r="BC254" s="64" t="str">
        <f t="shared" si="12"/>
        <v/>
      </c>
      <c r="BD254" s="64" t="str">
        <f t="shared" si="13"/>
        <v/>
      </c>
      <c r="BE254" s="64" t="str">
        <f t="shared" si="14"/>
        <v/>
      </c>
      <c r="BF254" s="64" t="str">
        <f t="shared" si="15"/>
        <v/>
      </c>
      <c r="BG254" s="64" t="str">
        <f t="shared" si="16"/>
        <v/>
      </c>
      <c r="BH254" s="64" t="str">
        <f t="shared" si="17"/>
        <v/>
      </c>
      <c r="BI254" s="64" t="str">
        <f t="shared" si="18"/>
        <v/>
      </c>
      <c r="BJ254" s="64" t="str">
        <f t="shared" si="19"/>
        <v/>
      </c>
      <c r="BK254" s="64" t="str">
        <f t="shared" si="20"/>
        <v/>
      </c>
      <c r="BL254" s="64" t="str">
        <f t="shared" si="21"/>
        <v/>
      </c>
      <c r="BM254" s="64" t="str">
        <f t="shared" si="22"/>
        <v/>
      </c>
    </row>
    <row r="255" spans="1:65" x14ac:dyDescent="0.35">
      <c r="A255" s="50"/>
      <c r="B255" s="23"/>
      <c r="C255" s="23"/>
      <c r="D255" s="23"/>
      <c r="E255" s="91"/>
      <c r="F255" s="30"/>
      <c r="G255" s="23"/>
      <c r="H255" s="91"/>
      <c r="I255" s="23"/>
      <c r="J255" s="91"/>
      <c r="K255" s="23"/>
      <c r="L255" s="24"/>
      <c r="M255" s="91"/>
      <c r="N255" s="23"/>
      <c r="O255" s="91"/>
      <c r="P255" s="23"/>
      <c r="Q255" s="91"/>
      <c r="R255" s="29"/>
      <c r="S255" s="91"/>
      <c r="T255" s="23"/>
      <c r="U255" s="91"/>
      <c r="V255" s="23"/>
      <c r="W255" s="91"/>
      <c r="X255" s="23"/>
      <c r="Y255" s="91"/>
      <c r="Z255" s="30"/>
      <c r="AA255" s="91"/>
      <c r="AB255" s="30"/>
      <c r="AC255" s="91"/>
      <c r="AD255" s="30"/>
      <c r="AE255" s="91"/>
      <c r="AF255" s="30"/>
      <c r="AG255" s="91"/>
      <c r="AH255" s="23"/>
      <c r="AI255" s="91"/>
      <c r="AJ255" s="23"/>
      <c r="AK255" s="91"/>
      <c r="AL255" s="23"/>
      <c r="AM255" s="91"/>
      <c r="AN255" s="23"/>
      <c r="AO255" s="91"/>
      <c r="AP255" s="65"/>
      <c r="AQ255" s="91"/>
      <c r="AR255" s="72"/>
      <c r="AS255" s="42"/>
      <c r="AT255" s="42"/>
      <c r="AU255" s="64" t="str">
        <f t="shared" si="6"/>
        <v/>
      </c>
      <c r="AV255" s="64" t="str">
        <f t="shared" si="23"/>
        <v/>
      </c>
      <c r="AW255" s="64" t="str">
        <f t="shared" si="24"/>
        <v/>
      </c>
      <c r="AX255" s="64" t="str">
        <f t="shared" si="7"/>
        <v/>
      </c>
      <c r="AY255" s="64" t="str">
        <f t="shared" si="8"/>
        <v/>
      </c>
      <c r="AZ255" s="64" t="str">
        <f t="shared" si="9"/>
        <v/>
      </c>
      <c r="BA255" s="64" t="str">
        <f t="shared" si="10"/>
        <v/>
      </c>
      <c r="BB255" s="64" t="str">
        <f t="shared" si="11"/>
        <v/>
      </c>
      <c r="BC255" s="64" t="str">
        <f t="shared" si="12"/>
        <v/>
      </c>
      <c r="BD255" s="64" t="str">
        <f t="shared" si="13"/>
        <v/>
      </c>
      <c r="BE255" s="64" t="str">
        <f t="shared" si="14"/>
        <v/>
      </c>
      <c r="BF255" s="64" t="str">
        <f t="shared" si="15"/>
        <v/>
      </c>
      <c r="BG255" s="64" t="str">
        <f t="shared" si="16"/>
        <v/>
      </c>
      <c r="BH255" s="64" t="str">
        <f t="shared" si="17"/>
        <v/>
      </c>
      <c r="BI255" s="64" t="str">
        <f t="shared" si="18"/>
        <v/>
      </c>
      <c r="BJ255" s="64" t="str">
        <f t="shared" si="19"/>
        <v/>
      </c>
      <c r="BK255" s="64" t="str">
        <f t="shared" si="20"/>
        <v/>
      </c>
      <c r="BL255" s="64" t="str">
        <f t="shared" si="21"/>
        <v/>
      </c>
      <c r="BM255" s="64" t="str">
        <f t="shared" si="22"/>
        <v/>
      </c>
    </row>
    <row r="256" spans="1:65" x14ac:dyDescent="0.35">
      <c r="A256" s="50"/>
      <c r="B256" s="23"/>
      <c r="C256" s="23"/>
      <c r="D256" s="23"/>
      <c r="E256" s="91"/>
      <c r="F256" s="30"/>
      <c r="G256" s="23"/>
      <c r="H256" s="91"/>
      <c r="I256" s="23"/>
      <c r="J256" s="91"/>
      <c r="K256" s="23"/>
      <c r="L256" s="24"/>
      <c r="M256" s="91"/>
      <c r="N256" s="23"/>
      <c r="O256" s="91"/>
      <c r="P256" s="23"/>
      <c r="Q256" s="91"/>
      <c r="R256" s="23"/>
      <c r="S256" s="91"/>
      <c r="T256" s="23"/>
      <c r="U256" s="91"/>
      <c r="V256" s="23"/>
      <c r="W256" s="91"/>
      <c r="X256" s="23"/>
      <c r="Y256" s="91"/>
      <c r="Z256" s="30"/>
      <c r="AA256" s="91"/>
      <c r="AB256" s="30"/>
      <c r="AC256" s="91"/>
      <c r="AD256" s="30"/>
      <c r="AE256" s="91"/>
      <c r="AF256" s="30"/>
      <c r="AG256" s="91"/>
      <c r="AH256" s="23"/>
      <c r="AI256" s="91"/>
      <c r="AJ256" s="23"/>
      <c r="AK256" s="91"/>
      <c r="AL256" s="23"/>
      <c r="AM256" s="91"/>
      <c r="AN256" s="23"/>
      <c r="AO256" s="91"/>
      <c r="AP256" s="65"/>
      <c r="AQ256" s="91"/>
      <c r="AR256" s="72"/>
      <c r="AS256" s="42"/>
      <c r="AT256" s="42"/>
      <c r="AU256" s="64" t="str">
        <f t="shared" si="6"/>
        <v/>
      </c>
      <c r="AV256" s="64" t="str">
        <f t="shared" si="23"/>
        <v/>
      </c>
      <c r="AW256" s="64" t="str">
        <f t="shared" si="24"/>
        <v/>
      </c>
      <c r="AX256" s="64" t="str">
        <f t="shared" si="7"/>
        <v/>
      </c>
      <c r="AY256" s="64" t="str">
        <f t="shared" si="8"/>
        <v/>
      </c>
      <c r="AZ256" s="64" t="str">
        <f t="shared" si="9"/>
        <v/>
      </c>
      <c r="BA256" s="64" t="str">
        <f t="shared" si="10"/>
        <v/>
      </c>
      <c r="BB256" s="64" t="str">
        <f t="shared" si="11"/>
        <v/>
      </c>
      <c r="BC256" s="64" t="str">
        <f t="shared" si="12"/>
        <v/>
      </c>
      <c r="BD256" s="64" t="str">
        <f t="shared" si="13"/>
        <v/>
      </c>
      <c r="BE256" s="64" t="str">
        <f t="shared" si="14"/>
        <v/>
      </c>
      <c r="BF256" s="64" t="str">
        <f t="shared" si="15"/>
        <v/>
      </c>
      <c r="BG256" s="64" t="str">
        <f t="shared" si="16"/>
        <v/>
      </c>
      <c r="BH256" s="64" t="str">
        <f t="shared" si="17"/>
        <v/>
      </c>
      <c r="BI256" s="64" t="str">
        <f t="shared" si="18"/>
        <v/>
      </c>
      <c r="BJ256" s="64" t="str">
        <f t="shared" si="19"/>
        <v/>
      </c>
      <c r="BK256" s="64" t="str">
        <f t="shared" si="20"/>
        <v/>
      </c>
      <c r="BL256" s="64" t="str">
        <f t="shared" si="21"/>
        <v/>
      </c>
      <c r="BM256" s="64" t="str">
        <f t="shared" si="22"/>
        <v/>
      </c>
    </row>
    <row r="257" spans="1:74" x14ac:dyDescent="0.35">
      <c r="A257" s="50"/>
      <c r="B257" s="23"/>
      <c r="C257" s="23"/>
      <c r="D257" s="23"/>
      <c r="E257" s="91"/>
      <c r="F257" s="30"/>
      <c r="G257" s="23"/>
      <c r="H257" s="91"/>
      <c r="I257" s="23"/>
      <c r="J257" s="91"/>
      <c r="K257" s="23"/>
      <c r="L257" s="24"/>
      <c r="M257" s="91"/>
      <c r="N257" s="23"/>
      <c r="O257" s="91"/>
      <c r="P257" s="23"/>
      <c r="Q257" s="91"/>
      <c r="R257" s="23"/>
      <c r="S257" s="91"/>
      <c r="T257" s="23"/>
      <c r="U257" s="91"/>
      <c r="V257" s="23"/>
      <c r="W257" s="91"/>
      <c r="X257" s="23"/>
      <c r="Y257" s="91"/>
      <c r="Z257" s="30"/>
      <c r="AA257" s="91"/>
      <c r="AB257" s="30"/>
      <c r="AC257" s="91"/>
      <c r="AD257" s="30"/>
      <c r="AE257" s="91"/>
      <c r="AF257" s="30"/>
      <c r="AG257" s="91"/>
      <c r="AH257" s="23"/>
      <c r="AI257" s="91"/>
      <c r="AJ257" s="23"/>
      <c r="AK257" s="91"/>
      <c r="AL257" s="23"/>
      <c r="AM257" s="91"/>
      <c r="AN257" s="23"/>
      <c r="AO257" s="91"/>
      <c r="AP257" s="65"/>
      <c r="AQ257" s="91"/>
      <c r="AR257" s="72"/>
      <c r="AS257" s="44"/>
      <c r="AT257" s="44"/>
      <c r="AU257" s="64" t="str">
        <f t="shared" si="6"/>
        <v/>
      </c>
      <c r="AV257" s="64" t="str">
        <f t="shared" si="23"/>
        <v/>
      </c>
      <c r="AW257" s="64" t="str">
        <f t="shared" si="24"/>
        <v/>
      </c>
      <c r="AX257" s="64" t="str">
        <f t="shared" si="7"/>
        <v/>
      </c>
      <c r="AY257" s="64" t="str">
        <f t="shared" si="8"/>
        <v/>
      </c>
      <c r="AZ257" s="64" t="str">
        <f t="shared" si="9"/>
        <v/>
      </c>
      <c r="BA257" s="64" t="str">
        <f t="shared" si="10"/>
        <v/>
      </c>
      <c r="BB257" s="64" t="str">
        <f t="shared" si="11"/>
        <v/>
      </c>
      <c r="BC257" s="64" t="str">
        <f t="shared" si="12"/>
        <v/>
      </c>
      <c r="BD257" s="64" t="str">
        <f t="shared" si="13"/>
        <v/>
      </c>
      <c r="BE257" s="64" t="str">
        <f t="shared" si="14"/>
        <v/>
      </c>
      <c r="BF257" s="64" t="str">
        <f t="shared" si="15"/>
        <v/>
      </c>
      <c r="BG257" s="64" t="str">
        <f t="shared" si="16"/>
        <v/>
      </c>
      <c r="BH257" s="64" t="str">
        <f t="shared" si="17"/>
        <v/>
      </c>
      <c r="BI257" s="64" t="str">
        <f t="shared" si="18"/>
        <v/>
      </c>
      <c r="BJ257" s="64" t="str">
        <f t="shared" si="19"/>
        <v/>
      </c>
      <c r="BK257" s="64" t="str">
        <f t="shared" si="20"/>
        <v/>
      </c>
      <c r="BL257" s="64" t="str">
        <f t="shared" si="21"/>
        <v/>
      </c>
      <c r="BM257" s="64" t="str">
        <f t="shared" si="22"/>
        <v/>
      </c>
    </row>
    <row r="258" spans="1:74" x14ac:dyDescent="0.35">
      <c r="A258" s="50"/>
      <c r="B258" s="23"/>
      <c r="C258" s="23"/>
      <c r="D258" s="23"/>
      <c r="E258" s="91"/>
      <c r="F258" s="30"/>
      <c r="G258" s="23"/>
      <c r="H258" s="91"/>
      <c r="I258" s="23"/>
      <c r="J258" s="91"/>
      <c r="K258" s="23"/>
      <c r="L258" s="24"/>
      <c r="M258" s="91"/>
      <c r="N258" s="23"/>
      <c r="O258" s="91"/>
      <c r="P258" s="23"/>
      <c r="Q258" s="91"/>
      <c r="R258" s="23"/>
      <c r="S258" s="91"/>
      <c r="T258" s="23"/>
      <c r="U258" s="91"/>
      <c r="V258" s="23"/>
      <c r="W258" s="91"/>
      <c r="X258" s="23"/>
      <c r="Y258" s="91"/>
      <c r="Z258" s="30"/>
      <c r="AA258" s="91"/>
      <c r="AB258" s="30"/>
      <c r="AC258" s="91"/>
      <c r="AD258" s="30"/>
      <c r="AE258" s="91"/>
      <c r="AF258" s="30"/>
      <c r="AG258" s="91"/>
      <c r="AH258" s="23"/>
      <c r="AI258" s="91"/>
      <c r="AJ258" s="23"/>
      <c r="AK258" s="91"/>
      <c r="AL258" s="23"/>
      <c r="AM258" s="91"/>
      <c r="AN258" s="23"/>
      <c r="AO258" s="91"/>
      <c r="AP258" s="65"/>
      <c r="AQ258" s="91"/>
      <c r="AR258" s="72"/>
      <c r="AS258" s="44"/>
      <c r="AT258" s="44"/>
      <c r="AU258" s="64" t="str">
        <f t="shared" ref="AU258:AU321" si="25">IF(E258="E",B258,"")</f>
        <v/>
      </c>
      <c r="AV258" s="64" t="str">
        <f t="shared" si="23"/>
        <v/>
      </c>
      <c r="AW258" s="64" t="str">
        <f t="shared" si="24"/>
        <v/>
      </c>
      <c r="AX258" s="64" t="str">
        <f t="shared" ref="AX258:AX322" si="26">IF(J258="E",I258,"")</f>
        <v/>
      </c>
      <c r="AY258" s="64" t="str">
        <f t="shared" ref="AY258:AY322" si="27">IF(M258="E",K258,"")</f>
        <v/>
      </c>
      <c r="AZ258" s="64" t="str">
        <f t="shared" si="9"/>
        <v/>
      </c>
      <c r="BA258" s="64" t="str">
        <f t="shared" si="10"/>
        <v/>
      </c>
      <c r="BB258" s="64" t="str">
        <f t="shared" si="11"/>
        <v/>
      </c>
      <c r="BC258" s="64" t="str">
        <f t="shared" si="12"/>
        <v/>
      </c>
      <c r="BD258" s="64" t="str">
        <f t="shared" si="13"/>
        <v/>
      </c>
      <c r="BE258" s="64" t="str">
        <f t="shared" si="14"/>
        <v/>
      </c>
      <c r="BF258" s="64" t="str">
        <f t="shared" si="15"/>
        <v/>
      </c>
      <c r="BG258" s="64" t="str">
        <f t="shared" si="16"/>
        <v/>
      </c>
      <c r="BH258" s="64" t="str">
        <f t="shared" si="17"/>
        <v/>
      </c>
      <c r="BI258" s="64" t="str">
        <f t="shared" si="18"/>
        <v/>
      </c>
      <c r="BJ258" s="64" t="str">
        <f t="shared" si="19"/>
        <v/>
      </c>
      <c r="BK258" s="64" t="str">
        <f t="shared" si="20"/>
        <v/>
      </c>
      <c r="BL258" s="64" t="str">
        <f t="shared" si="21"/>
        <v/>
      </c>
      <c r="BM258" s="64" t="str">
        <f t="shared" si="22"/>
        <v/>
      </c>
    </row>
    <row r="259" spans="1:74" x14ac:dyDescent="0.35">
      <c r="A259" s="50"/>
      <c r="B259" s="23"/>
      <c r="C259" s="23"/>
      <c r="D259" s="23"/>
      <c r="E259" s="91"/>
      <c r="F259" s="30"/>
      <c r="G259" s="23"/>
      <c r="H259" s="91"/>
      <c r="I259" s="23"/>
      <c r="J259" s="91"/>
      <c r="K259" s="23"/>
      <c r="L259" s="24"/>
      <c r="M259" s="91"/>
      <c r="N259" s="23"/>
      <c r="O259" s="91"/>
      <c r="P259" s="23"/>
      <c r="Q259" s="91"/>
      <c r="R259" s="23"/>
      <c r="S259" s="91"/>
      <c r="T259" s="23"/>
      <c r="U259" s="91"/>
      <c r="V259" s="23"/>
      <c r="W259" s="91"/>
      <c r="X259" s="23"/>
      <c r="Y259" s="91"/>
      <c r="Z259" s="30"/>
      <c r="AA259" s="91"/>
      <c r="AB259" s="30"/>
      <c r="AC259" s="91"/>
      <c r="AD259" s="30"/>
      <c r="AE259" s="91"/>
      <c r="AF259" s="30"/>
      <c r="AG259" s="91"/>
      <c r="AH259" s="23"/>
      <c r="AI259" s="91"/>
      <c r="AJ259" s="23"/>
      <c r="AK259" s="91"/>
      <c r="AL259" s="23"/>
      <c r="AM259" s="91"/>
      <c r="AN259" s="23"/>
      <c r="AO259" s="91"/>
      <c r="AP259" s="65"/>
      <c r="AQ259" s="91"/>
      <c r="AR259" s="72"/>
      <c r="AS259" s="42"/>
      <c r="AT259" s="42"/>
      <c r="AU259" s="64" t="str">
        <f t="shared" si="25"/>
        <v/>
      </c>
      <c r="AV259" s="64" t="str">
        <f t="shared" si="23"/>
        <v/>
      </c>
      <c r="AW259" s="64" t="str">
        <f t="shared" si="24"/>
        <v/>
      </c>
      <c r="AX259" s="64" t="str">
        <f t="shared" si="26"/>
        <v/>
      </c>
      <c r="AY259" s="64" t="str">
        <f t="shared" si="27"/>
        <v/>
      </c>
      <c r="AZ259" s="64" t="str">
        <f t="shared" ref="AZ259:AZ323" si="28">IF(O259="E",N259,"")</f>
        <v/>
      </c>
      <c r="BA259" s="64" t="str">
        <f t="shared" ref="BA259:BA323" si="29">IF(Q259="E",P259,"")</f>
        <v/>
      </c>
      <c r="BB259" s="64" t="str">
        <f t="shared" ref="BB259:BB323" si="30">IF(S259="E",R259,"")</f>
        <v/>
      </c>
      <c r="BC259" s="64" t="str">
        <f t="shared" ref="BC259:BC323" si="31">IF(U259="E",T259,"")</f>
        <v/>
      </c>
      <c r="BD259" s="64" t="str">
        <f t="shared" ref="BD259:BD323" si="32">IF(W259="E",V259,"")</f>
        <v/>
      </c>
      <c r="BE259" s="64" t="str">
        <f t="shared" ref="BE259:BE323" si="33">IF(Y259="E",X259,"")</f>
        <v/>
      </c>
      <c r="BF259" s="64" t="str">
        <f t="shared" ref="BF259:BF323" si="34">IF(AA259="E",Z259,"")</f>
        <v/>
      </c>
      <c r="BG259" s="64" t="str">
        <f t="shared" ref="BG259:BG323" si="35">IF(AC259="E",AB259,"")</f>
        <v/>
      </c>
      <c r="BH259" s="64" t="str">
        <f t="shared" ref="BH259:BH323" si="36">IF(AE259="E",AD259,"")</f>
        <v/>
      </c>
      <c r="BI259" s="64" t="str">
        <f t="shared" ref="BI259:BI323" si="37">IF(AI259="E",AH259,"")</f>
        <v/>
      </c>
      <c r="BJ259" s="64" t="str">
        <f t="shared" ref="BJ259:BJ323" si="38">IF(AK259="E",AJ259,"")</f>
        <v/>
      </c>
      <c r="BK259" s="64" t="str">
        <f t="shared" ref="BK259:BK323" si="39">IF(AM259="E",AL259,"")</f>
        <v/>
      </c>
      <c r="BL259" s="64" t="str">
        <f t="shared" ref="BL259:BL323" si="40">IF(AO259="E",AN259,"")</f>
        <v/>
      </c>
      <c r="BM259" s="64" t="str">
        <f t="shared" ref="BM259:BM323" si="41">IF(AQ259="E",AP259,"")</f>
        <v/>
      </c>
    </row>
    <row r="260" spans="1:74" x14ac:dyDescent="0.35">
      <c r="A260" s="50"/>
      <c r="B260" s="23"/>
      <c r="C260" s="23"/>
      <c r="D260" s="23"/>
      <c r="E260" s="91"/>
      <c r="F260" s="30"/>
      <c r="G260" s="23"/>
      <c r="H260" s="91"/>
      <c r="I260" s="23"/>
      <c r="J260" s="91"/>
      <c r="K260" s="23"/>
      <c r="L260" s="24"/>
      <c r="M260" s="91"/>
      <c r="N260" s="23"/>
      <c r="O260" s="91"/>
      <c r="P260" s="23"/>
      <c r="Q260" s="91"/>
      <c r="R260" s="23"/>
      <c r="S260" s="91"/>
      <c r="T260" s="23"/>
      <c r="U260" s="91"/>
      <c r="V260" s="23"/>
      <c r="W260" s="91"/>
      <c r="X260" s="23"/>
      <c r="Y260" s="91"/>
      <c r="Z260" s="30"/>
      <c r="AA260" s="91"/>
      <c r="AB260" s="30"/>
      <c r="AC260" s="91"/>
      <c r="AD260" s="30"/>
      <c r="AE260" s="91"/>
      <c r="AF260" s="30"/>
      <c r="AG260" s="91"/>
      <c r="AH260" s="23"/>
      <c r="AI260" s="91"/>
      <c r="AJ260" s="23"/>
      <c r="AK260" s="91"/>
      <c r="AL260" s="23"/>
      <c r="AM260" s="91"/>
      <c r="AN260" s="23"/>
      <c r="AO260" s="91"/>
      <c r="AP260" s="65"/>
      <c r="AQ260" s="91"/>
      <c r="AR260" s="72"/>
      <c r="AS260" s="42"/>
      <c r="AT260" s="42"/>
      <c r="AU260" s="64" t="str">
        <f t="shared" si="25"/>
        <v/>
      </c>
      <c r="AV260" s="64" t="str">
        <f t="shared" si="23"/>
        <v/>
      </c>
      <c r="AW260" s="64" t="str">
        <f t="shared" si="24"/>
        <v/>
      </c>
      <c r="AX260" s="64" t="str">
        <f t="shared" si="26"/>
        <v/>
      </c>
      <c r="AY260" s="64" t="str">
        <f t="shared" si="27"/>
        <v/>
      </c>
      <c r="AZ260" s="64" t="str">
        <f t="shared" si="28"/>
        <v/>
      </c>
      <c r="BA260" s="64" t="str">
        <f t="shared" si="29"/>
        <v/>
      </c>
      <c r="BB260" s="64" t="str">
        <f t="shared" si="30"/>
        <v/>
      </c>
      <c r="BC260" s="64" t="str">
        <f t="shared" si="31"/>
        <v/>
      </c>
      <c r="BD260" s="64" t="str">
        <f t="shared" si="32"/>
        <v/>
      </c>
      <c r="BE260" s="64" t="str">
        <f t="shared" si="33"/>
        <v/>
      </c>
      <c r="BF260" s="64" t="str">
        <f t="shared" si="34"/>
        <v/>
      </c>
      <c r="BG260" s="64" t="str">
        <f t="shared" si="35"/>
        <v/>
      </c>
      <c r="BH260" s="64" t="str">
        <f t="shared" si="36"/>
        <v/>
      </c>
      <c r="BI260" s="64" t="str">
        <f t="shared" si="37"/>
        <v/>
      </c>
      <c r="BJ260" s="64" t="str">
        <f t="shared" si="38"/>
        <v/>
      </c>
      <c r="BK260" s="64" t="str">
        <f t="shared" si="39"/>
        <v/>
      </c>
      <c r="BL260" s="64" t="str">
        <f t="shared" si="40"/>
        <v/>
      </c>
      <c r="BM260" s="64" t="str">
        <f t="shared" si="41"/>
        <v/>
      </c>
    </row>
    <row r="261" spans="1:74" x14ac:dyDescent="0.35">
      <c r="A261" s="50"/>
      <c r="B261" s="23"/>
      <c r="C261" s="23"/>
      <c r="D261" s="23"/>
      <c r="E261" s="91"/>
      <c r="F261" s="30"/>
      <c r="G261" s="23"/>
      <c r="H261" s="91"/>
      <c r="I261" s="23"/>
      <c r="J261" s="91"/>
      <c r="K261" s="23"/>
      <c r="L261" s="24"/>
      <c r="M261" s="91"/>
      <c r="N261" s="23"/>
      <c r="O261" s="91"/>
      <c r="P261" s="23"/>
      <c r="Q261" s="91"/>
      <c r="R261" s="23"/>
      <c r="S261" s="91"/>
      <c r="T261" s="23"/>
      <c r="U261" s="91"/>
      <c r="V261" s="23"/>
      <c r="W261" s="91"/>
      <c r="X261" s="23"/>
      <c r="Y261" s="91"/>
      <c r="Z261" s="30"/>
      <c r="AA261" s="91"/>
      <c r="AB261" s="30"/>
      <c r="AC261" s="91"/>
      <c r="AD261" s="30"/>
      <c r="AE261" s="91"/>
      <c r="AF261" s="30"/>
      <c r="AG261" s="91"/>
      <c r="AH261" s="23"/>
      <c r="AI261" s="91"/>
      <c r="AJ261" s="23"/>
      <c r="AK261" s="91"/>
      <c r="AL261" s="23"/>
      <c r="AM261" s="91"/>
      <c r="AN261" s="23"/>
      <c r="AO261" s="91"/>
      <c r="AP261" s="65"/>
      <c r="AQ261" s="91"/>
      <c r="AR261" s="72"/>
      <c r="AS261" s="42"/>
      <c r="AT261" s="42"/>
      <c r="AU261" s="64" t="str">
        <f t="shared" si="25"/>
        <v/>
      </c>
      <c r="AV261" s="64" t="str">
        <f t="shared" si="23"/>
        <v/>
      </c>
      <c r="AW261" s="64" t="str">
        <f t="shared" si="24"/>
        <v/>
      </c>
      <c r="AX261" s="64" t="str">
        <f t="shared" si="26"/>
        <v/>
      </c>
      <c r="AY261" s="64" t="str">
        <f t="shared" si="27"/>
        <v/>
      </c>
      <c r="AZ261" s="64" t="str">
        <f t="shared" si="28"/>
        <v/>
      </c>
      <c r="BA261" s="64" t="str">
        <f t="shared" si="29"/>
        <v/>
      </c>
      <c r="BB261" s="64" t="str">
        <f t="shared" si="30"/>
        <v/>
      </c>
      <c r="BC261" s="64" t="str">
        <f t="shared" si="31"/>
        <v/>
      </c>
      <c r="BD261" s="64" t="str">
        <f t="shared" si="32"/>
        <v/>
      </c>
      <c r="BE261" s="64" t="str">
        <f t="shared" si="33"/>
        <v/>
      </c>
      <c r="BF261" s="64" t="str">
        <f t="shared" si="34"/>
        <v/>
      </c>
      <c r="BG261" s="64" t="str">
        <f t="shared" si="35"/>
        <v/>
      </c>
      <c r="BH261" s="64" t="str">
        <f t="shared" si="36"/>
        <v/>
      </c>
      <c r="BI261" s="64" t="str">
        <f t="shared" si="37"/>
        <v/>
      </c>
      <c r="BJ261" s="64" t="str">
        <f t="shared" si="38"/>
        <v/>
      </c>
      <c r="BK261" s="64" t="str">
        <f t="shared" si="39"/>
        <v/>
      </c>
      <c r="BL261" s="64" t="str">
        <f t="shared" si="40"/>
        <v/>
      </c>
      <c r="BM261" s="64" t="str">
        <f t="shared" si="41"/>
        <v/>
      </c>
    </row>
    <row r="262" spans="1:74" x14ac:dyDescent="0.35">
      <c r="A262" s="50"/>
      <c r="B262" s="23"/>
      <c r="C262" s="23"/>
      <c r="D262" s="23"/>
      <c r="E262" s="91"/>
      <c r="F262" s="30"/>
      <c r="G262" s="23"/>
      <c r="H262" s="91"/>
      <c r="I262" s="23"/>
      <c r="J262" s="91"/>
      <c r="K262" s="23"/>
      <c r="L262" s="24"/>
      <c r="M262" s="91"/>
      <c r="N262" s="23"/>
      <c r="O262" s="91"/>
      <c r="P262" s="23"/>
      <c r="Q262" s="91"/>
      <c r="R262" s="23"/>
      <c r="S262" s="91"/>
      <c r="T262" s="23"/>
      <c r="U262" s="91"/>
      <c r="V262" s="23"/>
      <c r="W262" s="91"/>
      <c r="X262" s="23"/>
      <c r="Y262" s="91"/>
      <c r="Z262" s="30"/>
      <c r="AA262" s="91"/>
      <c r="AB262" s="30"/>
      <c r="AC262" s="91"/>
      <c r="AD262" s="30"/>
      <c r="AE262" s="91"/>
      <c r="AF262" s="30"/>
      <c r="AG262" s="91"/>
      <c r="AH262" s="23"/>
      <c r="AI262" s="91"/>
      <c r="AJ262" s="23"/>
      <c r="AK262" s="91"/>
      <c r="AL262" s="23"/>
      <c r="AM262" s="91"/>
      <c r="AN262" s="23"/>
      <c r="AO262" s="91"/>
      <c r="AP262" s="65"/>
      <c r="AQ262" s="91"/>
      <c r="AR262" s="72"/>
      <c r="AS262" s="42"/>
      <c r="AT262" s="42"/>
      <c r="AU262" s="64" t="str">
        <f t="shared" si="25"/>
        <v/>
      </c>
      <c r="AV262" s="64" t="str">
        <f t="shared" si="23"/>
        <v/>
      </c>
      <c r="AW262" s="64" t="str">
        <f t="shared" si="24"/>
        <v/>
      </c>
      <c r="AX262" s="64" t="str">
        <f t="shared" si="26"/>
        <v/>
      </c>
      <c r="AY262" s="64" t="str">
        <f t="shared" si="27"/>
        <v/>
      </c>
      <c r="AZ262" s="64" t="str">
        <f t="shared" si="28"/>
        <v/>
      </c>
      <c r="BA262" s="64" t="str">
        <f t="shared" si="29"/>
        <v/>
      </c>
      <c r="BB262" s="64" t="str">
        <f t="shared" si="30"/>
        <v/>
      </c>
      <c r="BC262" s="64" t="str">
        <f t="shared" si="31"/>
        <v/>
      </c>
      <c r="BD262" s="64" t="str">
        <f t="shared" si="32"/>
        <v/>
      </c>
      <c r="BE262" s="64" t="str">
        <f t="shared" si="33"/>
        <v/>
      </c>
      <c r="BF262" s="64" t="str">
        <f t="shared" si="34"/>
        <v/>
      </c>
      <c r="BG262" s="64" t="str">
        <f t="shared" si="35"/>
        <v/>
      </c>
      <c r="BH262" s="64" t="str">
        <f t="shared" si="36"/>
        <v/>
      </c>
      <c r="BI262" s="64" t="str">
        <f t="shared" si="37"/>
        <v/>
      </c>
      <c r="BJ262" s="64" t="str">
        <f t="shared" si="38"/>
        <v/>
      </c>
      <c r="BK262" s="64" t="str">
        <f t="shared" si="39"/>
        <v/>
      </c>
      <c r="BL262" s="64" t="str">
        <f t="shared" si="40"/>
        <v/>
      </c>
      <c r="BM262" s="64" t="str">
        <f t="shared" si="41"/>
        <v/>
      </c>
    </row>
    <row r="263" spans="1:74" x14ac:dyDescent="0.35">
      <c r="A263" s="50"/>
      <c r="B263" s="23"/>
      <c r="C263" s="23"/>
      <c r="D263" s="23"/>
      <c r="E263" s="91"/>
      <c r="F263" s="30"/>
      <c r="G263" s="23"/>
      <c r="H263" s="91"/>
      <c r="I263" s="23"/>
      <c r="J263" s="91"/>
      <c r="K263" s="23"/>
      <c r="L263" s="24"/>
      <c r="M263" s="91"/>
      <c r="N263" s="23"/>
      <c r="O263" s="91"/>
      <c r="P263" s="23"/>
      <c r="Q263" s="91"/>
      <c r="R263" s="23"/>
      <c r="S263" s="91"/>
      <c r="T263" s="23"/>
      <c r="U263" s="91"/>
      <c r="V263" s="23"/>
      <c r="W263" s="91"/>
      <c r="X263" s="23"/>
      <c r="Y263" s="91"/>
      <c r="Z263" s="30"/>
      <c r="AA263" s="91"/>
      <c r="AB263" s="30"/>
      <c r="AC263" s="91"/>
      <c r="AD263" s="30"/>
      <c r="AE263" s="91"/>
      <c r="AF263" s="30"/>
      <c r="AG263" s="91"/>
      <c r="AH263" s="23"/>
      <c r="AI263" s="91"/>
      <c r="AJ263" s="23"/>
      <c r="AK263" s="91"/>
      <c r="AL263" s="23"/>
      <c r="AM263" s="91"/>
      <c r="AN263" s="23"/>
      <c r="AO263" s="91"/>
      <c r="AP263" s="65"/>
      <c r="AQ263" s="91"/>
      <c r="AR263" s="72"/>
      <c r="AS263" s="42"/>
      <c r="AT263" s="42"/>
      <c r="AU263" s="64" t="str">
        <f t="shared" si="25"/>
        <v/>
      </c>
      <c r="AV263" s="64" t="str">
        <f t="shared" si="23"/>
        <v/>
      </c>
      <c r="AW263" s="64" t="str">
        <f t="shared" si="24"/>
        <v/>
      </c>
      <c r="AX263" s="64" t="str">
        <f t="shared" si="26"/>
        <v/>
      </c>
      <c r="AY263" s="64" t="str">
        <f t="shared" si="27"/>
        <v/>
      </c>
      <c r="AZ263" s="64" t="str">
        <f t="shared" si="28"/>
        <v/>
      </c>
      <c r="BA263" s="64" t="str">
        <f t="shared" si="29"/>
        <v/>
      </c>
      <c r="BB263" s="64" t="str">
        <f t="shared" si="30"/>
        <v/>
      </c>
      <c r="BC263" s="64" t="str">
        <f t="shared" si="31"/>
        <v/>
      </c>
      <c r="BD263" s="64" t="str">
        <f t="shared" si="32"/>
        <v/>
      </c>
      <c r="BE263" s="64" t="str">
        <f t="shared" si="33"/>
        <v/>
      </c>
      <c r="BF263" s="64" t="str">
        <f t="shared" si="34"/>
        <v/>
      </c>
      <c r="BG263" s="64" t="str">
        <f t="shared" si="35"/>
        <v/>
      </c>
      <c r="BH263" s="64" t="str">
        <f t="shared" si="36"/>
        <v/>
      </c>
      <c r="BI263" s="64" t="str">
        <f t="shared" si="37"/>
        <v/>
      </c>
      <c r="BJ263" s="64" t="str">
        <f t="shared" si="38"/>
        <v/>
      </c>
      <c r="BK263" s="64" t="str">
        <f t="shared" si="39"/>
        <v/>
      </c>
      <c r="BL263" s="64" t="str">
        <f t="shared" si="40"/>
        <v/>
      </c>
      <c r="BM263" s="64" t="str">
        <f t="shared" si="41"/>
        <v/>
      </c>
    </row>
    <row r="264" spans="1:74" x14ac:dyDescent="0.35">
      <c r="A264" s="50"/>
      <c r="B264" s="23"/>
      <c r="C264" s="23"/>
      <c r="D264" s="23"/>
      <c r="E264" s="91"/>
      <c r="F264" s="30"/>
      <c r="G264" s="23"/>
      <c r="H264" s="91"/>
      <c r="I264" s="23"/>
      <c r="J264" s="91"/>
      <c r="K264" s="23"/>
      <c r="L264" s="24"/>
      <c r="M264" s="91"/>
      <c r="N264" s="23"/>
      <c r="O264" s="91"/>
      <c r="P264" s="23"/>
      <c r="Q264" s="91"/>
      <c r="R264" s="23"/>
      <c r="S264" s="91"/>
      <c r="T264" s="23"/>
      <c r="U264" s="91"/>
      <c r="V264" s="23"/>
      <c r="W264" s="91"/>
      <c r="X264" s="23"/>
      <c r="Y264" s="91"/>
      <c r="Z264" s="30"/>
      <c r="AA264" s="91"/>
      <c r="AB264" s="30"/>
      <c r="AC264" s="91"/>
      <c r="AD264" s="30"/>
      <c r="AE264" s="91"/>
      <c r="AF264" s="30"/>
      <c r="AG264" s="91"/>
      <c r="AH264" s="23"/>
      <c r="AI264" s="91"/>
      <c r="AJ264" s="23"/>
      <c r="AK264" s="91"/>
      <c r="AL264" s="23"/>
      <c r="AM264" s="91"/>
      <c r="AN264" s="23"/>
      <c r="AO264" s="91"/>
      <c r="AP264" s="65"/>
      <c r="AQ264" s="91"/>
      <c r="AR264" s="72"/>
      <c r="AS264" s="42"/>
      <c r="AT264" s="42"/>
      <c r="AU264" s="64" t="str">
        <f t="shared" si="25"/>
        <v/>
      </c>
      <c r="AV264" s="64" t="str">
        <f t="shared" si="23"/>
        <v/>
      </c>
      <c r="AW264" s="64" t="str">
        <f t="shared" si="24"/>
        <v/>
      </c>
      <c r="AX264" s="64" t="str">
        <f t="shared" si="26"/>
        <v/>
      </c>
      <c r="AY264" s="64" t="str">
        <f t="shared" si="27"/>
        <v/>
      </c>
      <c r="AZ264" s="64" t="str">
        <f t="shared" si="28"/>
        <v/>
      </c>
      <c r="BA264" s="64" t="str">
        <f t="shared" si="29"/>
        <v/>
      </c>
      <c r="BB264" s="64" t="str">
        <f t="shared" si="30"/>
        <v/>
      </c>
      <c r="BC264" s="64" t="str">
        <f t="shared" si="31"/>
        <v/>
      </c>
      <c r="BD264" s="64" t="str">
        <f t="shared" si="32"/>
        <v/>
      </c>
      <c r="BE264" s="64" t="str">
        <f t="shared" si="33"/>
        <v/>
      </c>
      <c r="BF264" s="64" t="str">
        <f t="shared" si="34"/>
        <v/>
      </c>
      <c r="BG264" s="64" t="str">
        <f t="shared" si="35"/>
        <v/>
      </c>
      <c r="BH264" s="64" t="str">
        <f t="shared" si="36"/>
        <v/>
      </c>
      <c r="BI264" s="64" t="str">
        <f t="shared" si="37"/>
        <v/>
      </c>
      <c r="BJ264" s="64" t="str">
        <f t="shared" si="38"/>
        <v/>
      </c>
      <c r="BK264" s="64" t="str">
        <f t="shared" si="39"/>
        <v/>
      </c>
      <c r="BL264" s="64" t="str">
        <f t="shared" si="40"/>
        <v/>
      </c>
      <c r="BM264" s="64" t="str">
        <f t="shared" si="41"/>
        <v/>
      </c>
    </row>
    <row r="265" spans="1:74" x14ac:dyDescent="0.35">
      <c r="A265" s="51"/>
      <c r="B265" s="23"/>
      <c r="C265" s="23"/>
      <c r="D265" s="23"/>
      <c r="E265" s="91"/>
      <c r="F265" s="30"/>
      <c r="G265" s="23"/>
      <c r="H265" s="91"/>
      <c r="I265" s="23"/>
      <c r="J265" s="91"/>
      <c r="K265" s="23"/>
      <c r="L265" s="24"/>
      <c r="M265" s="91"/>
      <c r="N265" s="23"/>
      <c r="O265" s="91"/>
      <c r="P265" s="23"/>
      <c r="Q265" s="91"/>
      <c r="R265" s="23"/>
      <c r="S265" s="91"/>
      <c r="T265" s="23"/>
      <c r="U265" s="91"/>
      <c r="V265" s="23"/>
      <c r="W265" s="91"/>
      <c r="X265" s="23"/>
      <c r="Y265" s="91"/>
      <c r="Z265" s="30"/>
      <c r="AA265" s="91"/>
      <c r="AB265" s="30"/>
      <c r="AC265" s="91"/>
      <c r="AD265" s="30"/>
      <c r="AE265" s="91"/>
      <c r="AF265" s="30"/>
      <c r="AG265" s="91"/>
      <c r="AH265" s="23"/>
      <c r="AI265" s="91"/>
      <c r="AJ265" s="23"/>
      <c r="AK265" s="91"/>
      <c r="AL265" s="23"/>
      <c r="AM265" s="91"/>
      <c r="AN265" s="23"/>
      <c r="AO265" s="91"/>
      <c r="AP265" s="65"/>
      <c r="AQ265" s="91"/>
      <c r="AR265" s="72"/>
      <c r="AS265" s="42"/>
      <c r="AT265" s="42"/>
      <c r="AU265" s="64" t="str">
        <f t="shared" si="25"/>
        <v/>
      </c>
      <c r="AV265" s="64" t="str">
        <f t="shared" si="23"/>
        <v/>
      </c>
      <c r="AW265" s="64" t="str">
        <f t="shared" si="24"/>
        <v/>
      </c>
      <c r="AX265" s="64" t="str">
        <f t="shared" si="26"/>
        <v/>
      </c>
      <c r="AY265" s="64" t="str">
        <f t="shared" si="27"/>
        <v/>
      </c>
      <c r="AZ265" s="64" t="str">
        <f t="shared" si="28"/>
        <v/>
      </c>
      <c r="BA265" s="64" t="str">
        <f t="shared" si="29"/>
        <v/>
      </c>
      <c r="BB265" s="64" t="str">
        <f t="shared" si="30"/>
        <v/>
      </c>
      <c r="BC265" s="64" t="str">
        <f t="shared" si="31"/>
        <v/>
      </c>
      <c r="BD265" s="64" t="str">
        <f t="shared" si="32"/>
        <v/>
      </c>
      <c r="BE265" s="64" t="str">
        <f t="shared" si="33"/>
        <v/>
      </c>
      <c r="BF265" s="64" t="str">
        <f t="shared" si="34"/>
        <v/>
      </c>
      <c r="BG265" s="64" t="str">
        <f t="shared" si="35"/>
        <v/>
      </c>
      <c r="BH265" s="64" t="str">
        <f t="shared" si="36"/>
        <v/>
      </c>
      <c r="BI265" s="64" t="str">
        <f t="shared" si="37"/>
        <v/>
      </c>
      <c r="BJ265" s="64" t="str">
        <f t="shared" si="38"/>
        <v/>
      </c>
      <c r="BK265" s="64" t="str">
        <f t="shared" si="39"/>
        <v/>
      </c>
      <c r="BL265" s="64" t="str">
        <f t="shared" si="40"/>
        <v/>
      </c>
      <c r="BM265" s="64" t="str">
        <f t="shared" si="41"/>
        <v/>
      </c>
    </row>
    <row r="266" spans="1:74" x14ac:dyDescent="0.35">
      <c r="A266" s="51"/>
      <c r="B266" s="23"/>
      <c r="C266" s="23"/>
      <c r="D266" s="23"/>
      <c r="E266" s="91"/>
      <c r="F266" s="30"/>
      <c r="G266" s="23"/>
      <c r="H266" s="91"/>
      <c r="I266" s="23"/>
      <c r="J266" s="91"/>
      <c r="K266" s="23"/>
      <c r="L266" s="24"/>
      <c r="M266" s="91"/>
      <c r="N266" s="23"/>
      <c r="O266" s="91"/>
      <c r="P266" s="23"/>
      <c r="Q266" s="91"/>
      <c r="R266" s="23"/>
      <c r="S266" s="91"/>
      <c r="T266" s="23"/>
      <c r="U266" s="91"/>
      <c r="V266" s="23"/>
      <c r="W266" s="91"/>
      <c r="X266" s="23"/>
      <c r="Y266" s="91"/>
      <c r="Z266" s="30"/>
      <c r="AA266" s="91"/>
      <c r="AB266" s="30"/>
      <c r="AC266" s="91"/>
      <c r="AD266" s="30"/>
      <c r="AE266" s="91"/>
      <c r="AF266" s="30"/>
      <c r="AG266" s="91"/>
      <c r="AH266" s="23"/>
      <c r="AI266" s="91"/>
      <c r="AJ266" s="23"/>
      <c r="AK266" s="91"/>
      <c r="AL266" s="23"/>
      <c r="AM266" s="91"/>
      <c r="AN266" s="23"/>
      <c r="AO266" s="91"/>
      <c r="AP266" s="65"/>
      <c r="AQ266" s="91"/>
      <c r="AR266" s="72"/>
      <c r="AS266" s="42"/>
      <c r="AT266" s="42"/>
      <c r="AU266" s="64" t="str">
        <f t="shared" si="25"/>
        <v/>
      </c>
      <c r="AV266" s="64" t="str">
        <f t="shared" si="23"/>
        <v/>
      </c>
      <c r="AW266" s="64" t="str">
        <f t="shared" si="24"/>
        <v/>
      </c>
      <c r="AX266" s="64" t="str">
        <f t="shared" si="26"/>
        <v/>
      </c>
      <c r="AY266" s="64" t="str">
        <f t="shared" si="27"/>
        <v/>
      </c>
      <c r="AZ266" s="64" t="str">
        <f t="shared" si="28"/>
        <v/>
      </c>
      <c r="BA266" s="64" t="str">
        <f t="shared" si="29"/>
        <v/>
      </c>
      <c r="BB266" s="64" t="str">
        <f t="shared" si="30"/>
        <v/>
      </c>
      <c r="BC266" s="64" t="str">
        <f t="shared" si="31"/>
        <v/>
      </c>
      <c r="BD266" s="64" t="str">
        <f t="shared" si="32"/>
        <v/>
      </c>
      <c r="BE266" s="64" t="str">
        <f t="shared" si="33"/>
        <v/>
      </c>
      <c r="BF266" s="64" t="str">
        <f t="shared" si="34"/>
        <v/>
      </c>
      <c r="BG266" s="64" t="str">
        <f t="shared" si="35"/>
        <v/>
      </c>
      <c r="BH266" s="64" t="str">
        <f t="shared" si="36"/>
        <v/>
      </c>
      <c r="BI266" s="64" t="str">
        <f t="shared" si="37"/>
        <v/>
      </c>
      <c r="BJ266" s="64" t="str">
        <f t="shared" si="38"/>
        <v/>
      </c>
      <c r="BK266" s="64" t="str">
        <f t="shared" si="39"/>
        <v/>
      </c>
      <c r="BL266" s="64" t="str">
        <f t="shared" si="40"/>
        <v/>
      </c>
      <c r="BM266" s="64" t="str">
        <f t="shared" si="41"/>
        <v/>
      </c>
    </row>
    <row r="267" spans="1:74" s="40" customFormat="1" x14ac:dyDescent="0.35">
      <c r="A267" s="50"/>
      <c r="B267" s="23"/>
      <c r="C267" s="23"/>
      <c r="D267" s="23"/>
      <c r="E267" s="91"/>
      <c r="F267" s="30"/>
      <c r="G267" s="23"/>
      <c r="H267" s="91"/>
      <c r="I267" s="23"/>
      <c r="J267" s="91"/>
      <c r="K267" s="23"/>
      <c r="L267" s="24"/>
      <c r="M267" s="91"/>
      <c r="N267" s="23"/>
      <c r="O267" s="91"/>
      <c r="P267" s="23"/>
      <c r="Q267" s="91"/>
      <c r="R267" s="23"/>
      <c r="S267" s="91"/>
      <c r="T267" s="23"/>
      <c r="U267" s="91"/>
      <c r="V267" s="23"/>
      <c r="W267" s="91"/>
      <c r="X267" s="23"/>
      <c r="Y267" s="91"/>
      <c r="Z267" s="30"/>
      <c r="AA267" s="91"/>
      <c r="AB267" s="30"/>
      <c r="AC267" s="91"/>
      <c r="AD267" s="30"/>
      <c r="AE267" s="91"/>
      <c r="AF267" s="30"/>
      <c r="AG267" s="91"/>
      <c r="AH267" s="23"/>
      <c r="AI267" s="91"/>
      <c r="AJ267" s="23"/>
      <c r="AK267" s="91"/>
      <c r="AL267" s="23"/>
      <c r="AM267" s="91"/>
      <c r="AN267" s="23"/>
      <c r="AO267" s="91"/>
      <c r="AP267" s="65"/>
      <c r="AQ267" s="91"/>
      <c r="AR267" s="72"/>
      <c r="AS267" s="42"/>
      <c r="AT267" s="42"/>
      <c r="AU267" s="64" t="str">
        <f t="shared" si="25"/>
        <v/>
      </c>
      <c r="AV267" s="64" t="str">
        <f t="shared" si="23"/>
        <v/>
      </c>
      <c r="AW267" s="64" t="str">
        <f t="shared" si="24"/>
        <v/>
      </c>
      <c r="AX267" s="64" t="str">
        <f t="shared" si="26"/>
        <v/>
      </c>
      <c r="AY267" s="64" t="str">
        <f t="shared" si="27"/>
        <v/>
      </c>
      <c r="AZ267" s="64" t="str">
        <f t="shared" si="28"/>
        <v/>
      </c>
      <c r="BA267" s="64" t="str">
        <f t="shared" si="29"/>
        <v/>
      </c>
      <c r="BB267" s="64" t="str">
        <f t="shared" si="30"/>
        <v/>
      </c>
      <c r="BC267" s="64" t="str">
        <f t="shared" si="31"/>
        <v/>
      </c>
      <c r="BD267" s="64" t="str">
        <f t="shared" si="32"/>
        <v/>
      </c>
      <c r="BE267" s="64" t="str">
        <f t="shared" si="33"/>
        <v/>
      </c>
      <c r="BF267" s="64" t="str">
        <f t="shared" si="34"/>
        <v/>
      </c>
      <c r="BG267" s="64" t="str">
        <f t="shared" si="35"/>
        <v/>
      </c>
      <c r="BH267" s="64" t="str">
        <f t="shared" si="36"/>
        <v/>
      </c>
      <c r="BI267" s="64" t="str">
        <f t="shared" si="37"/>
        <v/>
      </c>
      <c r="BJ267" s="64" t="str">
        <f t="shared" si="38"/>
        <v/>
      </c>
      <c r="BK267" s="64" t="str">
        <f t="shared" si="39"/>
        <v/>
      </c>
      <c r="BL267" s="64" t="str">
        <f t="shared" si="40"/>
        <v/>
      </c>
      <c r="BM267" s="64" t="str">
        <f t="shared" si="41"/>
        <v/>
      </c>
      <c r="BN267" s="33"/>
      <c r="BO267" s="26"/>
      <c r="BP267" s="26"/>
      <c r="BQ267" s="33"/>
      <c r="BR267" s="33"/>
      <c r="BS267" s="33"/>
      <c r="BT267" s="34"/>
      <c r="BU267" s="34"/>
      <c r="BV267" s="34"/>
    </row>
    <row r="268" spans="1:74" s="40" customFormat="1" x14ac:dyDescent="0.35">
      <c r="A268" s="50"/>
      <c r="B268" s="23"/>
      <c r="C268" s="23"/>
      <c r="D268" s="23"/>
      <c r="E268" s="91"/>
      <c r="F268" s="30"/>
      <c r="G268" s="23"/>
      <c r="H268" s="91"/>
      <c r="I268" s="23"/>
      <c r="J268" s="91"/>
      <c r="K268" s="23"/>
      <c r="L268" s="24"/>
      <c r="M268" s="91"/>
      <c r="N268" s="23"/>
      <c r="O268" s="91"/>
      <c r="P268" s="23"/>
      <c r="Q268" s="91"/>
      <c r="R268" s="23"/>
      <c r="S268" s="91"/>
      <c r="T268" s="23"/>
      <c r="U268" s="91"/>
      <c r="V268" s="23"/>
      <c r="W268" s="91"/>
      <c r="X268" s="23"/>
      <c r="Y268" s="91"/>
      <c r="Z268" s="30"/>
      <c r="AA268" s="91"/>
      <c r="AB268" s="30"/>
      <c r="AC268" s="91"/>
      <c r="AD268" s="30"/>
      <c r="AE268" s="91"/>
      <c r="AF268" s="30"/>
      <c r="AG268" s="91"/>
      <c r="AH268" s="23"/>
      <c r="AI268" s="91"/>
      <c r="AJ268" s="23"/>
      <c r="AK268" s="91"/>
      <c r="AL268" s="23"/>
      <c r="AM268" s="91"/>
      <c r="AN268" s="23"/>
      <c r="AO268" s="91"/>
      <c r="AP268" s="65"/>
      <c r="AQ268" s="91"/>
      <c r="AR268" s="72"/>
      <c r="AS268" s="42"/>
      <c r="AT268" s="42"/>
      <c r="AU268" s="64" t="str">
        <f t="shared" si="25"/>
        <v/>
      </c>
      <c r="AV268" s="64" t="str">
        <f t="shared" si="23"/>
        <v/>
      </c>
      <c r="AW268" s="64" t="str">
        <f t="shared" si="24"/>
        <v/>
      </c>
      <c r="AX268" s="64" t="str">
        <f t="shared" si="26"/>
        <v/>
      </c>
      <c r="AY268" s="64" t="str">
        <f t="shared" si="27"/>
        <v/>
      </c>
      <c r="AZ268" s="64" t="str">
        <f t="shared" si="28"/>
        <v/>
      </c>
      <c r="BA268" s="64" t="str">
        <f t="shared" si="29"/>
        <v/>
      </c>
      <c r="BB268" s="64" t="str">
        <f t="shared" si="30"/>
        <v/>
      </c>
      <c r="BC268" s="64" t="str">
        <f t="shared" si="31"/>
        <v/>
      </c>
      <c r="BD268" s="64" t="str">
        <f t="shared" si="32"/>
        <v/>
      </c>
      <c r="BE268" s="64" t="str">
        <f t="shared" si="33"/>
        <v/>
      </c>
      <c r="BF268" s="64" t="str">
        <f t="shared" si="34"/>
        <v/>
      </c>
      <c r="BG268" s="64" t="str">
        <f t="shared" si="35"/>
        <v/>
      </c>
      <c r="BH268" s="64" t="str">
        <f t="shared" si="36"/>
        <v/>
      </c>
      <c r="BI268" s="64" t="str">
        <f t="shared" si="37"/>
        <v/>
      </c>
      <c r="BJ268" s="64" t="str">
        <f t="shared" si="38"/>
        <v/>
      </c>
      <c r="BK268" s="64" t="str">
        <f t="shared" si="39"/>
        <v/>
      </c>
      <c r="BL268" s="64" t="str">
        <f t="shared" si="40"/>
        <v/>
      </c>
      <c r="BM268" s="64" t="str">
        <f t="shared" si="41"/>
        <v/>
      </c>
      <c r="BN268" s="33"/>
      <c r="BO268" s="26"/>
      <c r="BP268" s="26"/>
      <c r="BQ268" s="33"/>
      <c r="BR268" s="33"/>
      <c r="BS268" s="33"/>
      <c r="BT268" s="34"/>
      <c r="BU268" s="34"/>
      <c r="BV268" s="34"/>
    </row>
    <row r="269" spans="1:74" x14ac:dyDescent="0.35">
      <c r="A269" s="50"/>
      <c r="B269" s="23"/>
      <c r="C269" s="23"/>
      <c r="D269" s="23"/>
      <c r="E269" s="91"/>
      <c r="F269" s="30"/>
      <c r="G269" s="23"/>
      <c r="H269" s="91"/>
      <c r="I269" s="23"/>
      <c r="J269" s="91"/>
      <c r="K269" s="23"/>
      <c r="L269" s="24"/>
      <c r="M269" s="91"/>
      <c r="N269" s="23"/>
      <c r="O269" s="91"/>
      <c r="P269" s="23"/>
      <c r="Q269" s="91"/>
      <c r="R269" s="23"/>
      <c r="S269" s="91"/>
      <c r="T269" s="23"/>
      <c r="U269" s="91"/>
      <c r="V269" s="23"/>
      <c r="W269" s="91"/>
      <c r="X269" s="23"/>
      <c r="Y269" s="91"/>
      <c r="Z269" s="30"/>
      <c r="AA269" s="91"/>
      <c r="AB269" s="30"/>
      <c r="AC269" s="91"/>
      <c r="AD269" s="30"/>
      <c r="AE269" s="91"/>
      <c r="AF269" s="30"/>
      <c r="AG269" s="91"/>
      <c r="AH269" s="23"/>
      <c r="AI269" s="91"/>
      <c r="AJ269" s="23"/>
      <c r="AK269" s="91"/>
      <c r="AL269" s="23"/>
      <c r="AM269" s="91"/>
      <c r="AN269" s="23"/>
      <c r="AO269" s="91"/>
      <c r="AP269" s="65"/>
      <c r="AQ269" s="91"/>
      <c r="AR269" s="72"/>
      <c r="AS269" s="42"/>
      <c r="AT269" s="42"/>
      <c r="AU269" s="64" t="str">
        <f t="shared" si="25"/>
        <v/>
      </c>
      <c r="AV269" s="64" t="str">
        <f t="shared" si="23"/>
        <v/>
      </c>
      <c r="AW269" s="64" t="str">
        <f t="shared" si="24"/>
        <v/>
      </c>
      <c r="AX269" s="64" t="str">
        <f t="shared" si="26"/>
        <v/>
      </c>
      <c r="AY269" s="64" t="str">
        <f t="shared" si="27"/>
        <v/>
      </c>
      <c r="AZ269" s="64" t="str">
        <f t="shared" si="28"/>
        <v/>
      </c>
      <c r="BA269" s="64" t="str">
        <f t="shared" si="29"/>
        <v/>
      </c>
      <c r="BB269" s="64" t="str">
        <f t="shared" si="30"/>
        <v/>
      </c>
      <c r="BC269" s="64" t="str">
        <f t="shared" si="31"/>
        <v/>
      </c>
      <c r="BD269" s="64" t="str">
        <f t="shared" si="32"/>
        <v/>
      </c>
      <c r="BE269" s="64" t="str">
        <f t="shared" si="33"/>
        <v/>
      </c>
      <c r="BF269" s="64" t="str">
        <f t="shared" si="34"/>
        <v/>
      </c>
      <c r="BG269" s="64" t="str">
        <f t="shared" si="35"/>
        <v/>
      </c>
      <c r="BH269" s="64" t="str">
        <f t="shared" si="36"/>
        <v/>
      </c>
      <c r="BI269" s="64" t="str">
        <f t="shared" si="37"/>
        <v/>
      </c>
      <c r="BJ269" s="64" t="str">
        <f t="shared" si="38"/>
        <v/>
      </c>
      <c r="BK269" s="64" t="str">
        <f t="shared" si="39"/>
        <v/>
      </c>
      <c r="BL269" s="64" t="str">
        <f t="shared" si="40"/>
        <v/>
      </c>
      <c r="BM269" s="64" t="str">
        <f t="shared" si="41"/>
        <v/>
      </c>
    </row>
    <row r="270" spans="1:74" x14ac:dyDescent="0.35">
      <c r="A270" s="50"/>
      <c r="B270" s="23"/>
      <c r="C270" s="23"/>
      <c r="D270" s="23"/>
      <c r="E270" s="91"/>
      <c r="F270" s="30"/>
      <c r="G270" s="23"/>
      <c r="H270" s="91"/>
      <c r="I270" s="23"/>
      <c r="J270" s="91"/>
      <c r="K270" s="23"/>
      <c r="L270" s="24"/>
      <c r="M270" s="91"/>
      <c r="N270" s="23"/>
      <c r="O270" s="91"/>
      <c r="P270" s="23"/>
      <c r="Q270" s="91"/>
      <c r="R270" s="23"/>
      <c r="S270" s="91"/>
      <c r="T270" s="23"/>
      <c r="U270" s="91"/>
      <c r="V270" s="23"/>
      <c r="W270" s="91"/>
      <c r="X270" s="23"/>
      <c r="Y270" s="91"/>
      <c r="Z270" s="30"/>
      <c r="AA270" s="91"/>
      <c r="AB270" s="30"/>
      <c r="AC270" s="91"/>
      <c r="AD270" s="30"/>
      <c r="AE270" s="91"/>
      <c r="AF270" s="30"/>
      <c r="AG270" s="91"/>
      <c r="AH270" s="23"/>
      <c r="AI270" s="91"/>
      <c r="AJ270" s="23"/>
      <c r="AK270" s="91"/>
      <c r="AL270" s="23"/>
      <c r="AM270" s="91"/>
      <c r="AN270" s="23"/>
      <c r="AO270" s="91"/>
      <c r="AP270" s="65"/>
      <c r="AQ270" s="91"/>
      <c r="AR270" s="72"/>
      <c r="AS270" s="42"/>
      <c r="AT270" s="42"/>
      <c r="AU270" s="64" t="str">
        <f t="shared" si="25"/>
        <v/>
      </c>
      <c r="AV270" s="64" t="str">
        <f t="shared" si="23"/>
        <v/>
      </c>
      <c r="AW270" s="64" t="str">
        <f t="shared" si="24"/>
        <v/>
      </c>
      <c r="AX270" s="64" t="str">
        <f t="shared" si="26"/>
        <v/>
      </c>
      <c r="AY270" s="64" t="str">
        <f t="shared" si="27"/>
        <v/>
      </c>
      <c r="AZ270" s="64" t="str">
        <f t="shared" si="28"/>
        <v/>
      </c>
      <c r="BA270" s="64" t="str">
        <f t="shared" si="29"/>
        <v/>
      </c>
      <c r="BB270" s="64" t="str">
        <f t="shared" si="30"/>
        <v/>
      </c>
      <c r="BC270" s="64" t="str">
        <f t="shared" si="31"/>
        <v/>
      </c>
      <c r="BD270" s="64" t="str">
        <f t="shared" si="32"/>
        <v/>
      </c>
      <c r="BE270" s="64" t="str">
        <f t="shared" si="33"/>
        <v/>
      </c>
      <c r="BF270" s="64" t="str">
        <f t="shared" si="34"/>
        <v/>
      </c>
      <c r="BG270" s="64" t="str">
        <f t="shared" si="35"/>
        <v/>
      </c>
      <c r="BH270" s="64" t="str">
        <f t="shared" si="36"/>
        <v/>
      </c>
      <c r="BI270" s="64" t="str">
        <f t="shared" si="37"/>
        <v/>
      </c>
      <c r="BJ270" s="64" t="str">
        <f t="shared" si="38"/>
        <v/>
      </c>
      <c r="BK270" s="64" t="str">
        <f t="shared" si="39"/>
        <v/>
      </c>
      <c r="BL270" s="64" t="str">
        <f t="shared" si="40"/>
        <v/>
      </c>
      <c r="BM270" s="64" t="str">
        <f t="shared" si="41"/>
        <v/>
      </c>
    </row>
    <row r="271" spans="1:74" x14ac:dyDescent="0.35">
      <c r="A271" s="50"/>
      <c r="B271" s="23"/>
      <c r="C271" s="23"/>
      <c r="D271" s="23"/>
      <c r="E271" s="91"/>
      <c r="F271" s="30"/>
      <c r="G271" s="23"/>
      <c r="H271" s="91"/>
      <c r="I271" s="23"/>
      <c r="J271" s="91"/>
      <c r="K271" s="23"/>
      <c r="L271" s="24"/>
      <c r="M271" s="91"/>
      <c r="N271" s="23"/>
      <c r="O271" s="91"/>
      <c r="P271" s="23"/>
      <c r="Q271" s="91"/>
      <c r="R271" s="23"/>
      <c r="S271" s="91"/>
      <c r="T271" s="23"/>
      <c r="U271" s="91"/>
      <c r="V271" s="23"/>
      <c r="W271" s="91"/>
      <c r="X271" s="23"/>
      <c r="Y271" s="91"/>
      <c r="Z271" s="30"/>
      <c r="AA271" s="91"/>
      <c r="AB271" s="30"/>
      <c r="AC271" s="91"/>
      <c r="AD271" s="30"/>
      <c r="AE271" s="91"/>
      <c r="AF271" s="30"/>
      <c r="AG271" s="91"/>
      <c r="AH271" s="23"/>
      <c r="AI271" s="91"/>
      <c r="AJ271" s="23"/>
      <c r="AK271" s="91"/>
      <c r="AL271" s="23"/>
      <c r="AM271" s="91"/>
      <c r="AN271" s="23"/>
      <c r="AO271" s="91"/>
      <c r="AP271" s="65"/>
      <c r="AQ271" s="91"/>
      <c r="AR271" s="72"/>
      <c r="AS271" s="46"/>
      <c r="AT271" s="46"/>
      <c r="AU271" s="64" t="str">
        <f t="shared" si="25"/>
        <v/>
      </c>
      <c r="AV271" s="64" t="str">
        <f t="shared" si="23"/>
        <v/>
      </c>
      <c r="AW271" s="64" t="str">
        <f t="shared" si="24"/>
        <v/>
      </c>
      <c r="AX271" s="64" t="str">
        <f t="shared" si="26"/>
        <v/>
      </c>
      <c r="AY271" s="64" t="str">
        <f t="shared" si="27"/>
        <v/>
      </c>
      <c r="AZ271" s="64" t="str">
        <f t="shared" si="28"/>
        <v/>
      </c>
      <c r="BA271" s="64" t="str">
        <f t="shared" si="29"/>
        <v/>
      </c>
      <c r="BB271" s="64" t="str">
        <f t="shared" si="30"/>
        <v/>
      </c>
      <c r="BC271" s="64" t="str">
        <f t="shared" si="31"/>
        <v/>
      </c>
      <c r="BD271" s="64" t="str">
        <f t="shared" si="32"/>
        <v/>
      </c>
      <c r="BE271" s="64" t="str">
        <f t="shared" si="33"/>
        <v/>
      </c>
      <c r="BF271" s="64" t="str">
        <f t="shared" si="34"/>
        <v/>
      </c>
      <c r="BG271" s="64" t="str">
        <f t="shared" si="35"/>
        <v/>
      </c>
      <c r="BH271" s="64" t="str">
        <f t="shared" si="36"/>
        <v/>
      </c>
      <c r="BI271" s="64" t="str">
        <f t="shared" si="37"/>
        <v/>
      </c>
      <c r="BJ271" s="64" t="str">
        <f t="shared" si="38"/>
        <v/>
      </c>
      <c r="BK271" s="64" t="str">
        <f t="shared" si="39"/>
        <v/>
      </c>
      <c r="BL271" s="64" t="str">
        <f t="shared" si="40"/>
        <v/>
      </c>
      <c r="BM271" s="64" t="str">
        <f t="shared" si="41"/>
        <v/>
      </c>
    </row>
    <row r="272" spans="1:74" x14ac:dyDescent="0.35">
      <c r="A272" s="50"/>
      <c r="B272" s="30"/>
      <c r="C272" s="30"/>
      <c r="D272" s="30"/>
      <c r="E272" s="91"/>
      <c r="F272" s="30"/>
      <c r="G272" s="30"/>
      <c r="H272" s="91"/>
      <c r="I272" s="30"/>
      <c r="J272" s="91"/>
      <c r="K272" s="30"/>
      <c r="L272" s="32"/>
      <c r="M272" s="91"/>
      <c r="N272" s="23"/>
      <c r="O272" s="91"/>
      <c r="P272" s="30"/>
      <c r="Q272" s="91"/>
      <c r="R272" s="30"/>
      <c r="S272" s="91"/>
      <c r="T272" s="30"/>
      <c r="U272" s="91"/>
      <c r="V272" s="30"/>
      <c r="W272" s="91"/>
      <c r="X272" s="30"/>
      <c r="Y272" s="91"/>
      <c r="Z272" s="30"/>
      <c r="AA272" s="91"/>
      <c r="AB272" s="30"/>
      <c r="AC272" s="91"/>
      <c r="AD272" s="30"/>
      <c r="AE272" s="91"/>
      <c r="AF272" s="30"/>
      <c r="AG272" s="91"/>
      <c r="AH272" s="30"/>
      <c r="AI272" s="91"/>
      <c r="AJ272" s="30"/>
      <c r="AK272" s="91"/>
      <c r="AL272" s="30"/>
      <c r="AM272" s="91"/>
      <c r="AN272" s="30"/>
      <c r="AO272" s="91"/>
      <c r="AP272" s="66"/>
      <c r="AQ272" s="91"/>
      <c r="AR272" s="72"/>
      <c r="AS272" s="46"/>
      <c r="AT272" s="46"/>
      <c r="AU272" s="64" t="str">
        <f t="shared" si="25"/>
        <v/>
      </c>
      <c r="AV272" s="64" t="str">
        <f t="shared" si="23"/>
        <v/>
      </c>
      <c r="AW272" s="64" t="str">
        <f t="shared" si="24"/>
        <v/>
      </c>
      <c r="AX272" s="64" t="str">
        <f t="shared" si="26"/>
        <v/>
      </c>
      <c r="AY272" s="64" t="str">
        <f t="shared" si="27"/>
        <v/>
      </c>
      <c r="AZ272" s="64" t="str">
        <f t="shared" si="28"/>
        <v/>
      </c>
      <c r="BA272" s="64" t="str">
        <f t="shared" si="29"/>
        <v/>
      </c>
      <c r="BB272" s="64" t="str">
        <f t="shared" si="30"/>
        <v/>
      </c>
      <c r="BC272" s="64" t="str">
        <f t="shared" si="31"/>
        <v/>
      </c>
      <c r="BD272" s="64" t="str">
        <f t="shared" si="32"/>
        <v/>
      </c>
      <c r="BE272" s="64" t="str">
        <f t="shared" si="33"/>
        <v/>
      </c>
      <c r="BF272" s="64" t="str">
        <f t="shared" si="34"/>
        <v/>
      </c>
      <c r="BG272" s="64" t="str">
        <f t="shared" si="35"/>
        <v/>
      </c>
      <c r="BH272" s="64" t="str">
        <f t="shared" si="36"/>
        <v/>
      </c>
      <c r="BI272" s="64" t="str">
        <f t="shared" si="37"/>
        <v/>
      </c>
      <c r="BJ272" s="64" t="str">
        <f t="shared" si="38"/>
        <v/>
      </c>
      <c r="BK272" s="64" t="str">
        <f t="shared" si="39"/>
        <v/>
      </c>
      <c r="BL272" s="64" t="str">
        <f t="shared" si="40"/>
        <v/>
      </c>
      <c r="BM272" s="64" t="str">
        <f t="shared" si="41"/>
        <v/>
      </c>
    </row>
    <row r="273" spans="1:74" x14ac:dyDescent="0.35">
      <c r="A273" s="50"/>
      <c r="B273" s="30"/>
      <c r="C273" s="30"/>
      <c r="D273" s="30"/>
      <c r="E273" s="91"/>
      <c r="F273" s="30"/>
      <c r="G273" s="30"/>
      <c r="H273" s="91"/>
      <c r="I273" s="30"/>
      <c r="J273" s="91"/>
      <c r="K273" s="30"/>
      <c r="L273" s="32"/>
      <c r="M273" s="91"/>
      <c r="N273" s="23"/>
      <c r="O273" s="91"/>
      <c r="P273" s="30"/>
      <c r="Q273" s="91"/>
      <c r="R273" s="30"/>
      <c r="S273" s="91"/>
      <c r="T273" s="30"/>
      <c r="U273" s="91"/>
      <c r="V273" s="30"/>
      <c r="W273" s="91"/>
      <c r="X273" s="30"/>
      <c r="Y273" s="91"/>
      <c r="Z273" s="30"/>
      <c r="AA273" s="91"/>
      <c r="AB273" s="30"/>
      <c r="AC273" s="91"/>
      <c r="AD273" s="30"/>
      <c r="AE273" s="91"/>
      <c r="AF273" s="30"/>
      <c r="AG273" s="91"/>
      <c r="AH273" s="30"/>
      <c r="AI273" s="91"/>
      <c r="AJ273" s="30"/>
      <c r="AK273" s="91"/>
      <c r="AL273" s="30"/>
      <c r="AM273" s="91"/>
      <c r="AN273" s="30"/>
      <c r="AO273" s="91"/>
      <c r="AP273" s="66"/>
      <c r="AQ273" s="91"/>
      <c r="AR273" s="72"/>
      <c r="AS273" s="42"/>
      <c r="AT273" s="42"/>
      <c r="AU273" s="64" t="str">
        <f t="shared" si="25"/>
        <v/>
      </c>
      <c r="AV273" s="64" t="str">
        <f t="shared" si="23"/>
        <v/>
      </c>
      <c r="AW273" s="64" t="str">
        <f t="shared" si="24"/>
        <v/>
      </c>
      <c r="AX273" s="64" t="str">
        <f t="shared" si="26"/>
        <v/>
      </c>
      <c r="AY273" s="64" t="str">
        <f t="shared" si="27"/>
        <v/>
      </c>
      <c r="AZ273" s="64" t="str">
        <f t="shared" si="28"/>
        <v/>
      </c>
      <c r="BA273" s="64" t="str">
        <f t="shared" si="29"/>
        <v/>
      </c>
      <c r="BB273" s="64" t="str">
        <f t="shared" si="30"/>
        <v/>
      </c>
      <c r="BC273" s="64" t="str">
        <f t="shared" si="31"/>
        <v/>
      </c>
      <c r="BD273" s="64" t="str">
        <f t="shared" si="32"/>
        <v/>
      </c>
      <c r="BE273" s="64" t="str">
        <f t="shared" si="33"/>
        <v/>
      </c>
      <c r="BF273" s="64" t="str">
        <f t="shared" si="34"/>
        <v/>
      </c>
      <c r="BG273" s="64" t="str">
        <f t="shared" si="35"/>
        <v/>
      </c>
      <c r="BH273" s="64" t="str">
        <f t="shared" si="36"/>
        <v/>
      </c>
      <c r="BI273" s="64" t="str">
        <f t="shared" si="37"/>
        <v/>
      </c>
      <c r="BJ273" s="64" t="str">
        <f t="shared" si="38"/>
        <v/>
      </c>
      <c r="BK273" s="64" t="str">
        <f t="shared" si="39"/>
        <v/>
      </c>
      <c r="BL273" s="64" t="str">
        <f t="shared" si="40"/>
        <v/>
      </c>
      <c r="BM273" s="64" t="str">
        <f t="shared" si="41"/>
        <v/>
      </c>
    </row>
    <row r="274" spans="1:74" x14ac:dyDescent="0.35">
      <c r="A274" s="50"/>
      <c r="B274" s="23"/>
      <c r="C274" s="23"/>
      <c r="D274" s="23"/>
      <c r="E274" s="91"/>
      <c r="F274" s="30"/>
      <c r="G274" s="23"/>
      <c r="H274" s="91"/>
      <c r="I274" s="23"/>
      <c r="J274" s="91"/>
      <c r="K274" s="23"/>
      <c r="L274" s="24"/>
      <c r="M274" s="91"/>
      <c r="N274" s="23"/>
      <c r="O274" s="91"/>
      <c r="P274" s="23"/>
      <c r="Q274" s="91"/>
      <c r="R274" s="23"/>
      <c r="S274" s="91"/>
      <c r="T274" s="23"/>
      <c r="U274" s="91"/>
      <c r="V274" s="23"/>
      <c r="W274" s="91"/>
      <c r="X274" s="23"/>
      <c r="Y274" s="91"/>
      <c r="Z274" s="30"/>
      <c r="AA274" s="91"/>
      <c r="AB274" s="30"/>
      <c r="AC274" s="91"/>
      <c r="AD274" s="30"/>
      <c r="AE274" s="91"/>
      <c r="AF274" s="30"/>
      <c r="AG274" s="91"/>
      <c r="AH274" s="23"/>
      <c r="AI274" s="91"/>
      <c r="AJ274" s="23"/>
      <c r="AK274" s="91"/>
      <c r="AL274" s="23"/>
      <c r="AM274" s="91"/>
      <c r="AN274" s="23"/>
      <c r="AO274" s="91"/>
      <c r="AP274" s="65"/>
      <c r="AQ274" s="91"/>
      <c r="AR274" s="72"/>
      <c r="AS274" s="42"/>
      <c r="AT274" s="42"/>
      <c r="AU274" s="64" t="str">
        <f t="shared" si="25"/>
        <v/>
      </c>
      <c r="AV274" s="64" t="str">
        <f t="shared" si="23"/>
        <v/>
      </c>
      <c r="AW274" s="64" t="str">
        <f t="shared" si="24"/>
        <v/>
      </c>
      <c r="AX274" s="64" t="str">
        <f t="shared" si="26"/>
        <v/>
      </c>
      <c r="AY274" s="64" t="str">
        <f t="shared" si="27"/>
        <v/>
      </c>
      <c r="AZ274" s="64" t="str">
        <f t="shared" si="28"/>
        <v/>
      </c>
      <c r="BA274" s="64" t="str">
        <f t="shared" si="29"/>
        <v/>
      </c>
      <c r="BB274" s="64" t="str">
        <f t="shared" si="30"/>
        <v/>
      </c>
      <c r="BC274" s="64" t="str">
        <f t="shared" si="31"/>
        <v/>
      </c>
      <c r="BD274" s="64" t="str">
        <f t="shared" si="32"/>
        <v/>
      </c>
      <c r="BE274" s="64" t="str">
        <f t="shared" si="33"/>
        <v/>
      </c>
      <c r="BF274" s="64" t="str">
        <f t="shared" si="34"/>
        <v/>
      </c>
      <c r="BG274" s="64" t="str">
        <f t="shared" si="35"/>
        <v/>
      </c>
      <c r="BH274" s="64" t="str">
        <f t="shared" si="36"/>
        <v/>
      </c>
      <c r="BI274" s="64" t="str">
        <f t="shared" si="37"/>
        <v/>
      </c>
      <c r="BJ274" s="64" t="str">
        <f t="shared" si="38"/>
        <v/>
      </c>
      <c r="BK274" s="64" t="str">
        <f t="shared" si="39"/>
        <v/>
      </c>
      <c r="BL274" s="64" t="str">
        <f t="shared" si="40"/>
        <v/>
      </c>
      <c r="BM274" s="64" t="str">
        <f t="shared" si="41"/>
        <v/>
      </c>
      <c r="BO274" s="33"/>
      <c r="BP274" s="33"/>
    </row>
    <row r="275" spans="1:74" x14ac:dyDescent="0.35">
      <c r="A275" s="50"/>
      <c r="B275" s="23"/>
      <c r="C275" s="23"/>
      <c r="D275" s="23"/>
      <c r="E275" s="91"/>
      <c r="F275" s="30"/>
      <c r="G275" s="23"/>
      <c r="H275" s="91"/>
      <c r="I275" s="23"/>
      <c r="J275" s="91"/>
      <c r="K275" s="23"/>
      <c r="L275" s="24"/>
      <c r="M275" s="91"/>
      <c r="N275" s="23"/>
      <c r="O275" s="91"/>
      <c r="P275" s="23"/>
      <c r="Q275" s="91"/>
      <c r="R275" s="23"/>
      <c r="S275" s="91"/>
      <c r="T275" s="23"/>
      <c r="U275" s="91"/>
      <c r="V275" s="23"/>
      <c r="W275" s="91"/>
      <c r="X275" s="23"/>
      <c r="Y275" s="91"/>
      <c r="Z275" s="30"/>
      <c r="AA275" s="91"/>
      <c r="AB275" s="30"/>
      <c r="AC275" s="91"/>
      <c r="AD275" s="30"/>
      <c r="AE275" s="91"/>
      <c r="AF275" s="30"/>
      <c r="AG275" s="91"/>
      <c r="AH275" s="23"/>
      <c r="AI275" s="91"/>
      <c r="AJ275" s="23"/>
      <c r="AK275" s="91"/>
      <c r="AL275" s="23"/>
      <c r="AM275" s="91"/>
      <c r="AN275" s="23"/>
      <c r="AO275" s="91"/>
      <c r="AP275" s="65"/>
      <c r="AQ275" s="91"/>
      <c r="AR275" s="72"/>
      <c r="AS275" s="42"/>
      <c r="AT275" s="42"/>
      <c r="AU275" s="64" t="str">
        <f t="shared" si="25"/>
        <v/>
      </c>
      <c r="AV275" s="64" t="str">
        <f t="shared" si="23"/>
        <v/>
      </c>
      <c r="AW275" s="64" t="str">
        <f t="shared" si="24"/>
        <v/>
      </c>
      <c r="AX275" s="64" t="str">
        <f t="shared" si="26"/>
        <v/>
      </c>
      <c r="AY275" s="64" t="str">
        <f t="shared" si="27"/>
        <v/>
      </c>
      <c r="AZ275" s="64" t="str">
        <f t="shared" si="28"/>
        <v/>
      </c>
      <c r="BA275" s="64" t="str">
        <f t="shared" si="29"/>
        <v/>
      </c>
      <c r="BB275" s="64" t="str">
        <f t="shared" si="30"/>
        <v/>
      </c>
      <c r="BC275" s="64" t="str">
        <f t="shared" si="31"/>
        <v/>
      </c>
      <c r="BD275" s="64" t="str">
        <f t="shared" si="32"/>
        <v/>
      </c>
      <c r="BE275" s="64" t="str">
        <f t="shared" si="33"/>
        <v/>
      </c>
      <c r="BF275" s="64" t="str">
        <f t="shared" si="34"/>
        <v/>
      </c>
      <c r="BG275" s="64" t="str">
        <f t="shared" si="35"/>
        <v/>
      </c>
      <c r="BH275" s="64" t="str">
        <f t="shared" si="36"/>
        <v/>
      </c>
      <c r="BI275" s="64" t="str">
        <f t="shared" si="37"/>
        <v/>
      </c>
      <c r="BJ275" s="64" t="str">
        <f t="shared" si="38"/>
        <v/>
      </c>
      <c r="BK275" s="64" t="str">
        <f t="shared" si="39"/>
        <v/>
      </c>
      <c r="BL275" s="64" t="str">
        <f t="shared" si="40"/>
        <v/>
      </c>
      <c r="BM275" s="64" t="str">
        <f t="shared" si="41"/>
        <v/>
      </c>
      <c r="BO275" s="33"/>
      <c r="BP275" s="33"/>
    </row>
    <row r="276" spans="1:74" x14ac:dyDescent="0.35">
      <c r="A276" s="50"/>
      <c r="B276" s="23"/>
      <c r="C276" s="23"/>
      <c r="D276" s="23"/>
      <c r="E276" s="91"/>
      <c r="F276" s="30"/>
      <c r="G276" s="23"/>
      <c r="H276" s="91"/>
      <c r="I276" s="23"/>
      <c r="J276" s="91"/>
      <c r="K276" s="23"/>
      <c r="L276" s="24"/>
      <c r="M276" s="91"/>
      <c r="N276" s="23"/>
      <c r="O276" s="91"/>
      <c r="P276" s="23"/>
      <c r="Q276" s="91"/>
      <c r="R276" s="23"/>
      <c r="S276" s="91"/>
      <c r="T276" s="23"/>
      <c r="U276" s="91"/>
      <c r="V276" s="23"/>
      <c r="W276" s="91"/>
      <c r="X276" s="23"/>
      <c r="Y276" s="91"/>
      <c r="Z276" s="30"/>
      <c r="AA276" s="91"/>
      <c r="AB276" s="30"/>
      <c r="AC276" s="91"/>
      <c r="AD276" s="30"/>
      <c r="AE276" s="91"/>
      <c r="AF276" s="30"/>
      <c r="AG276" s="91"/>
      <c r="AH276" s="23"/>
      <c r="AI276" s="91"/>
      <c r="AJ276" s="23"/>
      <c r="AK276" s="91"/>
      <c r="AL276" s="23"/>
      <c r="AM276" s="91"/>
      <c r="AN276" s="23"/>
      <c r="AO276" s="91"/>
      <c r="AP276" s="65"/>
      <c r="AQ276" s="91"/>
      <c r="AR276" s="72"/>
      <c r="AS276" s="42"/>
      <c r="AT276" s="42"/>
      <c r="AU276" s="64" t="str">
        <f t="shared" si="25"/>
        <v/>
      </c>
      <c r="AV276" s="64" t="str">
        <f t="shared" si="23"/>
        <v/>
      </c>
      <c r="AW276" s="64" t="str">
        <f t="shared" si="24"/>
        <v/>
      </c>
      <c r="AX276" s="64" t="str">
        <f t="shared" si="26"/>
        <v/>
      </c>
      <c r="AY276" s="64" t="str">
        <f t="shared" si="27"/>
        <v/>
      </c>
      <c r="AZ276" s="64" t="str">
        <f t="shared" si="28"/>
        <v/>
      </c>
      <c r="BA276" s="64" t="str">
        <f t="shared" si="29"/>
        <v/>
      </c>
      <c r="BB276" s="64" t="str">
        <f t="shared" si="30"/>
        <v/>
      </c>
      <c r="BC276" s="64" t="str">
        <f t="shared" si="31"/>
        <v/>
      </c>
      <c r="BD276" s="64" t="str">
        <f t="shared" si="32"/>
        <v/>
      </c>
      <c r="BE276" s="64" t="str">
        <f t="shared" si="33"/>
        <v/>
      </c>
      <c r="BF276" s="64" t="str">
        <f t="shared" si="34"/>
        <v/>
      </c>
      <c r="BG276" s="64" t="str">
        <f t="shared" si="35"/>
        <v/>
      </c>
      <c r="BH276" s="64" t="str">
        <f t="shared" si="36"/>
        <v/>
      </c>
      <c r="BI276" s="64" t="str">
        <f t="shared" si="37"/>
        <v/>
      </c>
      <c r="BJ276" s="64" t="str">
        <f t="shared" si="38"/>
        <v/>
      </c>
      <c r="BK276" s="64" t="str">
        <f t="shared" si="39"/>
        <v/>
      </c>
      <c r="BL276" s="64" t="str">
        <f t="shared" si="40"/>
        <v/>
      </c>
      <c r="BM276" s="64" t="str">
        <f t="shared" si="41"/>
        <v/>
      </c>
    </row>
    <row r="277" spans="1:74" x14ac:dyDescent="0.35">
      <c r="A277" s="50"/>
      <c r="B277" s="23"/>
      <c r="C277" s="23"/>
      <c r="D277" s="23"/>
      <c r="E277" s="91"/>
      <c r="F277" s="30"/>
      <c r="G277" s="23"/>
      <c r="H277" s="91"/>
      <c r="I277" s="23"/>
      <c r="J277" s="91"/>
      <c r="K277" s="23"/>
      <c r="L277" s="24"/>
      <c r="M277" s="91"/>
      <c r="N277" s="23"/>
      <c r="O277" s="91"/>
      <c r="P277" s="23"/>
      <c r="Q277" s="91"/>
      <c r="R277" s="23"/>
      <c r="S277" s="91"/>
      <c r="T277" s="23"/>
      <c r="U277" s="91"/>
      <c r="V277" s="23"/>
      <c r="W277" s="91"/>
      <c r="X277" s="23"/>
      <c r="Y277" s="91"/>
      <c r="Z277" s="30"/>
      <c r="AA277" s="91"/>
      <c r="AB277" s="30"/>
      <c r="AC277" s="91"/>
      <c r="AD277" s="30"/>
      <c r="AE277" s="91"/>
      <c r="AF277" s="30"/>
      <c r="AG277" s="91"/>
      <c r="AH277" s="23"/>
      <c r="AI277" s="91"/>
      <c r="AJ277" s="23"/>
      <c r="AK277" s="91"/>
      <c r="AL277" s="23"/>
      <c r="AM277" s="91"/>
      <c r="AN277" s="23"/>
      <c r="AO277" s="91"/>
      <c r="AP277" s="65"/>
      <c r="AQ277" s="91"/>
      <c r="AR277" s="72"/>
      <c r="AS277" s="42"/>
      <c r="AT277" s="42"/>
      <c r="AU277" s="64" t="str">
        <f t="shared" si="25"/>
        <v/>
      </c>
      <c r="AV277" s="64" t="str">
        <f t="shared" si="23"/>
        <v/>
      </c>
      <c r="AW277" s="64" t="str">
        <f t="shared" si="24"/>
        <v/>
      </c>
      <c r="AX277" s="64" t="str">
        <f t="shared" si="26"/>
        <v/>
      </c>
      <c r="AY277" s="64" t="str">
        <f t="shared" si="27"/>
        <v/>
      </c>
      <c r="AZ277" s="64" t="str">
        <f t="shared" si="28"/>
        <v/>
      </c>
      <c r="BA277" s="64" t="str">
        <f t="shared" si="29"/>
        <v/>
      </c>
      <c r="BB277" s="64" t="str">
        <f t="shared" si="30"/>
        <v/>
      </c>
      <c r="BC277" s="64" t="str">
        <f t="shared" si="31"/>
        <v/>
      </c>
      <c r="BD277" s="64" t="str">
        <f t="shared" si="32"/>
        <v/>
      </c>
      <c r="BE277" s="64" t="str">
        <f t="shared" si="33"/>
        <v/>
      </c>
      <c r="BF277" s="64" t="str">
        <f t="shared" si="34"/>
        <v/>
      </c>
      <c r="BG277" s="64" t="str">
        <f t="shared" si="35"/>
        <v/>
      </c>
      <c r="BH277" s="64" t="str">
        <f t="shared" si="36"/>
        <v/>
      </c>
      <c r="BI277" s="64" t="str">
        <f t="shared" si="37"/>
        <v/>
      </c>
      <c r="BJ277" s="64" t="str">
        <f t="shared" si="38"/>
        <v/>
      </c>
      <c r="BK277" s="64" t="str">
        <f t="shared" si="39"/>
        <v/>
      </c>
      <c r="BL277" s="64" t="str">
        <f t="shared" si="40"/>
        <v/>
      </c>
      <c r="BM277" s="64" t="str">
        <f t="shared" si="41"/>
        <v/>
      </c>
    </row>
    <row r="278" spans="1:74" x14ac:dyDescent="0.35">
      <c r="A278" s="50"/>
      <c r="B278" s="23"/>
      <c r="C278" s="23"/>
      <c r="D278" s="23"/>
      <c r="E278" s="91"/>
      <c r="F278" s="30"/>
      <c r="G278" s="23"/>
      <c r="H278" s="91"/>
      <c r="I278" s="23"/>
      <c r="J278" s="91"/>
      <c r="K278" s="23"/>
      <c r="L278" s="24"/>
      <c r="M278" s="91"/>
      <c r="N278" s="23"/>
      <c r="O278" s="91"/>
      <c r="P278" s="23"/>
      <c r="Q278" s="91"/>
      <c r="R278" s="23"/>
      <c r="S278" s="91"/>
      <c r="T278" s="23"/>
      <c r="U278" s="91"/>
      <c r="V278" s="23"/>
      <c r="W278" s="91"/>
      <c r="X278" s="23"/>
      <c r="Y278" s="91"/>
      <c r="Z278" s="30"/>
      <c r="AA278" s="91"/>
      <c r="AB278" s="30"/>
      <c r="AC278" s="91"/>
      <c r="AD278" s="30"/>
      <c r="AE278" s="91"/>
      <c r="AF278" s="30"/>
      <c r="AG278" s="91"/>
      <c r="AH278" s="23"/>
      <c r="AI278" s="91"/>
      <c r="AJ278" s="23"/>
      <c r="AK278" s="91"/>
      <c r="AL278" s="23"/>
      <c r="AM278" s="91"/>
      <c r="AN278" s="23"/>
      <c r="AO278" s="91"/>
      <c r="AP278" s="65"/>
      <c r="AQ278" s="91"/>
      <c r="AR278" s="72"/>
      <c r="AS278" s="42"/>
      <c r="AT278" s="42"/>
      <c r="AU278" s="64" t="str">
        <f t="shared" si="25"/>
        <v/>
      </c>
      <c r="AV278" s="64" t="str">
        <f t="shared" si="23"/>
        <v/>
      </c>
      <c r="AW278" s="64" t="str">
        <f t="shared" si="24"/>
        <v/>
      </c>
      <c r="AX278" s="64" t="str">
        <f t="shared" si="26"/>
        <v/>
      </c>
      <c r="AY278" s="64" t="str">
        <f t="shared" si="27"/>
        <v/>
      </c>
      <c r="AZ278" s="64" t="str">
        <f t="shared" si="28"/>
        <v/>
      </c>
      <c r="BA278" s="64" t="str">
        <f t="shared" si="29"/>
        <v/>
      </c>
      <c r="BB278" s="64" t="str">
        <f t="shared" si="30"/>
        <v/>
      </c>
      <c r="BC278" s="64" t="str">
        <f t="shared" si="31"/>
        <v/>
      </c>
      <c r="BD278" s="64" t="str">
        <f t="shared" si="32"/>
        <v/>
      </c>
      <c r="BE278" s="64" t="str">
        <f t="shared" si="33"/>
        <v/>
      </c>
      <c r="BF278" s="64" t="str">
        <f t="shared" si="34"/>
        <v/>
      </c>
      <c r="BG278" s="64" t="str">
        <f t="shared" si="35"/>
        <v/>
      </c>
      <c r="BH278" s="64" t="str">
        <f t="shared" si="36"/>
        <v/>
      </c>
      <c r="BI278" s="64" t="str">
        <f t="shared" si="37"/>
        <v/>
      </c>
      <c r="BJ278" s="64" t="str">
        <f t="shared" si="38"/>
        <v/>
      </c>
      <c r="BK278" s="64" t="str">
        <f t="shared" si="39"/>
        <v/>
      </c>
      <c r="BL278" s="64" t="str">
        <f t="shared" si="40"/>
        <v/>
      </c>
      <c r="BM278" s="64" t="str">
        <f t="shared" si="41"/>
        <v/>
      </c>
    </row>
    <row r="279" spans="1:74" x14ac:dyDescent="0.35">
      <c r="A279" s="51"/>
      <c r="B279" s="23"/>
      <c r="C279" s="23"/>
      <c r="D279" s="23"/>
      <c r="E279" s="91"/>
      <c r="F279" s="30"/>
      <c r="G279" s="23"/>
      <c r="H279" s="91"/>
      <c r="I279" s="23"/>
      <c r="J279" s="91"/>
      <c r="K279" s="23"/>
      <c r="L279" s="24"/>
      <c r="M279" s="91"/>
      <c r="N279" s="23"/>
      <c r="O279" s="91"/>
      <c r="P279" s="23"/>
      <c r="Q279" s="91"/>
      <c r="R279" s="23"/>
      <c r="S279" s="91"/>
      <c r="T279" s="23"/>
      <c r="U279" s="91"/>
      <c r="V279" s="23"/>
      <c r="W279" s="91"/>
      <c r="X279" s="23"/>
      <c r="Y279" s="91"/>
      <c r="Z279" s="30"/>
      <c r="AA279" s="91"/>
      <c r="AB279" s="30"/>
      <c r="AC279" s="91"/>
      <c r="AD279" s="30"/>
      <c r="AE279" s="91"/>
      <c r="AF279" s="30"/>
      <c r="AG279" s="91"/>
      <c r="AH279" s="23"/>
      <c r="AI279" s="91"/>
      <c r="AJ279" s="23"/>
      <c r="AK279" s="91"/>
      <c r="AL279" s="23"/>
      <c r="AM279" s="91"/>
      <c r="AN279" s="23"/>
      <c r="AO279" s="91"/>
      <c r="AP279" s="65"/>
      <c r="AQ279" s="91"/>
      <c r="AR279" s="72"/>
      <c r="AS279" s="42"/>
      <c r="AT279" s="42"/>
      <c r="AU279" s="64" t="str">
        <f t="shared" si="25"/>
        <v/>
      </c>
      <c r="AV279" s="64" t="str">
        <f t="shared" si="23"/>
        <v/>
      </c>
      <c r="AW279" s="64" t="str">
        <f t="shared" si="24"/>
        <v/>
      </c>
      <c r="AX279" s="64" t="str">
        <f t="shared" si="26"/>
        <v/>
      </c>
      <c r="AY279" s="64" t="str">
        <f t="shared" si="27"/>
        <v/>
      </c>
      <c r="AZ279" s="64" t="str">
        <f t="shared" si="28"/>
        <v/>
      </c>
      <c r="BA279" s="64" t="str">
        <f t="shared" si="29"/>
        <v/>
      </c>
      <c r="BB279" s="64" t="str">
        <f t="shared" si="30"/>
        <v/>
      </c>
      <c r="BC279" s="64" t="str">
        <f t="shared" si="31"/>
        <v/>
      </c>
      <c r="BD279" s="64" t="str">
        <f t="shared" si="32"/>
        <v/>
      </c>
      <c r="BE279" s="64" t="str">
        <f t="shared" si="33"/>
        <v/>
      </c>
      <c r="BF279" s="64" t="str">
        <f t="shared" si="34"/>
        <v/>
      </c>
      <c r="BG279" s="64" t="str">
        <f t="shared" si="35"/>
        <v/>
      </c>
      <c r="BH279" s="64" t="str">
        <f t="shared" si="36"/>
        <v/>
      </c>
      <c r="BI279" s="64" t="str">
        <f t="shared" si="37"/>
        <v/>
      </c>
      <c r="BJ279" s="64" t="str">
        <f t="shared" si="38"/>
        <v/>
      </c>
      <c r="BK279" s="64" t="str">
        <f t="shared" si="39"/>
        <v/>
      </c>
      <c r="BL279" s="64" t="str">
        <f t="shared" si="40"/>
        <v/>
      </c>
      <c r="BM279" s="64" t="str">
        <f t="shared" si="41"/>
        <v/>
      </c>
    </row>
    <row r="280" spans="1:74" x14ac:dyDescent="0.35">
      <c r="A280" s="51"/>
      <c r="B280" s="23"/>
      <c r="C280" s="23"/>
      <c r="D280" s="23"/>
      <c r="E280" s="91"/>
      <c r="F280" s="30"/>
      <c r="G280" s="23"/>
      <c r="H280" s="91"/>
      <c r="I280" s="23"/>
      <c r="J280" s="91"/>
      <c r="K280" s="23"/>
      <c r="L280" s="24"/>
      <c r="M280" s="91"/>
      <c r="N280" s="23"/>
      <c r="O280" s="91"/>
      <c r="P280" s="23"/>
      <c r="Q280" s="91"/>
      <c r="R280" s="23"/>
      <c r="S280" s="91"/>
      <c r="T280" s="23"/>
      <c r="U280" s="91"/>
      <c r="V280" s="23"/>
      <c r="W280" s="91"/>
      <c r="X280" s="23"/>
      <c r="Y280" s="91"/>
      <c r="Z280" s="30"/>
      <c r="AA280" s="91"/>
      <c r="AB280" s="30"/>
      <c r="AC280" s="91"/>
      <c r="AD280" s="30"/>
      <c r="AE280" s="91"/>
      <c r="AF280" s="30"/>
      <c r="AG280" s="91"/>
      <c r="AH280" s="23"/>
      <c r="AI280" s="91"/>
      <c r="AJ280" s="23"/>
      <c r="AK280" s="91"/>
      <c r="AL280" s="23"/>
      <c r="AM280" s="91"/>
      <c r="AN280" s="23"/>
      <c r="AO280" s="91"/>
      <c r="AP280" s="65"/>
      <c r="AQ280" s="91"/>
      <c r="AR280" s="72"/>
      <c r="AS280" s="42"/>
      <c r="AT280" s="42"/>
      <c r="AU280" s="64" t="str">
        <f t="shared" si="25"/>
        <v/>
      </c>
      <c r="AV280" s="64" t="str">
        <f t="shared" si="23"/>
        <v/>
      </c>
      <c r="AW280" s="64" t="str">
        <f t="shared" si="24"/>
        <v/>
      </c>
      <c r="AX280" s="64" t="str">
        <f t="shared" si="26"/>
        <v/>
      </c>
      <c r="AY280" s="64" t="str">
        <f t="shared" si="27"/>
        <v/>
      </c>
      <c r="AZ280" s="64" t="str">
        <f t="shared" si="28"/>
        <v/>
      </c>
      <c r="BA280" s="64" t="str">
        <f t="shared" si="29"/>
        <v/>
      </c>
      <c r="BB280" s="64" t="str">
        <f t="shared" si="30"/>
        <v/>
      </c>
      <c r="BC280" s="64" t="str">
        <f t="shared" si="31"/>
        <v/>
      </c>
      <c r="BD280" s="64" t="str">
        <f t="shared" si="32"/>
        <v/>
      </c>
      <c r="BE280" s="64" t="str">
        <f t="shared" si="33"/>
        <v/>
      </c>
      <c r="BF280" s="64" t="str">
        <f t="shared" si="34"/>
        <v/>
      </c>
      <c r="BG280" s="64" t="str">
        <f t="shared" si="35"/>
        <v/>
      </c>
      <c r="BH280" s="64" t="str">
        <f t="shared" si="36"/>
        <v/>
      </c>
      <c r="BI280" s="64" t="str">
        <f t="shared" si="37"/>
        <v/>
      </c>
      <c r="BJ280" s="64" t="str">
        <f t="shared" si="38"/>
        <v/>
      </c>
      <c r="BK280" s="64" t="str">
        <f t="shared" si="39"/>
        <v/>
      </c>
      <c r="BL280" s="64" t="str">
        <f t="shared" si="40"/>
        <v/>
      </c>
      <c r="BM280" s="64" t="str">
        <f t="shared" si="41"/>
        <v/>
      </c>
    </row>
    <row r="281" spans="1:74" s="40" customFormat="1" x14ac:dyDescent="0.35">
      <c r="A281" s="50"/>
      <c r="B281" s="23"/>
      <c r="C281" s="23"/>
      <c r="D281" s="23"/>
      <c r="E281" s="91"/>
      <c r="F281" s="30"/>
      <c r="G281" s="23"/>
      <c r="H281" s="91"/>
      <c r="I281" s="23"/>
      <c r="J281" s="91"/>
      <c r="K281" s="23"/>
      <c r="L281" s="24"/>
      <c r="M281" s="91"/>
      <c r="N281" s="23"/>
      <c r="O281" s="91"/>
      <c r="P281" s="23"/>
      <c r="Q281" s="91"/>
      <c r="R281" s="23"/>
      <c r="S281" s="91"/>
      <c r="T281" s="23"/>
      <c r="U281" s="91"/>
      <c r="V281" s="23"/>
      <c r="W281" s="91"/>
      <c r="X281" s="23"/>
      <c r="Y281" s="91"/>
      <c r="Z281" s="30"/>
      <c r="AA281" s="91"/>
      <c r="AB281" s="30"/>
      <c r="AC281" s="91"/>
      <c r="AD281" s="30"/>
      <c r="AE281" s="91"/>
      <c r="AF281" s="30"/>
      <c r="AG281" s="91"/>
      <c r="AH281" s="23"/>
      <c r="AI281" s="91"/>
      <c r="AJ281" s="23"/>
      <c r="AK281" s="91"/>
      <c r="AL281" s="23"/>
      <c r="AM281" s="91"/>
      <c r="AN281" s="23"/>
      <c r="AO281" s="91"/>
      <c r="AP281" s="65"/>
      <c r="AQ281" s="91"/>
      <c r="AR281" s="72"/>
      <c r="AS281" s="42"/>
      <c r="AT281" s="42"/>
      <c r="AU281" s="64" t="str">
        <f t="shared" si="25"/>
        <v/>
      </c>
      <c r="AV281" s="64" t="str">
        <f t="shared" si="23"/>
        <v/>
      </c>
      <c r="AW281" s="64" t="str">
        <f t="shared" si="24"/>
        <v/>
      </c>
      <c r="AX281" s="64" t="str">
        <f t="shared" si="26"/>
        <v/>
      </c>
      <c r="AY281" s="64" t="str">
        <f t="shared" si="27"/>
        <v/>
      </c>
      <c r="AZ281" s="64" t="str">
        <f t="shared" si="28"/>
        <v/>
      </c>
      <c r="BA281" s="64" t="str">
        <f t="shared" si="29"/>
        <v/>
      </c>
      <c r="BB281" s="64" t="str">
        <f t="shared" si="30"/>
        <v/>
      </c>
      <c r="BC281" s="64" t="str">
        <f t="shared" si="31"/>
        <v/>
      </c>
      <c r="BD281" s="64" t="str">
        <f t="shared" si="32"/>
        <v/>
      </c>
      <c r="BE281" s="64" t="str">
        <f t="shared" si="33"/>
        <v/>
      </c>
      <c r="BF281" s="64" t="str">
        <f t="shared" si="34"/>
        <v/>
      </c>
      <c r="BG281" s="64" t="str">
        <f t="shared" si="35"/>
        <v/>
      </c>
      <c r="BH281" s="64" t="str">
        <f t="shared" si="36"/>
        <v/>
      </c>
      <c r="BI281" s="64" t="str">
        <f t="shared" si="37"/>
        <v/>
      </c>
      <c r="BJ281" s="64" t="str">
        <f t="shared" si="38"/>
        <v/>
      </c>
      <c r="BK281" s="64" t="str">
        <f t="shared" si="39"/>
        <v/>
      </c>
      <c r="BL281" s="64" t="str">
        <f t="shared" si="40"/>
        <v/>
      </c>
      <c r="BM281" s="64" t="str">
        <f t="shared" si="41"/>
        <v/>
      </c>
      <c r="BN281" s="33"/>
      <c r="BO281" s="26"/>
      <c r="BP281" s="26"/>
      <c r="BQ281" s="33"/>
      <c r="BR281" s="33"/>
      <c r="BS281" s="33"/>
      <c r="BT281" s="34"/>
      <c r="BU281" s="34"/>
      <c r="BV281" s="34"/>
    </row>
    <row r="282" spans="1:74" s="40" customFormat="1" x14ac:dyDescent="0.35">
      <c r="A282" s="50"/>
      <c r="B282" s="23"/>
      <c r="C282" s="23"/>
      <c r="D282" s="23"/>
      <c r="E282" s="91"/>
      <c r="F282" s="30"/>
      <c r="G282" s="23"/>
      <c r="H282" s="91"/>
      <c r="I282" s="23"/>
      <c r="J282" s="91"/>
      <c r="K282" s="23"/>
      <c r="L282" s="24"/>
      <c r="M282" s="91"/>
      <c r="N282" s="23"/>
      <c r="O282" s="91"/>
      <c r="P282" s="23"/>
      <c r="Q282" s="91"/>
      <c r="R282" s="23"/>
      <c r="S282" s="91"/>
      <c r="T282" s="23"/>
      <c r="U282" s="91"/>
      <c r="V282" s="23"/>
      <c r="W282" s="91"/>
      <c r="X282" s="23"/>
      <c r="Y282" s="91"/>
      <c r="Z282" s="30"/>
      <c r="AA282" s="91"/>
      <c r="AB282" s="30"/>
      <c r="AC282" s="91"/>
      <c r="AD282" s="30"/>
      <c r="AE282" s="91"/>
      <c r="AF282" s="30"/>
      <c r="AG282" s="91"/>
      <c r="AH282" s="23"/>
      <c r="AI282" s="91"/>
      <c r="AJ282" s="23"/>
      <c r="AK282" s="91"/>
      <c r="AL282" s="23"/>
      <c r="AM282" s="91"/>
      <c r="AN282" s="23"/>
      <c r="AO282" s="91"/>
      <c r="AP282" s="65"/>
      <c r="AQ282" s="91"/>
      <c r="AR282" s="72"/>
      <c r="AS282" s="42"/>
      <c r="AT282" s="42"/>
      <c r="AU282" s="64" t="str">
        <f t="shared" si="25"/>
        <v/>
      </c>
      <c r="AV282" s="64" t="str">
        <f t="shared" si="23"/>
        <v/>
      </c>
      <c r="AW282" s="64" t="str">
        <f t="shared" si="24"/>
        <v/>
      </c>
      <c r="AX282" s="64" t="str">
        <f t="shared" si="26"/>
        <v/>
      </c>
      <c r="AY282" s="64" t="str">
        <f t="shared" si="27"/>
        <v/>
      </c>
      <c r="AZ282" s="64" t="str">
        <f t="shared" si="28"/>
        <v/>
      </c>
      <c r="BA282" s="64" t="str">
        <f t="shared" si="29"/>
        <v/>
      </c>
      <c r="BB282" s="64" t="str">
        <f t="shared" si="30"/>
        <v/>
      </c>
      <c r="BC282" s="64" t="str">
        <f t="shared" si="31"/>
        <v/>
      </c>
      <c r="BD282" s="64" t="str">
        <f t="shared" si="32"/>
        <v/>
      </c>
      <c r="BE282" s="64" t="str">
        <f t="shared" si="33"/>
        <v/>
      </c>
      <c r="BF282" s="64" t="str">
        <f t="shared" si="34"/>
        <v/>
      </c>
      <c r="BG282" s="64" t="str">
        <f t="shared" si="35"/>
        <v/>
      </c>
      <c r="BH282" s="64" t="str">
        <f t="shared" si="36"/>
        <v/>
      </c>
      <c r="BI282" s="64" t="str">
        <f t="shared" si="37"/>
        <v/>
      </c>
      <c r="BJ282" s="64" t="str">
        <f t="shared" si="38"/>
        <v/>
      </c>
      <c r="BK282" s="64" t="str">
        <f t="shared" si="39"/>
        <v/>
      </c>
      <c r="BL282" s="64" t="str">
        <f t="shared" si="40"/>
        <v/>
      </c>
      <c r="BM282" s="64" t="str">
        <f t="shared" si="41"/>
        <v/>
      </c>
      <c r="BN282" s="33"/>
      <c r="BO282" s="26"/>
      <c r="BP282" s="26"/>
      <c r="BQ282" s="33"/>
      <c r="BR282" s="33"/>
      <c r="BS282" s="33"/>
      <c r="BT282" s="34"/>
      <c r="BU282" s="34"/>
      <c r="BV282" s="34"/>
    </row>
    <row r="283" spans="1:74" x14ac:dyDescent="0.35">
      <c r="A283" s="50"/>
      <c r="B283" s="23"/>
      <c r="C283" s="23"/>
      <c r="D283" s="23"/>
      <c r="E283" s="91"/>
      <c r="F283" s="30"/>
      <c r="G283" s="23"/>
      <c r="H283" s="91"/>
      <c r="I283" s="23"/>
      <c r="J283" s="91"/>
      <c r="K283" s="23"/>
      <c r="L283" s="24"/>
      <c r="M283" s="91"/>
      <c r="N283" s="23"/>
      <c r="O283" s="91"/>
      <c r="P283" s="23"/>
      <c r="Q283" s="91"/>
      <c r="R283" s="23"/>
      <c r="S283" s="91"/>
      <c r="T283" s="23"/>
      <c r="U283" s="91"/>
      <c r="V283" s="23"/>
      <c r="W283" s="91"/>
      <c r="X283" s="23"/>
      <c r="Y283" s="91"/>
      <c r="Z283" s="30"/>
      <c r="AA283" s="91"/>
      <c r="AB283" s="30"/>
      <c r="AC283" s="91"/>
      <c r="AD283" s="30"/>
      <c r="AE283" s="91"/>
      <c r="AF283" s="30"/>
      <c r="AG283" s="91"/>
      <c r="AH283" s="23"/>
      <c r="AI283" s="91"/>
      <c r="AJ283" s="23"/>
      <c r="AK283" s="91"/>
      <c r="AL283" s="23"/>
      <c r="AM283" s="91"/>
      <c r="AN283" s="23"/>
      <c r="AO283" s="91"/>
      <c r="AP283" s="65"/>
      <c r="AQ283" s="91"/>
      <c r="AR283" s="72"/>
      <c r="AS283" s="42"/>
      <c r="AT283" s="42"/>
      <c r="AU283" s="64" t="str">
        <f t="shared" si="25"/>
        <v/>
      </c>
      <c r="AV283" s="64" t="str">
        <f t="shared" si="23"/>
        <v/>
      </c>
      <c r="AW283" s="64" t="str">
        <f t="shared" si="24"/>
        <v/>
      </c>
      <c r="AX283" s="64" t="str">
        <f t="shared" si="26"/>
        <v/>
      </c>
      <c r="AY283" s="64" t="str">
        <f t="shared" si="27"/>
        <v/>
      </c>
      <c r="AZ283" s="64" t="str">
        <f t="shared" si="28"/>
        <v/>
      </c>
      <c r="BA283" s="64" t="str">
        <f t="shared" si="29"/>
        <v/>
      </c>
      <c r="BB283" s="64" t="str">
        <f t="shared" si="30"/>
        <v/>
      </c>
      <c r="BC283" s="64" t="str">
        <f t="shared" si="31"/>
        <v/>
      </c>
      <c r="BD283" s="64" t="str">
        <f t="shared" si="32"/>
        <v/>
      </c>
      <c r="BE283" s="64" t="str">
        <f t="shared" si="33"/>
        <v/>
      </c>
      <c r="BF283" s="64" t="str">
        <f t="shared" si="34"/>
        <v/>
      </c>
      <c r="BG283" s="64" t="str">
        <f t="shared" si="35"/>
        <v/>
      </c>
      <c r="BH283" s="64" t="str">
        <f t="shared" si="36"/>
        <v/>
      </c>
      <c r="BI283" s="64" t="str">
        <f t="shared" si="37"/>
        <v/>
      </c>
      <c r="BJ283" s="64" t="str">
        <f t="shared" si="38"/>
        <v/>
      </c>
      <c r="BK283" s="64" t="str">
        <f t="shared" si="39"/>
        <v/>
      </c>
      <c r="BL283" s="64" t="str">
        <f t="shared" si="40"/>
        <v/>
      </c>
      <c r="BM283" s="64" t="str">
        <f t="shared" si="41"/>
        <v/>
      </c>
    </row>
    <row r="284" spans="1:74" x14ac:dyDescent="0.35">
      <c r="A284" s="50"/>
      <c r="B284" s="23"/>
      <c r="C284" s="23"/>
      <c r="D284" s="23"/>
      <c r="E284" s="91"/>
      <c r="F284" s="30"/>
      <c r="G284" s="23"/>
      <c r="H284" s="91"/>
      <c r="I284" s="23"/>
      <c r="J284" s="91"/>
      <c r="K284" s="23"/>
      <c r="L284" s="24"/>
      <c r="M284" s="91"/>
      <c r="N284" s="23"/>
      <c r="O284" s="91"/>
      <c r="P284" s="23"/>
      <c r="Q284" s="91"/>
      <c r="R284" s="23"/>
      <c r="S284" s="91"/>
      <c r="T284" s="23"/>
      <c r="U284" s="91"/>
      <c r="V284" s="23"/>
      <c r="W284" s="91"/>
      <c r="X284" s="23"/>
      <c r="Y284" s="91"/>
      <c r="Z284" s="30"/>
      <c r="AA284" s="91"/>
      <c r="AB284" s="30"/>
      <c r="AC284" s="91"/>
      <c r="AD284" s="30"/>
      <c r="AE284" s="91"/>
      <c r="AF284" s="30"/>
      <c r="AG284" s="91"/>
      <c r="AH284" s="23"/>
      <c r="AI284" s="91"/>
      <c r="AJ284" s="23"/>
      <c r="AK284" s="91"/>
      <c r="AL284" s="23"/>
      <c r="AM284" s="91"/>
      <c r="AN284" s="23"/>
      <c r="AO284" s="91"/>
      <c r="AP284" s="65"/>
      <c r="AQ284" s="91"/>
      <c r="AR284" s="72"/>
      <c r="AS284" s="42"/>
      <c r="AT284" s="42"/>
      <c r="AU284" s="64" t="str">
        <f t="shared" si="25"/>
        <v/>
      </c>
      <c r="AV284" s="64" t="str">
        <f t="shared" si="23"/>
        <v/>
      </c>
      <c r="AW284" s="64" t="str">
        <f t="shared" si="24"/>
        <v/>
      </c>
      <c r="AX284" s="64" t="str">
        <f t="shared" si="26"/>
        <v/>
      </c>
      <c r="AY284" s="64" t="str">
        <f t="shared" si="27"/>
        <v/>
      </c>
      <c r="AZ284" s="64" t="str">
        <f t="shared" si="28"/>
        <v/>
      </c>
      <c r="BA284" s="64" t="str">
        <f t="shared" si="29"/>
        <v/>
      </c>
      <c r="BB284" s="64" t="str">
        <f t="shared" si="30"/>
        <v/>
      </c>
      <c r="BC284" s="64" t="str">
        <f t="shared" si="31"/>
        <v/>
      </c>
      <c r="BD284" s="64" t="str">
        <f t="shared" si="32"/>
        <v/>
      </c>
      <c r="BE284" s="64" t="str">
        <f t="shared" si="33"/>
        <v/>
      </c>
      <c r="BF284" s="64" t="str">
        <f t="shared" si="34"/>
        <v/>
      </c>
      <c r="BG284" s="64" t="str">
        <f t="shared" si="35"/>
        <v/>
      </c>
      <c r="BH284" s="64" t="str">
        <f t="shared" si="36"/>
        <v/>
      </c>
      <c r="BI284" s="64" t="str">
        <f t="shared" si="37"/>
        <v/>
      </c>
      <c r="BJ284" s="64" t="str">
        <f t="shared" si="38"/>
        <v/>
      </c>
      <c r="BK284" s="64" t="str">
        <f t="shared" si="39"/>
        <v/>
      </c>
      <c r="BL284" s="64" t="str">
        <f t="shared" si="40"/>
        <v/>
      </c>
      <c r="BM284" s="64" t="str">
        <f t="shared" si="41"/>
        <v/>
      </c>
    </row>
    <row r="285" spans="1:74" x14ac:dyDescent="0.35">
      <c r="A285" s="50"/>
      <c r="B285" s="23"/>
      <c r="C285" s="23"/>
      <c r="D285" s="23"/>
      <c r="E285" s="91"/>
      <c r="F285" s="30"/>
      <c r="G285" s="23"/>
      <c r="H285" s="91"/>
      <c r="I285" s="23"/>
      <c r="J285" s="91"/>
      <c r="K285" s="23"/>
      <c r="L285" s="24"/>
      <c r="M285" s="91"/>
      <c r="N285" s="23"/>
      <c r="O285" s="91"/>
      <c r="P285" s="23"/>
      <c r="Q285" s="91"/>
      <c r="R285" s="29"/>
      <c r="S285" s="91"/>
      <c r="T285" s="23"/>
      <c r="U285" s="91"/>
      <c r="V285" s="23"/>
      <c r="W285" s="91"/>
      <c r="X285" s="23"/>
      <c r="Y285" s="91"/>
      <c r="Z285" s="30"/>
      <c r="AA285" s="91"/>
      <c r="AB285" s="30"/>
      <c r="AC285" s="91"/>
      <c r="AD285" s="30"/>
      <c r="AE285" s="91"/>
      <c r="AF285" s="30"/>
      <c r="AG285" s="91"/>
      <c r="AH285" s="23"/>
      <c r="AI285" s="91"/>
      <c r="AJ285" s="23"/>
      <c r="AK285" s="91"/>
      <c r="AL285" s="23"/>
      <c r="AM285" s="91"/>
      <c r="AN285" s="23"/>
      <c r="AO285" s="91"/>
      <c r="AP285" s="65"/>
      <c r="AQ285" s="91"/>
      <c r="AR285" s="72"/>
      <c r="AS285" s="45"/>
      <c r="AT285" s="45"/>
      <c r="AU285" s="64" t="str">
        <f t="shared" si="25"/>
        <v/>
      </c>
      <c r="AV285" s="64" t="str">
        <f t="shared" si="23"/>
        <v/>
      </c>
      <c r="AW285" s="64" t="str">
        <f t="shared" si="24"/>
        <v/>
      </c>
      <c r="AX285" s="64" t="str">
        <f t="shared" si="26"/>
        <v/>
      </c>
      <c r="AY285" s="64" t="str">
        <f t="shared" si="27"/>
        <v/>
      </c>
      <c r="AZ285" s="64" t="str">
        <f t="shared" si="28"/>
        <v/>
      </c>
      <c r="BA285" s="64" t="str">
        <f t="shared" si="29"/>
        <v/>
      </c>
      <c r="BB285" s="64" t="str">
        <f t="shared" si="30"/>
        <v/>
      </c>
      <c r="BC285" s="64" t="str">
        <f t="shared" si="31"/>
        <v/>
      </c>
      <c r="BD285" s="64" t="str">
        <f t="shared" si="32"/>
        <v/>
      </c>
      <c r="BE285" s="64" t="str">
        <f t="shared" si="33"/>
        <v/>
      </c>
      <c r="BF285" s="64" t="str">
        <f t="shared" si="34"/>
        <v/>
      </c>
      <c r="BG285" s="64" t="str">
        <f t="shared" si="35"/>
        <v/>
      </c>
      <c r="BH285" s="64" t="str">
        <f t="shared" si="36"/>
        <v/>
      </c>
      <c r="BI285" s="64" t="str">
        <f t="shared" si="37"/>
        <v/>
      </c>
      <c r="BJ285" s="64" t="str">
        <f t="shared" si="38"/>
        <v/>
      </c>
      <c r="BK285" s="64" t="str">
        <f t="shared" si="39"/>
        <v/>
      </c>
      <c r="BL285" s="64" t="str">
        <f t="shared" si="40"/>
        <v/>
      </c>
      <c r="BM285" s="64" t="str">
        <f t="shared" si="41"/>
        <v/>
      </c>
    </row>
    <row r="286" spans="1:74" x14ac:dyDescent="0.35">
      <c r="A286" s="50"/>
      <c r="B286" s="30"/>
      <c r="C286" s="30"/>
      <c r="D286" s="30"/>
      <c r="E286" s="91"/>
      <c r="F286" s="30"/>
      <c r="G286" s="30"/>
      <c r="H286" s="91"/>
      <c r="I286" s="30"/>
      <c r="J286" s="91"/>
      <c r="K286" s="30"/>
      <c r="L286" s="32"/>
      <c r="M286" s="91"/>
      <c r="N286" s="23"/>
      <c r="O286" s="91"/>
      <c r="P286" s="30"/>
      <c r="Q286" s="91"/>
      <c r="R286" s="30"/>
      <c r="S286" s="91"/>
      <c r="T286" s="30"/>
      <c r="U286" s="91"/>
      <c r="V286" s="30"/>
      <c r="W286" s="91"/>
      <c r="X286" s="30"/>
      <c r="Y286" s="91"/>
      <c r="Z286" s="30"/>
      <c r="AA286" s="91"/>
      <c r="AB286" s="30"/>
      <c r="AC286" s="91"/>
      <c r="AD286" s="30"/>
      <c r="AE286" s="91"/>
      <c r="AF286" s="30"/>
      <c r="AG286" s="91"/>
      <c r="AH286" s="30"/>
      <c r="AI286" s="91"/>
      <c r="AJ286" s="30"/>
      <c r="AK286" s="91"/>
      <c r="AL286" s="30"/>
      <c r="AM286" s="91"/>
      <c r="AN286" s="30"/>
      <c r="AO286" s="91"/>
      <c r="AP286" s="66"/>
      <c r="AQ286" s="91"/>
      <c r="AR286" s="72"/>
      <c r="AS286" s="45"/>
      <c r="AT286" s="17"/>
    </row>
    <row r="287" spans="1:74" x14ac:dyDescent="0.35">
      <c r="A287" s="50"/>
      <c r="B287" s="30"/>
      <c r="C287" s="30"/>
      <c r="D287" s="30"/>
      <c r="E287" s="91"/>
      <c r="F287" s="30"/>
      <c r="G287" s="30"/>
      <c r="H287" s="91"/>
      <c r="I287" s="30"/>
      <c r="J287" s="91"/>
      <c r="K287" s="30"/>
      <c r="L287" s="32"/>
      <c r="M287" s="91"/>
      <c r="N287" s="23"/>
      <c r="O287" s="91"/>
      <c r="P287" s="30"/>
      <c r="Q287" s="91"/>
      <c r="R287" s="30"/>
      <c r="S287" s="91"/>
      <c r="T287" s="30"/>
      <c r="U287" s="91"/>
      <c r="V287" s="30"/>
      <c r="W287" s="91"/>
      <c r="X287" s="30"/>
      <c r="Y287" s="91"/>
      <c r="Z287" s="30"/>
      <c r="AA287" s="91"/>
      <c r="AB287" s="30"/>
      <c r="AC287" s="91"/>
      <c r="AD287" s="30"/>
      <c r="AE287" s="91"/>
      <c r="AF287" s="30"/>
      <c r="AG287" s="91"/>
      <c r="AH287" s="30"/>
      <c r="AI287" s="91"/>
      <c r="AJ287" s="30"/>
      <c r="AK287" s="91"/>
      <c r="AL287" s="30"/>
      <c r="AM287" s="91"/>
      <c r="AN287" s="30"/>
      <c r="AO287" s="91"/>
      <c r="AP287" s="66"/>
      <c r="AQ287" s="91"/>
      <c r="AR287" s="72"/>
      <c r="AS287" s="42"/>
      <c r="AT287" s="19"/>
    </row>
    <row r="288" spans="1:74" x14ac:dyDescent="0.35">
      <c r="A288" s="50"/>
      <c r="B288" s="23"/>
      <c r="C288" s="23"/>
      <c r="D288" s="23"/>
      <c r="E288" s="91"/>
      <c r="F288" s="30"/>
      <c r="G288" s="23"/>
      <c r="H288" s="91"/>
      <c r="I288" s="23"/>
      <c r="J288" s="91"/>
      <c r="K288" s="23"/>
      <c r="L288" s="24"/>
      <c r="M288" s="91"/>
      <c r="N288" s="23"/>
      <c r="O288" s="91"/>
      <c r="P288" s="23"/>
      <c r="Q288" s="91"/>
      <c r="R288" s="23"/>
      <c r="S288" s="91"/>
      <c r="T288" s="52"/>
      <c r="U288" s="91"/>
      <c r="V288" s="23"/>
      <c r="W288" s="91"/>
      <c r="X288" s="23"/>
      <c r="Y288" s="91"/>
      <c r="Z288" s="30"/>
      <c r="AA288" s="91"/>
      <c r="AB288" s="30"/>
      <c r="AC288" s="91"/>
      <c r="AD288" s="30"/>
      <c r="AE288" s="91"/>
      <c r="AF288" s="30"/>
      <c r="AG288" s="91"/>
      <c r="AH288" s="23"/>
      <c r="AI288" s="91"/>
      <c r="AJ288" s="23"/>
      <c r="AK288" s="91"/>
      <c r="AL288" s="23"/>
      <c r="AM288" s="91"/>
      <c r="AN288" s="23"/>
      <c r="AO288" s="91"/>
      <c r="AP288" s="65"/>
      <c r="AQ288" s="91"/>
      <c r="AR288" s="72"/>
      <c r="AS288" s="42"/>
      <c r="AT288" s="19"/>
      <c r="BO288" s="33"/>
      <c r="BP288" s="33"/>
    </row>
    <row r="289" spans="1:74" x14ac:dyDescent="0.35">
      <c r="A289" s="51"/>
      <c r="B289" s="23"/>
      <c r="C289" s="23"/>
      <c r="D289" s="23"/>
      <c r="E289" s="91"/>
      <c r="F289" s="30"/>
      <c r="G289" s="23"/>
      <c r="H289" s="91"/>
      <c r="I289" s="23"/>
      <c r="J289" s="91"/>
      <c r="K289" s="23"/>
      <c r="L289" s="24"/>
      <c r="M289" s="91"/>
      <c r="N289" s="23"/>
      <c r="O289" s="91"/>
      <c r="P289" s="23"/>
      <c r="Q289" s="91"/>
      <c r="R289" s="23"/>
      <c r="S289" s="91"/>
      <c r="T289" s="23"/>
      <c r="U289" s="91"/>
      <c r="V289" s="23"/>
      <c r="W289" s="91"/>
      <c r="X289" s="23"/>
      <c r="Y289" s="91"/>
      <c r="Z289" s="30"/>
      <c r="AA289" s="91"/>
      <c r="AB289" s="30"/>
      <c r="AC289" s="91"/>
      <c r="AD289" s="30"/>
      <c r="AE289" s="91"/>
      <c r="AF289" s="30"/>
      <c r="AG289" s="91"/>
      <c r="AH289" s="23"/>
      <c r="AI289" s="91"/>
      <c r="AJ289" s="23"/>
      <c r="AK289" s="91"/>
      <c r="AL289" s="23"/>
      <c r="AM289" s="91"/>
      <c r="AN289" s="23"/>
      <c r="AO289" s="91"/>
      <c r="AP289" s="65"/>
      <c r="AQ289" s="91"/>
      <c r="AR289" s="72"/>
      <c r="AS289" s="42"/>
      <c r="AT289" s="19"/>
      <c r="BO289" s="33"/>
      <c r="BP289" s="33"/>
    </row>
    <row r="290" spans="1:74" x14ac:dyDescent="0.35">
      <c r="B290" s="23"/>
      <c r="C290" s="23"/>
      <c r="D290" s="23"/>
      <c r="E290" s="91"/>
      <c r="F290" s="30"/>
      <c r="G290" s="23"/>
      <c r="H290" s="91"/>
      <c r="I290" s="23"/>
      <c r="J290" s="91"/>
      <c r="K290" s="23"/>
      <c r="L290" s="24"/>
      <c r="M290" s="91"/>
      <c r="N290" s="23"/>
      <c r="O290" s="91"/>
      <c r="P290" s="23"/>
      <c r="Q290" s="91"/>
      <c r="R290" s="23"/>
      <c r="S290" s="91"/>
      <c r="T290" s="23"/>
      <c r="U290" s="91"/>
      <c r="V290" s="23"/>
      <c r="W290" s="91"/>
      <c r="X290" s="23"/>
      <c r="Y290" s="91"/>
      <c r="Z290" s="30"/>
      <c r="AA290" s="91"/>
      <c r="AB290" s="30"/>
      <c r="AC290" s="91"/>
      <c r="AD290" s="30"/>
      <c r="AE290" s="91"/>
      <c r="AF290" s="30"/>
      <c r="AG290" s="91"/>
      <c r="AH290" s="23"/>
      <c r="AI290" s="91"/>
      <c r="AJ290" s="23"/>
      <c r="AK290" s="91"/>
      <c r="AL290" s="23"/>
      <c r="AM290" s="91"/>
      <c r="AN290" s="23"/>
      <c r="AO290" s="91"/>
      <c r="AP290" s="65"/>
      <c r="AQ290" s="91"/>
      <c r="AR290" s="72"/>
      <c r="AS290" s="42"/>
      <c r="AT290" s="19"/>
    </row>
    <row r="291" spans="1:74" s="40" customFormat="1" x14ac:dyDescent="0.35">
      <c r="A291" s="21"/>
      <c r="B291" s="23"/>
      <c r="C291" s="23"/>
      <c r="D291" s="23"/>
      <c r="E291" s="91"/>
      <c r="F291" s="30"/>
      <c r="G291" s="23"/>
      <c r="H291" s="91"/>
      <c r="I291" s="23"/>
      <c r="J291" s="91"/>
      <c r="K291" s="23"/>
      <c r="L291" s="24"/>
      <c r="M291" s="91"/>
      <c r="N291" s="23"/>
      <c r="O291" s="91"/>
      <c r="P291" s="23"/>
      <c r="Q291" s="91"/>
      <c r="R291" s="23"/>
      <c r="S291" s="91"/>
      <c r="T291" s="23"/>
      <c r="U291" s="91"/>
      <c r="V291" s="23"/>
      <c r="W291" s="91"/>
      <c r="X291" s="23"/>
      <c r="Y291" s="91"/>
      <c r="Z291" s="30"/>
      <c r="AA291" s="91"/>
      <c r="AB291" s="30"/>
      <c r="AC291" s="91"/>
      <c r="AD291" s="30"/>
      <c r="AE291" s="91"/>
      <c r="AF291" s="30"/>
      <c r="AG291" s="91"/>
      <c r="AH291" s="23"/>
      <c r="AI291" s="91"/>
      <c r="AJ291" s="23"/>
      <c r="AK291" s="91"/>
      <c r="AL291" s="23"/>
      <c r="AM291" s="91"/>
      <c r="AN291" s="23"/>
      <c r="AO291" s="91"/>
      <c r="AP291" s="65"/>
      <c r="AQ291" s="91"/>
      <c r="AR291" s="72"/>
      <c r="AS291" s="42"/>
      <c r="AT291" s="19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33"/>
      <c r="BO291" s="26"/>
      <c r="BP291" s="26"/>
      <c r="BQ291" s="33"/>
      <c r="BR291" s="33"/>
      <c r="BS291" s="33"/>
      <c r="BT291" s="34"/>
      <c r="BU291" s="34"/>
      <c r="BV291" s="34"/>
    </row>
    <row r="292" spans="1:74" x14ac:dyDescent="0.35">
      <c r="B292" s="23"/>
      <c r="C292" s="23"/>
      <c r="D292" s="23"/>
      <c r="E292" s="91"/>
      <c r="F292" s="30"/>
      <c r="G292" s="23"/>
      <c r="H292" s="91"/>
      <c r="I292" s="23"/>
      <c r="J292" s="91"/>
      <c r="K292" s="23"/>
      <c r="L292" s="24"/>
      <c r="M292" s="91"/>
      <c r="N292" s="23"/>
      <c r="O292" s="91"/>
      <c r="P292" s="23"/>
      <c r="Q292" s="91"/>
      <c r="R292" s="23"/>
      <c r="S292" s="91"/>
      <c r="T292" s="23"/>
      <c r="U292" s="91"/>
      <c r="V292" s="23"/>
      <c r="W292" s="91"/>
      <c r="X292" s="23"/>
      <c r="Y292" s="91"/>
      <c r="Z292" s="30"/>
      <c r="AA292" s="91"/>
      <c r="AB292" s="30"/>
      <c r="AC292" s="91"/>
      <c r="AD292" s="30"/>
      <c r="AE292" s="91"/>
      <c r="AF292" s="30"/>
      <c r="AG292" s="91"/>
      <c r="AH292" s="23"/>
      <c r="AI292" s="91"/>
      <c r="AJ292" s="23"/>
      <c r="AK292" s="91"/>
      <c r="AL292" s="23"/>
      <c r="AM292" s="91"/>
      <c r="AN292" s="23"/>
      <c r="AO292" s="91"/>
      <c r="AP292" s="65"/>
      <c r="AQ292" s="91"/>
      <c r="AR292" s="72"/>
      <c r="AS292" s="42"/>
      <c r="AT292" s="19"/>
    </row>
    <row r="293" spans="1:74" x14ac:dyDescent="0.35">
      <c r="B293" s="23"/>
      <c r="C293" s="23"/>
      <c r="D293" s="23"/>
      <c r="E293" s="91"/>
      <c r="F293" s="30"/>
      <c r="G293" s="23"/>
      <c r="H293" s="91"/>
      <c r="I293" s="23"/>
      <c r="J293" s="91"/>
      <c r="K293" s="23"/>
      <c r="L293" s="24"/>
      <c r="M293" s="91"/>
      <c r="N293" s="23"/>
      <c r="O293" s="91"/>
      <c r="P293" s="23"/>
      <c r="Q293" s="91"/>
      <c r="R293" s="23"/>
      <c r="S293" s="91"/>
      <c r="T293" s="23"/>
      <c r="U293" s="91"/>
      <c r="V293" s="23"/>
      <c r="W293" s="91"/>
      <c r="X293" s="23"/>
      <c r="Y293" s="91"/>
      <c r="Z293" s="30"/>
      <c r="AA293" s="91"/>
      <c r="AB293" s="30"/>
      <c r="AC293" s="91"/>
      <c r="AD293" s="30"/>
      <c r="AE293" s="91"/>
      <c r="AF293" s="30"/>
      <c r="AG293" s="91"/>
      <c r="AH293" s="23"/>
      <c r="AI293" s="91"/>
      <c r="AJ293" s="23"/>
      <c r="AK293" s="91"/>
      <c r="AL293" s="23"/>
      <c r="AM293" s="91"/>
      <c r="AN293" s="23"/>
      <c r="AO293" s="91"/>
      <c r="AP293" s="65"/>
      <c r="AQ293" s="91"/>
      <c r="AR293" s="72"/>
      <c r="AS293" s="42"/>
      <c r="AT293" s="19"/>
    </row>
    <row r="294" spans="1:74" x14ac:dyDescent="0.35">
      <c r="B294" s="23"/>
      <c r="C294" s="23"/>
      <c r="D294" s="23"/>
      <c r="E294" s="91"/>
      <c r="F294" s="30"/>
      <c r="G294" s="23"/>
      <c r="H294" s="91"/>
      <c r="I294" s="23"/>
      <c r="J294" s="91"/>
      <c r="K294" s="23"/>
      <c r="L294" s="24"/>
      <c r="M294" s="91"/>
      <c r="N294" s="23"/>
      <c r="O294" s="91"/>
      <c r="P294" s="23"/>
      <c r="Q294" s="91"/>
      <c r="R294" s="23"/>
      <c r="S294" s="91"/>
      <c r="T294" s="23"/>
      <c r="U294" s="91"/>
      <c r="V294" s="23"/>
      <c r="W294" s="91"/>
      <c r="X294" s="23"/>
      <c r="Y294" s="91"/>
      <c r="Z294" s="30"/>
      <c r="AA294" s="91"/>
      <c r="AB294" s="30"/>
      <c r="AC294" s="91"/>
      <c r="AD294" s="30"/>
      <c r="AE294" s="91"/>
      <c r="AF294" s="30"/>
      <c r="AG294" s="91"/>
      <c r="AH294" s="23"/>
      <c r="AI294" s="91"/>
      <c r="AJ294" s="23"/>
      <c r="AK294" s="91"/>
      <c r="AL294" s="23"/>
      <c r="AM294" s="91"/>
      <c r="AN294" s="23"/>
      <c r="AO294" s="91"/>
      <c r="AP294" s="65"/>
      <c r="AQ294" s="91"/>
      <c r="AR294" s="72"/>
      <c r="AS294" s="42"/>
      <c r="AT294" s="19"/>
    </row>
    <row r="295" spans="1:74" x14ac:dyDescent="0.35">
      <c r="B295" s="23"/>
      <c r="C295" s="23"/>
      <c r="D295" s="23"/>
      <c r="E295" s="91"/>
      <c r="F295" s="30"/>
      <c r="G295" s="23"/>
      <c r="H295" s="91"/>
      <c r="I295" s="23"/>
      <c r="J295" s="91"/>
      <c r="K295" s="23"/>
      <c r="L295" s="24"/>
      <c r="M295" s="91"/>
      <c r="N295" s="23"/>
      <c r="O295" s="91"/>
      <c r="P295" s="23"/>
      <c r="Q295" s="91"/>
      <c r="R295" s="23"/>
      <c r="S295" s="91"/>
      <c r="T295" s="23"/>
      <c r="U295" s="91"/>
      <c r="V295" s="23"/>
      <c r="W295" s="91"/>
      <c r="X295" s="23"/>
      <c r="Y295" s="91"/>
      <c r="Z295" s="30"/>
      <c r="AA295" s="91"/>
      <c r="AB295" s="30"/>
      <c r="AC295" s="91"/>
      <c r="AD295" s="30"/>
      <c r="AE295" s="91"/>
      <c r="AF295" s="30"/>
      <c r="AG295" s="91"/>
      <c r="AH295" s="23"/>
      <c r="AI295" s="91"/>
      <c r="AJ295" s="23"/>
      <c r="AK295" s="91"/>
      <c r="AL295" s="23"/>
      <c r="AM295" s="91"/>
      <c r="AN295" s="23"/>
      <c r="AO295" s="91"/>
      <c r="AP295" s="65"/>
      <c r="AQ295" s="91"/>
      <c r="AR295" s="72"/>
      <c r="AS295" s="54"/>
      <c r="AT295" s="18"/>
    </row>
    <row r="296" spans="1:74" x14ac:dyDescent="0.35">
      <c r="B296" s="53"/>
      <c r="C296" s="53"/>
      <c r="D296" s="53"/>
      <c r="E296" s="91"/>
      <c r="F296" s="53"/>
      <c r="G296" s="53"/>
      <c r="H296" s="91"/>
      <c r="I296" s="53"/>
      <c r="J296" s="91"/>
      <c r="K296" s="53"/>
      <c r="L296" s="32"/>
      <c r="M296" s="91"/>
      <c r="N296" s="23"/>
      <c r="O296" s="91"/>
      <c r="P296" s="53"/>
      <c r="Q296" s="91"/>
      <c r="R296" s="53"/>
      <c r="S296" s="91"/>
      <c r="T296" s="53"/>
      <c r="U296" s="91"/>
      <c r="V296" s="53"/>
      <c r="W296" s="91"/>
      <c r="X296" s="53"/>
      <c r="Y296" s="91"/>
      <c r="Z296" s="53"/>
      <c r="AA296" s="91"/>
      <c r="AB296" s="53"/>
      <c r="AC296" s="91"/>
      <c r="AD296" s="53"/>
      <c r="AE296" s="91"/>
      <c r="AF296" s="53"/>
      <c r="AG296" s="91"/>
      <c r="AH296" s="53"/>
      <c r="AI296" s="91"/>
      <c r="AJ296" s="53"/>
      <c r="AK296" s="91"/>
      <c r="AL296" s="53"/>
      <c r="AM296" s="91"/>
      <c r="AN296" s="53"/>
      <c r="AO296" s="91"/>
      <c r="AP296" s="68"/>
      <c r="AQ296" s="91"/>
      <c r="AR296" s="72"/>
    </row>
    <row r="297" spans="1:74" x14ac:dyDescent="0.35">
      <c r="B297" s="24"/>
      <c r="C297" s="24"/>
      <c r="D297" s="24"/>
      <c r="E297" s="69"/>
      <c r="F297" s="32"/>
      <c r="G297" s="24"/>
      <c r="H297" s="41"/>
      <c r="I297" s="24"/>
      <c r="J297" s="41"/>
      <c r="K297" s="24"/>
      <c r="L297" s="24"/>
      <c r="M297" s="41"/>
      <c r="N297" s="24"/>
      <c r="O297" s="41"/>
      <c r="P297" s="24"/>
      <c r="Q297" s="41"/>
      <c r="R297" s="24"/>
      <c r="S297" s="41"/>
      <c r="T297" s="24"/>
      <c r="U297" s="41"/>
      <c r="V297" s="24"/>
      <c r="W297" s="41"/>
      <c r="X297" s="24"/>
      <c r="Y297" s="41"/>
      <c r="Z297" s="32"/>
      <c r="AA297" s="41"/>
      <c r="AB297" s="32"/>
      <c r="AC297" s="69"/>
      <c r="AD297" s="32"/>
      <c r="AE297" s="69"/>
      <c r="AF297" s="32"/>
      <c r="AG297" s="69"/>
      <c r="AH297" s="24"/>
      <c r="AI297" s="41"/>
      <c r="AJ297" s="24"/>
      <c r="AK297" s="41"/>
      <c r="AL297" s="24"/>
      <c r="AM297" s="41"/>
      <c r="AN297" s="24"/>
      <c r="AO297" s="24"/>
      <c r="AP297" s="24"/>
      <c r="AQ297" s="24"/>
    </row>
    <row r="298" spans="1:74" x14ac:dyDescent="0.35">
      <c r="B298" s="24"/>
      <c r="C298" s="24"/>
      <c r="D298" s="24"/>
      <c r="E298" s="69"/>
      <c r="F298" s="32"/>
      <c r="G298" s="24"/>
      <c r="H298" s="41"/>
      <c r="I298" s="24"/>
      <c r="J298" s="41"/>
      <c r="K298" s="24"/>
      <c r="L298" s="24"/>
      <c r="M298" s="41"/>
      <c r="N298" s="24"/>
      <c r="O298" s="41"/>
      <c r="P298" s="24"/>
      <c r="Q298" s="41"/>
      <c r="R298" s="24"/>
      <c r="S298" s="41"/>
      <c r="T298" s="24"/>
      <c r="U298" s="41"/>
      <c r="V298" s="24"/>
      <c r="W298" s="41"/>
      <c r="X298" s="24"/>
      <c r="Y298" s="41"/>
      <c r="Z298" s="32"/>
      <c r="AA298" s="41"/>
      <c r="AB298" s="32"/>
      <c r="AC298" s="69"/>
      <c r="AD298" s="32"/>
      <c r="AE298" s="69"/>
      <c r="AF298" s="32"/>
      <c r="AG298" s="69"/>
      <c r="AH298" s="24"/>
      <c r="AI298" s="41"/>
      <c r="AJ298" s="24"/>
      <c r="AK298" s="41"/>
      <c r="AL298" s="24"/>
      <c r="AM298" s="41"/>
      <c r="AN298" s="24"/>
      <c r="AO298" s="24"/>
      <c r="AP298" s="24"/>
      <c r="AQ298" s="24"/>
      <c r="BO298" s="33"/>
      <c r="BP298" s="33"/>
    </row>
    <row r="299" spans="1:74" x14ac:dyDescent="0.35">
      <c r="B299" s="24"/>
      <c r="C299" s="24"/>
      <c r="D299" s="24"/>
      <c r="E299" s="69"/>
      <c r="F299" s="32"/>
      <c r="G299" s="24"/>
      <c r="H299" s="41"/>
      <c r="I299" s="24"/>
      <c r="J299" s="41"/>
      <c r="K299" s="24"/>
      <c r="L299" s="24"/>
      <c r="M299" s="41"/>
      <c r="N299" s="24"/>
      <c r="O299" s="41"/>
      <c r="P299" s="24"/>
      <c r="Q299" s="41"/>
      <c r="R299" s="24"/>
      <c r="S299" s="41"/>
      <c r="T299" s="24"/>
      <c r="U299" s="41"/>
      <c r="V299" s="24"/>
      <c r="W299" s="41"/>
      <c r="X299" s="24"/>
      <c r="Y299" s="41"/>
      <c r="Z299" s="32"/>
      <c r="AA299" s="41"/>
      <c r="AB299" s="32"/>
      <c r="AC299" s="69"/>
      <c r="AD299" s="32"/>
      <c r="AE299" s="69"/>
      <c r="AF299" s="32"/>
      <c r="AG299" s="69"/>
      <c r="AH299" s="24"/>
      <c r="AI299" s="41"/>
      <c r="AJ299" s="24"/>
      <c r="AK299" s="41"/>
      <c r="AL299" s="24"/>
      <c r="AM299" s="41"/>
      <c r="AN299" s="24"/>
      <c r="AO299" s="24"/>
      <c r="AP299" s="24"/>
      <c r="AQ299" s="24"/>
    </row>
    <row r="300" spans="1:74" x14ac:dyDescent="0.35">
      <c r="B300" s="24"/>
      <c r="C300" s="24"/>
      <c r="D300" s="24"/>
      <c r="E300" s="69"/>
      <c r="F300" s="32"/>
      <c r="G300" s="24"/>
      <c r="H300" s="41"/>
      <c r="I300" s="24"/>
      <c r="J300" s="41"/>
      <c r="K300" s="24"/>
      <c r="L300" s="24"/>
      <c r="M300" s="41"/>
      <c r="N300" s="24"/>
      <c r="O300" s="41"/>
      <c r="P300" s="24"/>
      <c r="Q300" s="41"/>
      <c r="R300" s="24"/>
      <c r="S300" s="41"/>
      <c r="T300" s="24"/>
      <c r="U300" s="41"/>
      <c r="V300" s="24"/>
      <c r="W300" s="41"/>
      <c r="X300" s="24"/>
      <c r="Y300" s="41"/>
      <c r="Z300" s="32"/>
      <c r="AA300" s="41"/>
      <c r="AB300" s="32"/>
      <c r="AC300" s="69"/>
      <c r="AD300" s="32"/>
      <c r="AE300" s="69"/>
      <c r="AF300" s="32"/>
      <c r="AG300" s="69"/>
      <c r="AH300" s="24"/>
      <c r="AI300" s="41"/>
      <c r="AJ300" s="24"/>
      <c r="AK300" s="41"/>
      <c r="AL300" s="24"/>
      <c r="AM300" s="41"/>
      <c r="AN300" s="24"/>
      <c r="AO300" s="24"/>
      <c r="AP300" s="24"/>
      <c r="AQ300" s="24"/>
    </row>
    <row r="301" spans="1:74" x14ac:dyDescent="0.35">
      <c r="B301" s="24"/>
      <c r="C301" s="24"/>
      <c r="D301" s="24"/>
      <c r="E301" s="69"/>
      <c r="F301" s="32"/>
      <c r="G301" s="24"/>
      <c r="H301" s="41"/>
      <c r="I301" s="24"/>
      <c r="J301" s="41"/>
      <c r="K301" s="24"/>
      <c r="L301" s="24"/>
      <c r="M301" s="41"/>
      <c r="N301" s="24"/>
      <c r="O301" s="41"/>
      <c r="P301" s="24"/>
      <c r="Q301" s="41"/>
      <c r="R301" s="24"/>
      <c r="S301" s="41"/>
      <c r="T301" s="24"/>
      <c r="U301" s="41"/>
      <c r="V301" s="24"/>
      <c r="W301" s="41"/>
      <c r="X301" s="24"/>
      <c r="Y301" s="41"/>
      <c r="Z301" s="32"/>
      <c r="AA301" s="41"/>
      <c r="AB301" s="32"/>
      <c r="AC301" s="69"/>
      <c r="AD301" s="32"/>
      <c r="AE301" s="69"/>
      <c r="AF301" s="32"/>
      <c r="AG301" s="69"/>
      <c r="AH301" s="24"/>
      <c r="AI301" s="41"/>
      <c r="AJ301" s="24"/>
      <c r="AK301" s="41"/>
      <c r="AL301" s="24"/>
      <c r="AM301" s="41"/>
      <c r="AN301" s="24"/>
      <c r="AO301" s="24"/>
      <c r="AP301" s="24"/>
      <c r="AQ301" s="24"/>
    </row>
    <row r="302" spans="1:74" x14ac:dyDescent="0.35">
      <c r="B302" s="24"/>
      <c r="C302" s="24"/>
      <c r="D302" s="24"/>
      <c r="E302" s="69"/>
      <c r="F302" s="32"/>
      <c r="G302" s="24"/>
      <c r="H302" s="41"/>
      <c r="I302" s="24"/>
      <c r="J302" s="41"/>
      <c r="K302" s="24"/>
      <c r="L302" s="24"/>
      <c r="M302" s="41"/>
      <c r="N302" s="24"/>
      <c r="O302" s="41"/>
      <c r="P302" s="24"/>
      <c r="Q302" s="41"/>
      <c r="R302" s="24"/>
      <c r="S302" s="41"/>
      <c r="T302" s="24"/>
      <c r="U302" s="41"/>
      <c r="V302" s="24"/>
      <c r="W302" s="41"/>
      <c r="X302" s="24"/>
      <c r="Y302" s="41"/>
      <c r="Z302" s="32"/>
      <c r="AA302" s="41"/>
      <c r="AB302" s="32"/>
      <c r="AC302" s="69"/>
      <c r="AD302" s="32"/>
      <c r="AE302" s="69"/>
      <c r="AF302" s="32"/>
      <c r="AG302" s="69"/>
      <c r="AH302" s="24"/>
      <c r="AI302" s="41"/>
      <c r="AJ302" s="24"/>
      <c r="AK302" s="41"/>
      <c r="AL302" s="24"/>
      <c r="AM302" s="41"/>
      <c r="AN302" s="24"/>
      <c r="AO302" s="24"/>
      <c r="AP302" s="24"/>
      <c r="AQ302" s="24"/>
    </row>
    <row r="303" spans="1:74" x14ac:dyDescent="0.35">
      <c r="B303" s="24"/>
      <c r="C303" s="24"/>
      <c r="D303" s="24"/>
      <c r="E303" s="69"/>
      <c r="F303" s="32"/>
      <c r="G303" s="24"/>
      <c r="H303" s="41"/>
      <c r="I303" s="24"/>
      <c r="J303" s="41"/>
      <c r="K303" s="24"/>
      <c r="L303" s="24"/>
      <c r="M303" s="41"/>
      <c r="N303" s="24"/>
      <c r="O303" s="41"/>
      <c r="P303" s="24"/>
      <c r="Q303" s="41"/>
      <c r="R303" s="24"/>
      <c r="S303" s="41"/>
      <c r="T303" s="24"/>
      <c r="U303" s="41"/>
      <c r="V303" s="24"/>
      <c r="W303" s="41"/>
      <c r="X303" s="24"/>
      <c r="Y303" s="41"/>
      <c r="Z303" s="32"/>
      <c r="AA303" s="41"/>
      <c r="AB303" s="32"/>
      <c r="AC303" s="69"/>
      <c r="AD303" s="32"/>
      <c r="AE303" s="69"/>
      <c r="AF303" s="32"/>
      <c r="AG303" s="69"/>
      <c r="AH303" s="24"/>
      <c r="AI303" s="41"/>
      <c r="AJ303" s="24"/>
      <c r="AK303" s="41"/>
      <c r="AL303" s="24"/>
      <c r="AM303" s="41"/>
      <c r="AN303" s="24"/>
      <c r="AO303" s="24"/>
      <c r="AP303" s="24"/>
      <c r="AQ303" s="24"/>
    </row>
    <row r="304" spans="1:74" x14ac:dyDescent="0.35">
      <c r="B304" s="24"/>
      <c r="C304" s="24"/>
      <c r="D304" s="24"/>
      <c r="E304" s="69"/>
      <c r="F304" s="32"/>
      <c r="G304" s="24"/>
      <c r="H304" s="41"/>
      <c r="I304" s="24"/>
      <c r="J304" s="41"/>
      <c r="K304" s="24"/>
      <c r="L304" s="24"/>
      <c r="M304" s="41"/>
      <c r="N304" s="24"/>
      <c r="O304" s="41"/>
      <c r="P304" s="24"/>
      <c r="Q304" s="41"/>
      <c r="R304" s="24"/>
      <c r="S304" s="41"/>
      <c r="T304" s="24"/>
      <c r="U304" s="41"/>
      <c r="V304" s="24"/>
      <c r="W304" s="41"/>
      <c r="X304" s="24"/>
      <c r="Y304" s="41"/>
      <c r="Z304" s="32"/>
      <c r="AA304" s="41"/>
      <c r="AB304" s="32"/>
      <c r="AC304" s="69"/>
      <c r="AD304" s="32"/>
      <c r="AE304" s="69"/>
      <c r="AF304" s="32"/>
      <c r="AG304" s="69"/>
      <c r="AH304" s="24"/>
      <c r="AI304" s="41"/>
      <c r="AJ304" s="24"/>
      <c r="AK304" s="41"/>
      <c r="AL304" s="24"/>
      <c r="AM304" s="41"/>
      <c r="AN304" s="24"/>
      <c r="AO304" s="24"/>
      <c r="AP304" s="24"/>
      <c r="AQ304" s="24"/>
    </row>
    <row r="305" spans="2:43" x14ac:dyDescent="0.35">
      <c r="B305" s="24"/>
      <c r="C305" s="24"/>
      <c r="D305" s="24"/>
      <c r="E305" s="69"/>
      <c r="F305" s="32"/>
      <c r="G305" s="24"/>
      <c r="H305" s="41"/>
      <c r="I305" s="24"/>
      <c r="J305" s="41"/>
      <c r="K305" s="24"/>
      <c r="L305" s="24"/>
      <c r="M305" s="41"/>
      <c r="N305" s="24"/>
      <c r="O305" s="41"/>
      <c r="P305" s="24"/>
      <c r="Q305" s="41"/>
      <c r="R305" s="24"/>
      <c r="S305" s="41"/>
      <c r="T305" s="24"/>
      <c r="U305" s="41"/>
      <c r="V305" s="24"/>
      <c r="W305" s="41"/>
      <c r="X305" s="24"/>
      <c r="Y305" s="41"/>
      <c r="Z305" s="32"/>
      <c r="AA305" s="41"/>
      <c r="AB305" s="32"/>
      <c r="AC305" s="69"/>
      <c r="AD305" s="32"/>
      <c r="AE305" s="69"/>
      <c r="AF305" s="32"/>
      <c r="AG305" s="69"/>
      <c r="AH305" s="24"/>
      <c r="AI305" s="41"/>
      <c r="AJ305" s="24"/>
      <c r="AK305" s="41"/>
      <c r="AL305" s="24"/>
      <c r="AM305" s="41"/>
      <c r="AN305" s="24"/>
      <c r="AO305" s="24"/>
      <c r="AP305" s="24"/>
      <c r="AQ305" s="24"/>
    </row>
    <row r="306" spans="2:43" x14ac:dyDescent="0.35">
      <c r="B306" s="24"/>
      <c r="C306" s="24"/>
      <c r="D306" s="24"/>
      <c r="E306" s="69"/>
      <c r="F306" s="32"/>
      <c r="G306" s="24"/>
      <c r="H306" s="41"/>
      <c r="I306" s="24"/>
      <c r="J306" s="41"/>
      <c r="K306" s="24"/>
      <c r="L306" s="24"/>
      <c r="M306" s="41"/>
      <c r="N306" s="24"/>
      <c r="O306" s="41"/>
      <c r="P306" s="24"/>
      <c r="Q306" s="41"/>
      <c r="R306" s="24"/>
      <c r="S306" s="41"/>
      <c r="T306" s="24"/>
      <c r="U306" s="41"/>
      <c r="V306" s="24"/>
      <c r="W306" s="41"/>
      <c r="X306" s="24"/>
      <c r="Y306" s="41"/>
      <c r="Z306" s="32"/>
      <c r="AA306" s="41"/>
      <c r="AB306" s="32"/>
      <c r="AC306" s="69"/>
      <c r="AD306" s="32"/>
      <c r="AE306" s="69"/>
      <c r="AF306" s="32"/>
      <c r="AG306" s="69"/>
      <c r="AH306" s="24"/>
      <c r="AI306" s="41"/>
      <c r="AJ306" s="24"/>
      <c r="AK306" s="41"/>
      <c r="AL306" s="24"/>
      <c r="AM306" s="41"/>
      <c r="AN306" s="24"/>
      <c r="AO306" s="24"/>
      <c r="AP306" s="24"/>
      <c r="AQ306" s="24"/>
    </row>
    <row r="307" spans="2:43" x14ac:dyDescent="0.35">
      <c r="B307" s="24"/>
      <c r="C307" s="24"/>
      <c r="D307" s="24"/>
      <c r="E307" s="69"/>
      <c r="F307" s="32"/>
      <c r="G307" s="24"/>
      <c r="H307" s="41"/>
      <c r="I307" s="24"/>
      <c r="J307" s="41"/>
      <c r="K307" s="24"/>
      <c r="L307" s="24"/>
      <c r="M307" s="41"/>
      <c r="N307" s="24"/>
      <c r="O307" s="41"/>
      <c r="P307" s="24"/>
      <c r="Q307" s="41"/>
      <c r="R307" s="24"/>
      <c r="S307" s="41"/>
      <c r="T307" s="24"/>
      <c r="U307" s="41"/>
      <c r="V307" s="24"/>
      <c r="W307" s="41"/>
      <c r="X307" s="24"/>
      <c r="Y307" s="41"/>
      <c r="Z307" s="32"/>
      <c r="AA307" s="41"/>
      <c r="AB307" s="32"/>
      <c r="AC307" s="69"/>
      <c r="AD307" s="32"/>
      <c r="AE307" s="69"/>
      <c r="AF307" s="32"/>
      <c r="AG307" s="69"/>
      <c r="AH307" s="24"/>
      <c r="AI307" s="41"/>
      <c r="AJ307" s="24"/>
      <c r="AK307" s="41"/>
      <c r="AL307" s="24"/>
      <c r="AM307" s="41"/>
      <c r="AN307" s="24"/>
      <c r="AO307" s="24"/>
      <c r="AP307" s="24"/>
      <c r="AQ307" s="24"/>
    </row>
    <row r="308" spans="2:43" x14ac:dyDescent="0.35">
      <c r="B308" s="24"/>
      <c r="C308" s="24"/>
      <c r="D308" s="24"/>
      <c r="E308" s="69"/>
      <c r="F308" s="32"/>
      <c r="G308" s="24"/>
      <c r="H308" s="41"/>
      <c r="I308" s="24"/>
      <c r="J308" s="41"/>
      <c r="K308" s="24"/>
      <c r="L308" s="24"/>
      <c r="M308" s="41"/>
      <c r="N308" s="24"/>
      <c r="O308" s="41"/>
      <c r="P308" s="24"/>
      <c r="Q308" s="41"/>
      <c r="R308" s="24"/>
      <c r="S308" s="41"/>
      <c r="T308" s="24"/>
      <c r="U308" s="41"/>
      <c r="V308" s="24"/>
      <c r="W308" s="41"/>
      <c r="X308" s="24"/>
      <c r="Y308" s="41"/>
      <c r="Z308" s="32"/>
      <c r="AA308" s="41"/>
      <c r="AB308" s="32"/>
      <c r="AC308" s="69"/>
      <c r="AD308" s="32"/>
      <c r="AE308" s="69"/>
      <c r="AF308" s="32"/>
      <c r="AG308" s="69"/>
      <c r="AH308" s="24"/>
      <c r="AI308" s="41"/>
      <c r="AJ308" s="24"/>
      <c r="AK308" s="41"/>
      <c r="AL308" s="24"/>
      <c r="AM308" s="41"/>
      <c r="AN308" s="24"/>
      <c r="AO308" s="24"/>
      <c r="AP308" s="24"/>
      <c r="AQ308" s="24"/>
    </row>
    <row r="309" spans="2:43" x14ac:dyDescent="0.35">
      <c r="B309" s="24"/>
      <c r="C309" s="24"/>
      <c r="D309" s="24"/>
      <c r="E309" s="69"/>
      <c r="F309" s="32"/>
      <c r="G309" s="24"/>
      <c r="H309" s="41"/>
      <c r="I309" s="24"/>
      <c r="J309" s="41"/>
      <c r="K309" s="24"/>
      <c r="L309" s="24"/>
      <c r="M309" s="41"/>
      <c r="N309" s="24"/>
      <c r="O309" s="41"/>
      <c r="P309" s="24"/>
      <c r="Q309" s="41"/>
      <c r="R309" s="24"/>
      <c r="S309" s="41"/>
      <c r="T309" s="24"/>
      <c r="U309" s="41"/>
      <c r="V309" s="24"/>
      <c r="W309" s="41"/>
      <c r="X309" s="24"/>
      <c r="Y309" s="41"/>
      <c r="Z309" s="32"/>
      <c r="AA309" s="41"/>
      <c r="AB309" s="32"/>
      <c r="AC309" s="69"/>
      <c r="AD309" s="32"/>
      <c r="AE309" s="69"/>
      <c r="AF309" s="32"/>
      <c r="AG309" s="69"/>
      <c r="AH309" s="24"/>
      <c r="AI309" s="41"/>
      <c r="AJ309" s="24"/>
      <c r="AK309" s="41"/>
      <c r="AL309" s="24"/>
      <c r="AM309" s="41"/>
      <c r="AN309" s="24"/>
      <c r="AO309" s="24"/>
      <c r="AP309" s="24"/>
      <c r="AQ309" s="24"/>
    </row>
    <row r="310" spans="2:43" x14ac:dyDescent="0.35">
      <c r="B310" s="24"/>
      <c r="C310" s="24"/>
      <c r="D310" s="24"/>
      <c r="E310" s="69"/>
      <c r="F310" s="32"/>
      <c r="G310" s="24"/>
      <c r="H310" s="41"/>
      <c r="I310" s="24"/>
      <c r="J310" s="41"/>
      <c r="K310" s="24"/>
      <c r="L310" s="24"/>
      <c r="M310" s="41"/>
      <c r="N310" s="24"/>
      <c r="O310" s="41"/>
      <c r="P310" s="24"/>
      <c r="Q310" s="41"/>
      <c r="R310" s="24"/>
      <c r="S310" s="41"/>
      <c r="T310" s="24"/>
      <c r="U310" s="41"/>
      <c r="V310" s="24"/>
      <c r="W310" s="41"/>
      <c r="X310" s="24"/>
      <c r="Y310" s="41"/>
      <c r="Z310" s="32"/>
      <c r="AA310" s="41"/>
      <c r="AB310" s="32"/>
      <c r="AC310" s="69"/>
      <c r="AD310" s="32"/>
      <c r="AE310" s="69"/>
      <c r="AF310" s="32"/>
      <c r="AG310" s="69"/>
      <c r="AH310" s="24"/>
      <c r="AI310" s="41"/>
      <c r="AJ310" s="24"/>
      <c r="AK310" s="41"/>
      <c r="AL310" s="24"/>
      <c r="AM310" s="41"/>
      <c r="AN310" s="24"/>
      <c r="AO310" s="24"/>
      <c r="AP310" s="24"/>
      <c r="AQ310" s="24"/>
    </row>
    <row r="311" spans="2:43" x14ac:dyDescent="0.35">
      <c r="B311" s="24"/>
      <c r="C311" s="24"/>
      <c r="D311" s="24"/>
      <c r="E311" s="69"/>
      <c r="F311" s="32"/>
      <c r="G311" s="24"/>
      <c r="H311" s="41"/>
      <c r="I311" s="24"/>
      <c r="J311" s="41"/>
      <c r="K311" s="24"/>
      <c r="L311" s="24"/>
      <c r="M311" s="41"/>
      <c r="N311" s="24"/>
      <c r="O311" s="41"/>
      <c r="P311" s="24"/>
      <c r="Q311" s="41"/>
      <c r="R311" s="24"/>
      <c r="S311" s="41"/>
      <c r="T311" s="24"/>
      <c r="U311" s="41"/>
      <c r="V311" s="24"/>
      <c r="W311" s="41"/>
      <c r="X311" s="24"/>
      <c r="Y311" s="41"/>
      <c r="Z311" s="32"/>
      <c r="AA311" s="41"/>
      <c r="AB311" s="32"/>
      <c r="AC311" s="69"/>
      <c r="AD311" s="32"/>
      <c r="AE311" s="69"/>
      <c r="AF311" s="32"/>
      <c r="AG311" s="69"/>
      <c r="AH311" s="24"/>
      <c r="AI311" s="41"/>
      <c r="AJ311" s="24"/>
      <c r="AK311" s="41"/>
      <c r="AL311" s="24"/>
      <c r="AM311" s="41"/>
      <c r="AN311" s="24"/>
      <c r="AO311" s="24"/>
      <c r="AP311" s="24"/>
      <c r="AQ311" s="24"/>
    </row>
    <row r="312" spans="2:43" x14ac:dyDescent="0.35">
      <c r="B312" s="24"/>
      <c r="C312" s="24"/>
      <c r="D312" s="24"/>
      <c r="E312" s="69"/>
      <c r="F312" s="32"/>
      <c r="G312" s="24"/>
      <c r="H312" s="41"/>
      <c r="I312" s="24"/>
      <c r="J312" s="41"/>
      <c r="K312" s="24"/>
      <c r="L312" s="24"/>
      <c r="M312" s="41"/>
      <c r="N312" s="24"/>
      <c r="O312" s="41"/>
      <c r="P312" s="24"/>
      <c r="Q312" s="41"/>
      <c r="R312" s="24"/>
      <c r="S312" s="41"/>
      <c r="T312" s="24"/>
      <c r="U312" s="41"/>
      <c r="V312" s="24"/>
      <c r="W312" s="41"/>
      <c r="X312" s="24"/>
      <c r="Y312" s="41"/>
      <c r="Z312" s="32"/>
      <c r="AA312" s="41"/>
      <c r="AB312" s="32"/>
      <c r="AC312" s="69"/>
      <c r="AD312" s="32"/>
      <c r="AE312" s="69"/>
      <c r="AF312" s="32"/>
      <c r="AG312" s="69"/>
      <c r="AH312" s="24"/>
      <c r="AI312" s="41"/>
      <c r="AJ312" s="24"/>
      <c r="AK312" s="41"/>
      <c r="AL312" s="24"/>
      <c r="AM312" s="41"/>
      <c r="AN312" s="24"/>
      <c r="AO312" s="24"/>
      <c r="AP312" s="24"/>
      <c r="AQ312" s="24"/>
    </row>
    <row r="313" spans="2:43" x14ac:dyDescent="0.35">
      <c r="B313" s="24"/>
      <c r="C313" s="24"/>
      <c r="D313" s="24"/>
      <c r="E313" s="69"/>
      <c r="F313" s="32"/>
      <c r="G313" s="24"/>
      <c r="H313" s="41"/>
      <c r="I313" s="24"/>
      <c r="J313" s="41"/>
      <c r="K313" s="24"/>
      <c r="L313" s="24"/>
      <c r="M313" s="41"/>
      <c r="N313" s="24"/>
      <c r="O313" s="41"/>
      <c r="P313" s="24"/>
      <c r="Q313" s="41"/>
      <c r="R313" s="24"/>
      <c r="S313" s="41"/>
      <c r="T313" s="24"/>
      <c r="U313" s="41"/>
      <c r="V313" s="24"/>
      <c r="W313" s="41"/>
      <c r="X313" s="24"/>
      <c r="Y313" s="41"/>
      <c r="Z313" s="32"/>
      <c r="AA313" s="41"/>
      <c r="AB313" s="32"/>
      <c r="AC313" s="69"/>
      <c r="AD313" s="32"/>
      <c r="AE313" s="69"/>
      <c r="AF313" s="32"/>
      <c r="AG313" s="69"/>
      <c r="AH313" s="24"/>
      <c r="AI313" s="41"/>
      <c r="AJ313" s="24"/>
      <c r="AK313" s="41"/>
      <c r="AL313" s="24"/>
      <c r="AM313" s="41"/>
      <c r="AN313" s="24"/>
      <c r="AO313" s="24"/>
      <c r="AP313" s="24"/>
      <c r="AQ313" s="24"/>
    </row>
    <row r="314" spans="2:43" x14ac:dyDescent="0.35">
      <c r="B314" s="24"/>
      <c r="C314" s="24"/>
      <c r="D314" s="24"/>
      <c r="E314" s="69"/>
      <c r="F314" s="32"/>
      <c r="G314" s="24"/>
      <c r="H314" s="41"/>
      <c r="I314" s="24"/>
      <c r="J314" s="41"/>
      <c r="K314" s="24"/>
      <c r="L314" s="24"/>
      <c r="M314" s="41"/>
      <c r="N314" s="24"/>
      <c r="O314" s="41"/>
      <c r="P314" s="24"/>
      <c r="Q314" s="41"/>
      <c r="R314" s="24"/>
      <c r="S314" s="41"/>
      <c r="T314" s="24"/>
      <c r="U314" s="41"/>
      <c r="V314" s="24"/>
      <c r="W314" s="41"/>
      <c r="X314" s="24"/>
      <c r="Y314" s="41"/>
      <c r="Z314" s="32"/>
      <c r="AA314" s="41"/>
      <c r="AB314" s="32"/>
      <c r="AC314" s="69"/>
      <c r="AD314" s="32"/>
      <c r="AE314" s="69"/>
      <c r="AF314" s="32"/>
      <c r="AG314" s="69"/>
      <c r="AH314" s="24"/>
      <c r="AI314" s="41"/>
      <c r="AJ314" s="24"/>
      <c r="AK314" s="41"/>
      <c r="AL314" s="24"/>
      <c r="AM314" s="41"/>
      <c r="AN314" s="24"/>
      <c r="AO314" s="24"/>
      <c r="AP314" s="24"/>
      <c r="AQ314" s="24"/>
    </row>
    <row r="315" spans="2:43" x14ac:dyDescent="0.35">
      <c r="B315" s="24"/>
      <c r="C315" s="24"/>
      <c r="D315" s="24"/>
      <c r="E315" s="69"/>
      <c r="F315" s="32"/>
      <c r="G315" s="24"/>
      <c r="H315" s="41"/>
      <c r="I315" s="24"/>
      <c r="J315" s="41"/>
      <c r="K315" s="24"/>
      <c r="L315" s="24"/>
      <c r="M315" s="41"/>
      <c r="N315" s="24"/>
      <c r="O315" s="41"/>
      <c r="P315" s="24"/>
      <c r="Q315" s="41"/>
      <c r="R315" s="24"/>
      <c r="S315" s="41"/>
      <c r="T315" s="24"/>
      <c r="U315" s="41"/>
      <c r="V315" s="24"/>
      <c r="W315" s="41"/>
      <c r="X315" s="24"/>
      <c r="Y315" s="41"/>
      <c r="Z315" s="32"/>
      <c r="AA315" s="41"/>
      <c r="AB315" s="32"/>
      <c r="AC315" s="69"/>
      <c r="AD315" s="32"/>
      <c r="AE315" s="69"/>
      <c r="AF315" s="32"/>
      <c r="AG315" s="69"/>
      <c r="AH315" s="24"/>
      <c r="AI315" s="41"/>
      <c r="AJ315" s="24"/>
      <c r="AK315" s="41"/>
      <c r="AL315" s="24"/>
      <c r="AM315" s="41"/>
      <c r="AN315" s="24"/>
      <c r="AO315" s="24"/>
      <c r="AP315" s="24"/>
      <c r="AQ315" s="24"/>
    </row>
    <row r="316" spans="2:43" x14ac:dyDescent="0.35">
      <c r="B316" s="24"/>
      <c r="C316" s="24"/>
      <c r="D316" s="24"/>
      <c r="E316" s="69"/>
      <c r="F316" s="32"/>
      <c r="G316" s="24"/>
      <c r="H316" s="41"/>
      <c r="I316" s="24"/>
      <c r="J316" s="41"/>
      <c r="K316" s="24"/>
      <c r="L316" s="24"/>
      <c r="M316" s="41"/>
      <c r="N316" s="24"/>
      <c r="O316" s="41"/>
      <c r="P316" s="24"/>
      <c r="Q316" s="41"/>
      <c r="R316" s="24"/>
      <c r="S316" s="41"/>
      <c r="T316" s="24"/>
      <c r="U316" s="41"/>
      <c r="V316" s="24"/>
      <c r="W316" s="41"/>
      <c r="X316" s="24"/>
      <c r="Y316" s="41"/>
      <c r="Z316" s="32"/>
      <c r="AA316" s="41"/>
      <c r="AB316" s="32"/>
      <c r="AC316" s="69"/>
      <c r="AD316" s="32"/>
      <c r="AE316" s="69"/>
      <c r="AF316" s="32"/>
      <c r="AG316" s="69"/>
      <c r="AH316" s="24"/>
      <c r="AI316" s="41"/>
      <c r="AJ316" s="24"/>
      <c r="AK316" s="41"/>
      <c r="AL316" s="24"/>
      <c r="AM316" s="41"/>
      <c r="AN316" s="24"/>
      <c r="AO316" s="24"/>
      <c r="AP316" s="24"/>
      <c r="AQ316" s="24"/>
    </row>
    <row r="317" spans="2:43" x14ac:dyDescent="0.35">
      <c r="B317" s="24"/>
      <c r="C317" s="24"/>
      <c r="D317" s="24"/>
      <c r="E317" s="69"/>
      <c r="F317" s="32"/>
      <c r="G317" s="24"/>
      <c r="H317" s="41"/>
      <c r="I317" s="24"/>
      <c r="J317" s="41"/>
      <c r="K317" s="24"/>
      <c r="L317" s="24"/>
      <c r="M317" s="41"/>
      <c r="N317" s="24"/>
      <c r="O317" s="41"/>
      <c r="P317" s="24"/>
      <c r="Q317" s="41"/>
      <c r="R317" s="24"/>
      <c r="S317" s="41"/>
      <c r="T317" s="24"/>
      <c r="U317" s="41"/>
      <c r="V317" s="24"/>
      <c r="W317" s="41"/>
      <c r="X317" s="24"/>
      <c r="Y317" s="41"/>
      <c r="Z317" s="32"/>
      <c r="AA317" s="41"/>
      <c r="AB317" s="32"/>
      <c r="AC317" s="69"/>
      <c r="AD317" s="32"/>
      <c r="AE317" s="69"/>
      <c r="AF317" s="32"/>
      <c r="AG317" s="69"/>
      <c r="AH317" s="24"/>
      <c r="AI317" s="41"/>
      <c r="AJ317" s="24"/>
      <c r="AK317" s="41"/>
      <c r="AL317" s="24"/>
      <c r="AM317" s="41"/>
      <c r="AN317" s="24"/>
      <c r="AO317" s="24"/>
      <c r="AP317" s="24"/>
      <c r="AQ317" s="24"/>
    </row>
    <row r="318" spans="2:43" x14ac:dyDescent="0.35">
      <c r="B318" s="24"/>
      <c r="C318" s="24"/>
      <c r="D318" s="24"/>
      <c r="E318" s="69"/>
      <c r="F318" s="32"/>
      <c r="G318" s="24"/>
      <c r="H318" s="41"/>
      <c r="I318" s="24"/>
      <c r="J318" s="41"/>
      <c r="K318" s="24"/>
      <c r="L318" s="24"/>
      <c r="M318" s="41"/>
      <c r="N318" s="24"/>
      <c r="O318" s="41"/>
      <c r="P318" s="24"/>
      <c r="Q318" s="41"/>
      <c r="R318" s="24"/>
      <c r="S318" s="41"/>
      <c r="T318" s="24"/>
      <c r="U318" s="41"/>
      <c r="V318" s="24"/>
      <c r="W318" s="41"/>
      <c r="X318" s="24"/>
      <c r="Y318" s="41"/>
      <c r="Z318" s="32"/>
      <c r="AA318" s="41"/>
      <c r="AB318" s="32"/>
      <c r="AC318" s="69"/>
      <c r="AD318" s="32"/>
      <c r="AE318" s="69"/>
      <c r="AF318" s="32"/>
      <c r="AG318" s="69"/>
      <c r="AH318" s="24"/>
      <c r="AI318" s="41"/>
      <c r="AJ318" s="24"/>
      <c r="AK318" s="41"/>
      <c r="AL318" s="24"/>
      <c r="AM318" s="41"/>
      <c r="AN318" s="24"/>
      <c r="AO318" s="24"/>
      <c r="AP318" s="24"/>
      <c r="AQ318" s="24"/>
    </row>
    <row r="319" spans="2:43" x14ac:dyDescent="0.35">
      <c r="B319" s="24"/>
      <c r="C319" s="24"/>
      <c r="D319" s="24"/>
      <c r="E319" s="69"/>
      <c r="F319" s="32"/>
      <c r="G319" s="24"/>
      <c r="H319" s="41"/>
      <c r="I319" s="24"/>
      <c r="J319" s="41"/>
      <c r="K319" s="24"/>
      <c r="L319" s="24"/>
      <c r="M319" s="41"/>
      <c r="N319" s="24"/>
      <c r="O319" s="41"/>
      <c r="P319" s="24"/>
      <c r="Q319" s="41"/>
      <c r="R319" s="24"/>
      <c r="S319" s="41"/>
      <c r="T319" s="24"/>
      <c r="U319" s="41"/>
      <c r="V319" s="24"/>
      <c r="W319" s="41"/>
      <c r="X319" s="24"/>
      <c r="Y319" s="41"/>
      <c r="Z319" s="32"/>
      <c r="AA319" s="41"/>
      <c r="AB319" s="32"/>
      <c r="AC319" s="69"/>
      <c r="AD319" s="32"/>
      <c r="AE319" s="69"/>
      <c r="AF319" s="32"/>
      <c r="AG319" s="69"/>
      <c r="AH319" s="24"/>
      <c r="AI319" s="41"/>
      <c r="AJ319" s="24"/>
      <c r="AK319" s="41"/>
      <c r="AL319" s="24"/>
      <c r="AM319" s="41"/>
      <c r="AN319" s="24"/>
      <c r="AO319" s="24"/>
      <c r="AP319" s="24"/>
      <c r="AQ319" s="24"/>
    </row>
    <row r="320" spans="2:43" x14ac:dyDescent="0.35">
      <c r="B320" s="24"/>
      <c r="C320" s="24"/>
      <c r="D320" s="24"/>
      <c r="E320" s="69"/>
      <c r="F320" s="32"/>
      <c r="G320" s="24"/>
      <c r="H320" s="41"/>
      <c r="I320" s="24"/>
      <c r="J320" s="41"/>
      <c r="K320" s="24"/>
      <c r="L320" s="24"/>
      <c r="M320" s="41"/>
      <c r="N320" s="24"/>
      <c r="O320" s="41"/>
      <c r="P320" s="24"/>
      <c r="Q320" s="41"/>
      <c r="R320" s="24"/>
      <c r="S320" s="41"/>
      <c r="T320" s="24"/>
      <c r="U320" s="41"/>
      <c r="V320" s="24"/>
      <c r="W320" s="41"/>
      <c r="X320" s="24"/>
      <c r="Y320" s="41"/>
      <c r="Z320" s="32"/>
      <c r="AA320" s="41"/>
      <c r="AB320" s="32"/>
      <c r="AC320" s="69"/>
      <c r="AD320" s="32"/>
      <c r="AE320" s="69"/>
      <c r="AF320" s="32"/>
      <c r="AG320" s="69"/>
      <c r="AH320" s="24"/>
      <c r="AI320" s="41"/>
      <c r="AJ320" s="24"/>
      <c r="AK320" s="41"/>
      <c r="AL320" s="24"/>
      <c r="AM320" s="41"/>
      <c r="AN320" s="24"/>
      <c r="AO320" s="24"/>
      <c r="AP320" s="24"/>
      <c r="AQ320" s="24"/>
    </row>
    <row r="321" spans="2:43" x14ac:dyDescent="0.35">
      <c r="B321" s="24"/>
      <c r="C321" s="24"/>
      <c r="D321" s="24"/>
      <c r="E321" s="69"/>
      <c r="F321" s="32"/>
      <c r="G321" s="24"/>
      <c r="H321" s="41"/>
      <c r="I321" s="24"/>
      <c r="J321" s="41"/>
      <c r="K321" s="24"/>
      <c r="L321" s="24"/>
      <c r="M321" s="41"/>
      <c r="N321" s="24"/>
      <c r="O321" s="41"/>
      <c r="P321" s="24"/>
      <c r="Q321" s="41"/>
      <c r="R321" s="24"/>
      <c r="S321" s="41"/>
      <c r="T321" s="24"/>
      <c r="U321" s="41"/>
      <c r="V321" s="24"/>
      <c r="W321" s="41"/>
      <c r="X321" s="24"/>
      <c r="Y321" s="41"/>
      <c r="Z321" s="32"/>
      <c r="AA321" s="41"/>
      <c r="AB321" s="32"/>
      <c r="AC321" s="69"/>
      <c r="AD321" s="32"/>
      <c r="AE321" s="69"/>
      <c r="AF321" s="32"/>
      <c r="AG321" s="69"/>
      <c r="AH321" s="24"/>
      <c r="AI321" s="41"/>
      <c r="AJ321" s="24"/>
      <c r="AK321" s="41"/>
      <c r="AL321" s="24"/>
      <c r="AM321" s="41"/>
      <c r="AN321" s="24"/>
      <c r="AO321" s="24"/>
      <c r="AP321" s="24"/>
      <c r="AQ321" s="24"/>
    </row>
    <row r="322" spans="2:43" x14ac:dyDescent="0.35">
      <c r="B322" s="24"/>
      <c r="C322" s="24"/>
      <c r="D322" s="24"/>
      <c r="E322" s="69"/>
      <c r="F322" s="32"/>
      <c r="G322" s="24"/>
      <c r="H322" s="41"/>
      <c r="I322" s="24"/>
      <c r="J322" s="41"/>
      <c r="K322" s="24"/>
      <c r="L322" s="24"/>
      <c r="M322" s="41"/>
      <c r="N322" s="24"/>
      <c r="O322" s="41"/>
      <c r="P322" s="24"/>
      <c r="Q322" s="41"/>
      <c r="R322" s="24"/>
      <c r="S322" s="41"/>
      <c r="T322" s="24"/>
      <c r="U322" s="41"/>
      <c r="V322" s="24"/>
      <c r="W322" s="41"/>
      <c r="X322" s="24"/>
      <c r="Y322" s="41"/>
      <c r="Z322" s="32"/>
      <c r="AA322" s="41"/>
      <c r="AB322" s="32"/>
      <c r="AC322" s="69"/>
      <c r="AD322" s="32"/>
      <c r="AE322" s="69"/>
      <c r="AF322" s="32"/>
      <c r="AG322" s="69"/>
      <c r="AH322" s="24"/>
      <c r="AI322" s="41"/>
      <c r="AJ322" s="24"/>
      <c r="AK322" s="41"/>
      <c r="AL322" s="24"/>
      <c r="AM322" s="41"/>
      <c r="AN322" s="24"/>
      <c r="AO322" s="24"/>
      <c r="AP322" s="24"/>
      <c r="AQ322" s="24"/>
    </row>
    <row r="323" spans="2:43" x14ac:dyDescent="0.35">
      <c r="B323" s="24"/>
      <c r="C323" s="24"/>
      <c r="D323" s="24"/>
      <c r="E323" s="69"/>
      <c r="F323" s="32"/>
      <c r="G323" s="24"/>
      <c r="H323" s="32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32"/>
      <c r="AA323" s="24"/>
      <c r="AB323" s="32"/>
      <c r="AC323" s="32"/>
      <c r="AD323" s="32"/>
      <c r="AE323" s="32"/>
      <c r="AF323" s="32"/>
      <c r="AG323" s="32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</row>
    <row r="324" spans="2:43" x14ac:dyDescent="0.35">
      <c r="B324" s="24"/>
      <c r="C324" s="24"/>
      <c r="D324" s="24"/>
      <c r="E324" s="69"/>
      <c r="F324" s="32"/>
      <c r="G324" s="24"/>
      <c r="H324" s="32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32"/>
      <c r="AA324" s="24"/>
      <c r="AB324" s="32"/>
      <c r="AC324" s="32"/>
      <c r="AD324" s="32"/>
      <c r="AE324" s="32"/>
      <c r="AF324" s="32"/>
      <c r="AG324" s="32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</row>
    <row r="325" spans="2:43" x14ac:dyDescent="0.35">
      <c r="B325" s="24"/>
      <c r="C325" s="24"/>
      <c r="D325" s="24"/>
      <c r="E325" s="69"/>
      <c r="F325" s="32"/>
      <c r="G325" s="24"/>
      <c r="H325" s="32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32"/>
      <c r="AA325" s="24"/>
      <c r="AB325" s="32"/>
      <c r="AC325" s="32"/>
      <c r="AD325" s="32"/>
      <c r="AE325" s="32"/>
      <c r="AF325" s="32"/>
      <c r="AG325" s="32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</row>
    <row r="326" spans="2:43" x14ac:dyDescent="0.35">
      <c r="B326" s="24"/>
      <c r="C326" s="24"/>
      <c r="D326" s="24"/>
      <c r="E326" s="69"/>
      <c r="F326" s="32"/>
      <c r="G326" s="24"/>
      <c r="H326" s="32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32"/>
      <c r="AA326" s="24"/>
      <c r="AB326" s="32"/>
      <c r="AC326" s="32"/>
      <c r="AD326" s="32"/>
      <c r="AE326" s="32"/>
      <c r="AF326" s="32"/>
      <c r="AG326" s="32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</row>
    <row r="327" spans="2:43" x14ac:dyDescent="0.35">
      <c r="B327" s="24"/>
      <c r="C327" s="24"/>
      <c r="D327" s="24"/>
      <c r="E327" s="69"/>
      <c r="F327" s="32"/>
      <c r="G327" s="24"/>
      <c r="H327" s="32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32"/>
      <c r="AA327" s="24"/>
      <c r="AB327" s="32"/>
      <c r="AC327" s="32"/>
      <c r="AD327" s="32"/>
      <c r="AE327" s="32"/>
      <c r="AF327" s="32"/>
      <c r="AG327" s="32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</row>
    <row r="328" spans="2:43" x14ac:dyDescent="0.35">
      <c r="B328" s="24"/>
      <c r="C328" s="24"/>
      <c r="D328" s="24"/>
      <c r="E328" s="69"/>
      <c r="F328" s="32"/>
      <c r="G328" s="24"/>
      <c r="H328" s="32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32"/>
      <c r="AA328" s="24"/>
      <c r="AB328" s="32"/>
      <c r="AC328" s="32"/>
      <c r="AD328" s="32"/>
      <c r="AE328" s="32"/>
      <c r="AF328" s="32"/>
      <c r="AG328" s="32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</row>
    <row r="329" spans="2:43" x14ac:dyDescent="0.35">
      <c r="B329" s="24"/>
      <c r="C329" s="24"/>
      <c r="D329" s="24"/>
      <c r="E329" s="69"/>
      <c r="F329" s="32"/>
      <c r="G329" s="24"/>
      <c r="H329" s="32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32"/>
      <c r="AA329" s="24"/>
      <c r="AB329" s="32"/>
      <c r="AC329" s="32"/>
      <c r="AD329" s="32"/>
      <c r="AE329" s="32"/>
      <c r="AF329" s="32"/>
      <c r="AG329" s="32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</row>
    <row r="330" spans="2:43" x14ac:dyDescent="0.35">
      <c r="B330" s="24"/>
      <c r="C330" s="24"/>
      <c r="D330" s="24"/>
      <c r="E330" s="69"/>
      <c r="F330" s="32"/>
      <c r="G330" s="24"/>
      <c r="H330" s="32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32"/>
      <c r="AA330" s="24"/>
      <c r="AB330" s="32"/>
      <c r="AC330" s="32"/>
      <c r="AD330" s="32"/>
      <c r="AE330" s="32"/>
      <c r="AF330" s="32"/>
      <c r="AG330" s="32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</row>
    <row r="331" spans="2:43" x14ac:dyDescent="0.35">
      <c r="B331" s="24"/>
      <c r="C331" s="24"/>
      <c r="D331" s="24"/>
      <c r="E331" s="69"/>
      <c r="F331" s="32"/>
      <c r="G331" s="24"/>
      <c r="H331" s="32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32"/>
      <c r="AA331" s="24"/>
      <c r="AB331" s="32"/>
      <c r="AC331" s="32"/>
      <c r="AD331" s="32"/>
      <c r="AE331" s="32"/>
      <c r="AF331" s="32"/>
      <c r="AG331" s="32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</row>
    <row r="332" spans="2:43" x14ac:dyDescent="0.35">
      <c r="B332" s="24"/>
      <c r="C332" s="24"/>
      <c r="D332" s="24"/>
      <c r="E332" s="69"/>
      <c r="F332" s="32"/>
      <c r="G332" s="24"/>
      <c r="H332" s="32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32"/>
      <c r="AA332" s="24"/>
      <c r="AB332" s="32"/>
      <c r="AC332" s="32"/>
      <c r="AD332" s="32"/>
      <c r="AE332" s="32"/>
      <c r="AF332" s="32"/>
      <c r="AG332" s="32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</row>
    <row r="333" spans="2:43" x14ac:dyDescent="0.35">
      <c r="B333" s="24"/>
      <c r="C333" s="24"/>
      <c r="D333" s="24"/>
      <c r="E333" s="69"/>
      <c r="F333" s="32"/>
      <c r="G333" s="24"/>
      <c r="H333" s="32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32"/>
      <c r="AA333" s="24"/>
      <c r="AB333" s="32"/>
      <c r="AC333" s="32"/>
      <c r="AD333" s="32"/>
      <c r="AE333" s="32"/>
      <c r="AF333" s="32"/>
      <c r="AG333" s="32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</row>
    <row r="334" spans="2:43" x14ac:dyDescent="0.35">
      <c r="B334" s="24"/>
      <c r="C334" s="24"/>
      <c r="D334" s="24"/>
      <c r="E334" s="69"/>
      <c r="F334" s="32"/>
      <c r="G334" s="24"/>
      <c r="H334" s="32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32"/>
      <c r="AA334" s="24"/>
      <c r="AB334" s="32"/>
      <c r="AC334" s="32"/>
      <c r="AD334" s="32"/>
      <c r="AE334" s="32"/>
      <c r="AF334" s="32"/>
      <c r="AG334" s="32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</row>
    <row r="335" spans="2:43" x14ac:dyDescent="0.35">
      <c r="B335" s="24"/>
      <c r="C335" s="24"/>
      <c r="D335" s="24"/>
      <c r="E335" s="69"/>
      <c r="F335" s="32"/>
      <c r="G335" s="24"/>
      <c r="H335" s="32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32"/>
      <c r="AA335" s="24"/>
      <c r="AB335" s="32"/>
      <c r="AC335" s="32"/>
      <c r="AD335" s="32"/>
      <c r="AE335" s="32"/>
      <c r="AF335" s="32"/>
      <c r="AG335" s="32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</row>
    <row r="336" spans="2:43" x14ac:dyDescent="0.35">
      <c r="B336" s="24"/>
      <c r="C336" s="24"/>
      <c r="D336" s="24"/>
      <c r="E336" s="69"/>
      <c r="F336" s="32"/>
      <c r="G336" s="24"/>
      <c r="H336" s="32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32"/>
      <c r="AA336" s="24"/>
      <c r="AB336" s="32"/>
      <c r="AC336" s="32"/>
      <c r="AD336" s="32"/>
      <c r="AE336" s="32"/>
      <c r="AF336" s="32"/>
      <c r="AG336" s="32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</row>
    <row r="337" spans="2:43" x14ac:dyDescent="0.35">
      <c r="B337" s="24"/>
      <c r="C337" s="24"/>
      <c r="D337" s="24"/>
      <c r="E337" s="69"/>
      <c r="F337" s="32"/>
      <c r="G337" s="24"/>
      <c r="H337" s="32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32"/>
      <c r="AA337" s="24"/>
      <c r="AB337" s="32"/>
      <c r="AC337" s="32"/>
      <c r="AD337" s="32"/>
      <c r="AE337" s="32"/>
      <c r="AF337" s="32"/>
      <c r="AG337" s="32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</row>
    <row r="338" spans="2:43" x14ac:dyDescent="0.35">
      <c r="B338" s="24"/>
      <c r="C338" s="24"/>
      <c r="D338" s="24"/>
      <c r="E338" s="69"/>
      <c r="F338" s="32"/>
      <c r="G338" s="24"/>
      <c r="H338" s="32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32"/>
      <c r="AA338" s="24"/>
      <c r="AB338" s="32"/>
      <c r="AC338" s="32"/>
      <c r="AD338" s="32"/>
      <c r="AE338" s="32"/>
      <c r="AF338" s="32"/>
      <c r="AG338" s="32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</row>
    <row r="339" spans="2:43" x14ac:dyDescent="0.35">
      <c r="B339" s="24"/>
      <c r="C339" s="24"/>
      <c r="D339" s="24"/>
      <c r="E339" s="69"/>
      <c r="F339" s="32"/>
      <c r="G339" s="24"/>
      <c r="H339" s="32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32"/>
      <c r="AA339" s="24"/>
      <c r="AB339" s="32"/>
      <c r="AC339" s="32"/>
      <c r="AD339" s="32"/>
      <c r="AE339" s="32"/>
      <c r="AF339" s="32"/>
      <c r="AG339" s="32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</row>
    <row r="340" spans="2:43" x14ac:dyDescent="0.35">
      <c r="B340" s="24"/>
      <c r="C340" s="24"/>
      <c r="D340" s="24"/>
      <c r="E340" s="69"/>
      <c r="F340" s="32"/>
      <c r="G340" s="24"/>
      <c r="H340" s="32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32"/>
      <c r="AA340" s="24"/>
      <c r="AB340" s="32"/>
      <c r="AC340" s="32"/>
      <c r="AD340" s="32"/>
      <c r="AE340" s="32"/>
      <c r="AF340" s="32"/>
      <c r="AG340" s="32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</row>
    <row r="341" spans="2:43" x14ac:dyDescent="0.35">
      <c r="B341" s="24"/>
      <c r="C341" s="24"/>
      <c r="D341" s="24"/>
      <c r="E341" s="69"/>
      <c r="F341" s="32"/>
      <c r="G341" s="24"/>
      <c r="H341" s="32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32"/>
      <c r="AA341" s="24"/>
      <c r="AB341" s="32"/>
      <c r="AC341" s="32"/>
      <c r="AD341" s="32"/>
      <c r="AE341" s="32"/>
      <c r="AF341" s="32"/>
      <c r="AG341" s="32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</row>
    <row r="342" spans="2:43" x14ac:dyDescent="0.35">
      <c r="B342" s="24"/>
      <c r="C342" s="24"/>
      <c r="D342" s="24"/>
      <c r="E342" s="69"/>
      <c r="F342" s="32"/>
      <c r="G342" s="24"/>
      <c r="H342" s="32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32"/>
      <c r="AA342" s="24"/>
      <c r="AB342" s="32"/>
      <c r="AC342" s="32"/>
      <c r="AD342" s="32"/>
      <c r="AE342" s="32"/>
      <c r="AF342" s="32"/>
      <c r="AG342" s="32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</row>
    <row r="343" spans="2:43" x14ac:dyDescent="0.35">
      <c r="B343" s="24"/>
      <c r="C343" s="24"/>
      <c r="D343" s="24"/>
      <c r="E343" s="69"/>
      <c r="F343" s="32"/>
      <c r="G343" s="24"/>
      <c r="H343" s="32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32"/>
      <c r="AA343" s="24"/>
      <c r="AB343" s="32"/>
      <c r="AC343" s="32"/>
      <c r="AD343" s="32"/>
      <c r="AE343" s="32"/>
      <c r="AF343" s="32"/>
      <c r="AG343" s="32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</row>
    <row r="344" spans="2:43" x14ac:dyDescent="0.35">
      <c r="B344" s="24"/>
      <c r="C344" s="24"/>
      <c r="D344" s="24"/>
      <c r="E344" s="69"/>
      <c r="F344" s="32"/>
      <c r="G344" s="24"/>
      <c r="H344" s="32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32"/>
      <c r="AA344" s="24"/>
      <c r="AB344" s="32"/>
      <c r="AC344" s="32"/>
      <c r="AD344" s="32"/>
      <c r="AE344" s="32"/>
      <c r="AF344" s="32"/>
      <c r="AG344" s="32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</row>
    <row r="345" spans="2:43" x14ac:dyDescent="0.35">
      <c r="B345" s="24"/>
      <c r="C345" s="24"/>
      <c r="D345" s="24"/>
      <c r="E345" s="69"/>
      <c r="F345" s="32"/>
      <c r="G345" s="24"/>
      <c r="H345" s="32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32"/>
      <c r="AA345" s="24"/>
      <c r="AB345" s="32"/>
      <c r="AC345" s="32"/>
      <c r="AD345" s="32"/>
      <c r="AE345" s="32"/>
      <c r="AF345" s="32"/>
      <c r="AG345" s="32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</row>
    <row r="346" spans="2:43" x14ac:dyDescent="0.35">
      <c r="B346" s="24"/>
      <c r="C346" s="24"/>
      <c r="D346" s="24"/>
      <c r="E346" s="69"/>
      <c r="F346" s="32"/>
      <c r="G346" s="24"/>
      <c r="H346" s="32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32"/>
      <c r="AA346" s="24"/>
      <c r="AB346" s="32"/>
      <c r="AC346" s="32"/>
      <c r="AD346" s="32"/>
      <c r="AE346" s="32"/>
      <c r="AF346" s="32"/>
      <c r="AG346" s="32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</row>
    <row r="347" spans="2:43" x14ac:dyDescent="0.35">
      <c r="B347" s="24"/>
      <c r="C347" s="24"/>
      <c r="D347" s="24"/>
      <c r="E347" s="69"/>
      <c r="F347" s="32"/>
      <c r="G347" s="24"/>
      <c r="H347" s="32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32"/>
      <c r="AA347" s="24"/>
      <c r="AB347" s="32"/>
      <c r="AC347" s="32"/>
      <c r="AD347" s="32"/>
      <c r="AE347" s="32"/>
      <c r="AF347" s="32"/>
      <c r="AG347" s="32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</row>
    <row r="348" spans="2:43" x14ac:dyDescent="0.35">
      <c r="B348" s="24"/>
      <c r="C348" s="24"/>
      <c r="D348" s="24"/>
      <c r="E348" s="69"/>
      <c r="F348" s="32"/>
      <c r="G348" s="24"/>
      <c r="H348" s="32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32"/>
      <c r="AA348" s="24"/>
      <c r="AB348" s="32"/>
      <c r="AC348" s="32"/>
      <c r="AD348" s="32"/>
      <c r="AE348" s="32"/>
      <c r="AF348" s="32"/>
      <c r="AG348" s="32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</row>
    <row r="349" spans="2:43" x14ac:dyDescent="0.35">
      <c r="B349" s="24"/>
      <c r="C349" s="24"/>
      <c r="D349" s="24"/>
      <c r="E349" s="69"/>
      <c r="F349" s="32"/>
      <c r="G349" s="24"/>
      <c r="H349" s="32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32"/>
      <c r="AA349" s="24"/>
      <c r="AB349" s="32"/>
      <c r="AC349" s="32"/>
      <c r="AD349" s="32"/>
      <c r="AE349" s="32"/>
      <c r="AF349" s="32"/>
      <c r="AG349" s="32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</row>
    <row r="350" spans="2:43" x14ac:dyDescent="0.35">
      <c r="B350" s="24"/>
      <c r="C350" s="24"/>
      <c r="D350" s="24"/>
      <c r="E350" s="69"/>
      <c r="F350" s="32"/>
      <c r="G350" s="24"/>
      <c r="H350" s="32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32"/>
      <c r="AA350" s="24"/>
      <c r="AB350" s="32"/>
      <c r="AC350" s="32"/>
      <c r="AD350" s="32"/>
      <c r="AE350" s="32"/>
      <c r="AF350" s="32"/>
      <c r="AG350" s="32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</row>
    <row r="351" spans="2:43" x14ac:dyDescent="0.35">
      <c r="B351" s="24"/>
      <c r="C351" s="24"/>
      <c r="D351" s="24"/>
      <c r="E351" s="69"/>
      <c r="F351" s="32"/>
      <c r="G351" s="24"/>
      <c r="H351" s="32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32"/>
      <c r="AA351" s="24"/>
      <c r="AB351" s="32"/>
      <c r="AC351" s="32"/>
      <c r="AD351" s="32"/>
      <c r="AE351" s="32"/>
      <c r="AF351" s="32"/>
      <c r="AG351" s="32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</row>
    <row r="352" spans="2:43" x14ac:dyDescent="0.35">
      <c r="AA352" s="23"/>
    </row>
  </sheetData>
  <mergeCells count="25">
    <mergeCell ref="BO154:BP154"/>
    <mergeCell ref="BO162:BP162"/>
    <mergeCell ref="BO167:BP167"/>
    <mergeCell ref="BO170:BP170"/>
    <mergeCell ref="BO172:BP172"/>
    <mergeCell ref="BO2:BP2"/>
    <mergeCell ref="BO10:BP10"/>
    <mergeCell ref="BO31:BP31"/>
    <mergeCell ref="BO122:BP122"/>
    <mergeCell ref="BO129:BP129"/>
    <mergeCell ref="BO136:BP136"/>
    <mergeCell ref="AW1:AY1"/>
    <mergeCell ref="BB1:BE1"/>
    <mergeCell ref="BG1:BH1"/>
    <mergeCell ref="BI1:BJ1"/>
    <mergeCell ref="AH1:AK1"/>
    <mergeCell ref="AL1:AM1"/>
    <mergeCell ref="AN1:AO1"/>
    <mergeCell ref="AP1:AQ1"/>
    <mergeCell ref="G1:M1"/>
    <mergeCell ref="N1:O1"/>
    <mergeCell ref="P1:Q1"/>
    <mergeCell ref="R1:Y1"/>
    <mergeCell ref="Z1:AA1"/>
    <mergeCell ref="AB1:AG1"/>
  </mergeCells>
  <conditionalFormatting sqref="H2:H180">
    <cfRule type="containsText" dxfId="155" priority="48" operator="containsText" text="P">
      <formula>NOT(ISERROR(SEARCH("P",H2)))</formula>
    </cfRule>
  </conditionalFormatting>
  <conditionalFormatting sqref="H25">
    <cfRule type="containsText" dxfId="154" priority="45" operator="containsText" text="C">
      <formula>NOT(ISERROR(SEARCH("C",H25)))</formula>
    </cfRule>
    <cfRule type="containsText" dxfId="153" priority="46" operator="containsText" text="R">
      <formula>NOT(ISERROR(SEARCH("R",H25)))</formula>
    </cfRule>
    <cfRule type="containsText" dxfId="152" priority="47" operator="containsText" text="E">
      <formula>NOT(ISERROR(SEARCH("E",H25)))</formula>
    </cfRule>
  </conditionalFormatting>
  <conditionalFormatting sqref="H181:H296">
    <cfRule type="containsText" dxfId="151" priority="150" operator="containsText" text="C">
      <formula>NOT(ISERROR(SEARCH("C",H181)))</formula>
    </cfRule>
    <cfRule type="containsText" dxfId="150" priority="151" operator="containsText" text="P">
      <formula>NOT(ISERROR(SEARCH(("P"),(H181))))</formula>
    </cfRule>
    <cfRule type="containsText" dxfId="149" priority="152" operator="containsText" text="E">
      <formula>NOT(ISERROR(SEARCH(("E"),(H181))))</formula>
    </cfRule>
    <cfRule type="containsText" dxfId="148" priority="153" operator="containsText" text="R">
      <formula>NOT(ISERROR(SEARCH("R",H181)))</formula>
    </cfRule>
  </conditionalFormatting>
  <conditionalFormatting sqref="J16 J26:J27 J139:J180">
    <cfRule type="containsText" dxfId="147" priority="73" operator="containsText" text="P">
      <formula>NOT(ISERROR(SEARCH(("P"),(J16))))</formula>
    </cfRule>
    <cfRule type="containsText" dxfId="146" priority="74" operator="containsText" text="E">
      <formula>NOT(ISERROR(SEARCH(("E"),(J16))))</formula>
    </cfRule>
    <cfRule type="containsText" dxfId="145" priority="75" operator="containsText" text="R">
      <formula>NOT(ISERROR(SEARCH(("R"),(J16))))</formula>
    </cfRule>
  </conditionalFormatting>
  <conditionalFormatting sqref="J17">
    <cfRule type="containsText" dxfId="144" priority="52" operator="containsText" text="P">
      <formula>NOT(ISERROR(SEARCH("P",J17)))</formula>
    </cfRule>
    <cfRule type="containsText" dxfId="143" priority="53" operator="containsText" text="E">
      <formula>NOT(ISERROR(SEARCH("E",J17)))</formula>
    </cfRule>
    <cfRule type="containsText" dxfId="142" priority="54" operator="containsText" text="R">
      <formula>NOT(ISERROR(SEARCH("R",J17)))</formula>
    </cfRule>
  </conditionalFormatting>
  <conditionalFormatting sqref="J24:J25">
    <cfRule type="containsText" dxfId="141" priority="41" operator="containsText" text="C">
      <formula>NOT(ISERROR(SEARCH("C",J24)))</formula>
    </cfRule>
    <cfRule type="containsText" dxfId="140" priority="42" operator="containsText" text="R">
      <formula>NOT(ISERROR(SEARCH("R",J24)))</formula>
    </cfRule>
    <cfRule type="containsText" dxfId="139" priority="43" operator="containsText" text="E">
      <formula>NOT(ISERROR(SEARCH("E",J24)))</formula>
    </cfRule>
    <cfRule type="containsText" dxfId="138" priority="44" operator="containsText" text="P">
      <formula>NOT(ISERROR(SEARCH("P",J24)))</formula>
    </cfRule>
  </conditionalFormatting>
  <conditionalFormatting sqref="J28">
    <cfRule type="containsText" dxfId="137" priority="34" operator="containsText" text="C">
      <formula>NOT(ISERROR(SEARCH("C",J28)))</formula>
    </cfRule>
    <cfRule type="containsText" dxfId="136" priority="35" operator="containsText" text="R">
      <formula>NOT(ISERROR(SEARCH("R",J28)))</formula>
    </cfRule>
    <cfRule type="containsText" dxfId="135" priority="36" operator="containsText" text="E">
      <formula>NOT(ISERROR(SEARCH("E",J28)))</formula>
    </cfRule>
    <cfRule type="containsText" dxfId="134" priority="37" operator="containsText" text="P">
      <formula>NOT(ISERROR(SEARCH("P",J28)))</formula>
    </cfRule>
  </conditionalFormatting>
  <conditionalFormatting sqref="J138">
    <cfRule type="containsText" dxfId="133" priority="38" operator="containsText" text="P">
      <formula>NOT(ISERROR(SEARCH("P",J138)))</formula>
    </cfRule>
    <cfRule type="containsText" dxfId="132" priority="39" operator="containsText" text="E">
      <formula>NOT(ISERROR(SEARCH("E",J138)))</formula>
    </cfRule>
    <cfRule type="containsText" dxfId="131" priority="40" operator="containsText" text="R">
      <formula>NOT(ISERROR(SEARCH("R",J138)))</formula>
    </cfRule>
  </conditionalFormatting>
  <conditionalFormatting sqref="J181:J296">
    <cfRule type="containsText" dxfId="130" priority="146" operator="containsText" text="C">
      <formula>NOT(ISERROR(SEARCH("C",J181)))</formula>
    </cfRule>
    <cfRule type="containsText" dxfId="129" priority="147" operator="containsText" text="P">
      <formula>NOT(ISERROR(SEARCH(("P"),(J181))))</formula>
    </cfRule>
    <cfRule type="containsText" dxfId="128" priority="148" operator="containsText" text="E">
      <formula>NOT(ISERROR(SEARCH(("E"),(J181))))</formula>
    </cfRule>
    <cfRule type="containsText" dxfId="127" priority="149" operator="containsText" text="R">
      <formula>NOT(ISERROR(SEARCH("R",J181)))</formula>
    </cfRule>
  </conditionalFormatting>
  <conditionalFormatting sqref="M181:M296">
    <cfRule type="containsText" dxfId="126" priority="142" operator="containsText" text="C">
      <formula>NOT(ISERROR(SEARCH("C",M181)))</formula>
    </cfRule>
    <cfRule type="containsText" dxfId="125" priority="143" operator="containsText" text="P">
      <formula>NOT(ISERROR(SEARCH(("P"),(M181))))</formula>
    </cfRule>
    <cfRule type="containsText" dxfId="124" priority="144" operator="containsText" text="E">
      <formula>NOT(ISERROR(SEARCH(("E"),(M181))))</formula>
    </cfRule>
    <cfRule type="containsText" dxfId="123" priority="145" operator="containsText" text="R">
      <formula>NOT(ISERROR(SEARCH("R",M181)))</formula>
    </cfRule>
  </conditionalFormatting>
  <conditionalFormatting sqref="O181:O296">
    <cfRule type="containsText" dxfId="122" priority="138" operator="containsText" text="C">
      <formula>NOT(ISERROR(SEARCH("C",O181)))</formula>
    </cfRule>
    <cfRule type="containsText" dxfId="121" priority="139" operator="containsText" text="P">
      <formula>NOT(ISERROR(SEARCH(("P"),(O181))))</formula>
    </cfRule>
    <cfRule type="containsText" dxfId="120" priority="140" operator="containsText" text="E">
      <formula>NOT(ISERROR(SEARCH(("E"),(O181))))</formula>
    </cfRule>
    <cfRule type="containsText" dxfId="119" priority="141" operator="containsText" text="R">
      <formula>NOT(ISERROR(SEARCH("R",O181)))</formula>
    </cfRule>
  </conditionalFormatting>
  <conditionalFormatting sqref="Q181:Q296">
    <cfRule type="containsText" dxfId="118" priority="134" operator="containsText" text="C">
      <formula>NOT(ISERROR(SEARCH("C",Q181)))</formula>
    </cfRule>
    <cfRule type="containsText" dxfId="117" priority="135" operator="containsText" text="P">
      <formula>NOT(ISERROR(SEARCH(("P"),(Q181))))</formula>
    </cfRule>
    <cfRule type="containsText" dxfId="116" priority="136" operator="containsText" text="E">
      <formula>NOT(ISERROR(SEARCH(("E"),(Q181))))</formula>
    </cfRule>
    <cfRule type="containsText" dxfId="115" priority="137" operator="containsText" text="R">
      <formula>NOT(ISERROR(SEARCH("R",Q181)))</formula>
    </cfRule>
  </conditionalFormatting>
  <conditionalFormatting sqref="S2:S17">
    <cfRule type="containsText" dxfId="114" priority="9" operator="containsText" text="P">
      <formula>NOT(ISERROR(SEARCH("P",S2)))</formula>
    </cfRule>
  </conditionalFormatting>
  <conditionalFormatting sqref="S24:S25">
    <cfRule type="containsText" dxfId="113" priority="18" operator="containsText" text="C">
      <formula>NOT(ISERROR(SEARCH("C",S24)))</formula>
    </cfRule>
    <cfRule type="containsText" dxfId="112" priority="19" operator="containsText" text="R">
      <formula>NOT(ISERROR(SEARCH("R",S24)))</formula>
    </cfRule>
    <cfRule type="containsText" dxfId="111" priority="20" operator="containsText" text="E">
      <formula>NOT(ISERROR(SEARCH("E",S24)))</formula>
    </cfRule>
    <cfRule type="containsText" dxfId="110" priority="21" operator="containsText" text="P">
      <formula>NOT(ISERROR(SEARCH("P",S24)))</formula>
    </cfRule>
  </conditionalFormatting>
  <conditionalFormatting sqref="S27:S29">
    <cfRule type="containsText" dxfId="109" priority="14" operator="containsText" text="C">
      <formula>NOT(ISERROR(SEARCH("C",S27)))</formula>
    </cfRule>
    <cfRule type="containsText" dxfId="108" priority="15" operator="containsText" text="R">
      <formula>NOT(ISERROR(SEARCH("R",S27)))</formula>
    </cfRule>
    <cfRule type="containsText" dxfId="107" priority="16" operator="containsText" text="E">
      <formula>NOT(ISERROR(SEARCH("E",S27)))</formula>
    </cfRule>
    <cfRule type="containsText" dxfId="106" priority="17" operator="containsText" text="P">
      <formula>NOT(ISERROR(SEARCH("P",S27)))</formula>
    </cfRule>
  </conditionalFormatting>
  <conditionalFormatting sqref="S181:S296">
    <cfRule type="containsText" dxfId="105" priority="130" operator="containsText" text="C">
      <formula>NOT(ISERROR(SEARCH("C",S181)))</formula>
    </cfRule>
    <cfRule type="containsText" dxfId="104" priority="131" operator="containsText" text="P">
      <formula>NOT(ISERROR(SEARCH(("P"),(S181))))</formula>
    </cfRule>
    <cfRule type="containsText" dxfId="103" priority="132" operator="containsText" text="E">
      <formula>NOT(ISERROR(SEARCH(("E"),(S181))))</formula>
    </cfRule>
    <cfRule type="containsText" dxfId="102" priority="133" operator="containsText" text="R">
      <formula>NOT(ISERROR(SEARCH("R",S181)))</formula>
    </cfRule>
  </conditionalFormatting>
  <conditionalFormatting sqref="U24">
    <cfRule type="containsText" dxfId="101" priority="30" operator="containsText" text="C">
      <formula>NOT(ISERROR(SEARCH("C",U24)))</formula>
    </cfRule>
    <cfRule type="containsText" dxfId="100" priority="31" operator="containsText" text="R">
      <formula>NOT(ISERROR(SEARCH("R",U24)))</formula>
    </cfRule>
    <cfRule type="containsText" dxfId="99" priority="32" operator="containsText" text="E">
      <formula>NOT(ISERROR(SEARCH("E",U24)))</formula>
    </cfRule>
    <cfRule type="containsText" dxfId="98" priority="33" operator="containsText" text="P">
      <formula>NOT(ISERROR(SEARCH("P",U24)))</formula>
    </cfRule>
  </conditionalFormatting>
  <conditionalFormatting sqref="U28:U29">
    <cfRule type="containsText" dxfId="97" priority="1" operator="containsText" text="C">
      <formula>NOT(ISERROR(SEARCH("C",U28)))</formula>
    </cfRule>
    <cfRule type="containsText" dxfId="96" priority="2" operator="containsText" text="R">
      <formula>NOT(ISERROR(SEARCH("R",U28)))</formula>
    </cfRule>
    <cfRule type="containsText" dxfId="95" priority="3" operator="containsText" text="E">
      <formula>NOT(ISERROR(SEARCH("E",U28)))</formula>
    </cfRule>
    <cfRule type="containsText" dxfId="94" priority="4" operator="containsText" text="P">
      <formula>NOT(ISERROR(SEARCH("P",U28)))</formula>
    </cfRule>
  </conditionalFormatting>
  <conditionalFormatting sqref="U181:U296">
    <cfRule type="containsText" dxfId="93" priority="126" operator="containsText" text="C">
      <formula>NOT(ISERROR(SEARCH("C",U181)))</formula>
    </cfRule>
    <cfRule type="containsText" dxfId="92" priority="127" operator="containsText" text="P">
      <formula>NOT(ISERROR(SEARCH(("P"),(U181))))</formula>
    </cfRule>
    <cfRule type="containsText" dxfId="91" priority="128" operator="containsText" text="E">
      <formula>NOT(ISERROR(SEARCH(("E"),(U181))))</formula>
    </cfRule>
    <cfRule type="containsText" dxfId="90" priority="129" operator="containsText" text="R">
      <formula>NOT(ISERROR(SEARCH("R",U181)))</formula>
    </cfRule>
  </conditionalFormatting>
  <conditionalFormatting sqref="W24">
    <cfRule type="containsText" dxfId="89" priority="26" operator="containsText" text="C">
      <formula>NOT(ISERROR(SEARCH("C",W24)))</formula>
    </cfRule>
    <cfRule type="containsText" dxfId="88" priority="27" operator="containsText" text="R">
      <formula>NOT(ISERROR(SEARCH("R",W24)))</formula>
    </cfRule>
    <cfRule type="containsText" dxfId="87" priority="28" operator="containsText" text="E">
      <formula>NOT(ISERROR(SEARCH("E",W24)))</formula>
    </cfRule>
    <cfRule type="containsText" dxfId="86" priority="29" operator="containsText" text="P">
      <formula>NOT(ISERROR(SEARCH("P",W24)))</formula>
    </cfRule>
  </conditionalFormatting>
  <conditionalFormatting sqref="W29">
    <cfRule type="containsText" dxfId="85" priority="10" operator="containsText" text="C">
      <formula>NOT(ISERROR(SEARCH("C",W29)))</formula>
    </cfRule>
    <cfRule type="containsText" dxfId="84" priority="11" operator="containsText" text="R">
      <formula>NOT(ISERROR(SEARCH("R",W29)))</formula>
    </cfRule>
    <cfRule type="containsText" dxfId="83" priority="12" operator="containsText" text="E">
      <formula>NOT(ISERROR(SEARCH("E",W29)))</formula>
    </cfRule>
    <cfRule type="containsText" dxfId="82" priority="13" operator="containsText" text="P">
      <formula>NOT(ISERROR(SEARCH("P",W29)))</formula>
    </cfRule>
  </conditionalFormatting>
  <conditionalFormatting sqref="W181:W296">
    <cfRule type="containsText" dxfId="81" priority="122" operator="containsText" text="C">
      <formula>NOT(ISERROR(SEARCH("C",W181)))</formula>
    </cfRule>
    <cfRule type="containsText" dxfId="80" priority="123" operator="containsText" text="P">
      <formula>NOT(ISERROR(SEARCH(("P"),(W181))))</formula>
    </cfRule>
    <cfRule type="containsText" dxfId="79" priority="124" operator="containsText" text="E">
      <formula>NOT(ISERROR(SEARCH(("E"),(W181))))</formula>
    </cfRule>
    <cfRule type="containsText" dxfId="78" priority="125" operator="containsText" text="R">
      <formula>NOT(ISERROR(SEARCH("R",W181)))</formula>
    </cfRule>
  </conditionalFormatting>
  <conditionalFormatting sqref="Y24">
    <cfRule type="containsText" dxfId="77" priority="22" operator="containsText" text="C">
      <formula>NOT(ISERROR(SEARCH("C",Y24)))</formula>
    </cfRule>
    <cfRule type="containsText" dxfId="76" priority="23" operator="containsText" text="R">
      <formula>NOT(ISERROR(SEARCH("R",Y24)))</formula>
    </cfRule>
    <cfRule type="containsText" dxfId="75" priority="24" operator="containsText" text="E">
      <formula>NOT(ISERROR(SEARCH("E",Y24)))</formula>
    </cfRule>
    <cfRule type="containsText" dxfId="74" priority="25" operator="containsText" text="P">
      <formula>NOT(ISERROR(SEARCH("P",Y24)))</formula>
    </cfRule>
  </conditionalFormatting>
  <conditionalFormatting sqref="Y181:Y296">
    <cfRule type="containsText" dxfId="73" priority="118" operator="containsText" text="C">
      <formula>NOT(ISERROR(SEARCH("C",Y181)))</formula>
    </cfRule>
    <cfRule type="containsText" dxfId="72" priority="119" operator="containsText" text="P">
      <formula>NOT(ISERROR(SEARCH(("P"),(Y181))))</formula>
    </cfRule>
    <cfRule type="containsText" dxfId="71" priority="120" operator="containsText" text="E">
      <formula>NOT(ISERROR(SEARCH(("E"),(Y181))))</formula>
    </cfRule>
    <cfRule type="containsText" dxfId="70" priority="121" operator="containsText" text="R">
      <formula>NOT(ISERROR(SEARCH("R",Y181)))</formula>
    </cfRule>
  </conditionalFormatting>
  <conditionalFormatting sqref="AA181:AA296">
    <cfRule type="containsText" dxfId="69" priority="114" operator="containsText" text="C">
      <formula>NOT(ISERROR(SEARCH("C",AA181)))</formula>
    </cfRule>
    <cfRule type="containsText" dxfId="68" priority="115" operator="containsText" text="P">
      <formula>NOT(ISERROR(SEARCH(("P"),(AA181))))</formula>
    </cfRule>
    <cfRule type="containsText" dxfId="67" priority="116" operator="containsText" text="E">
      <formula>NOT(ISERROR(SEARCH(("E"),(AA181))))</formula>
    </cfRule>
    <cfRule type="containsText" dxfId="66" priority="117" operator="containsText" text="R">
      <formula>NOT(ISERROR(SEARCH("R",AA181)))</formula>
    </cfRule>
  </conditionalFormatting>
  <conditionalFormatting sqref="AC16">
    <cfRule type="containsText" dxfId="65" priority="76" operator="containsText" text="P">
      <formula>NOT(ISERROR(SEARCH(("P"),(AC16))))</formula>
    </cfRule>
    <cfRule type="containsText" dxfId="64" priority="77" operator="containsText" text="E">
      <formula>NOT(ISERROR(SEARCH(("E"),(AC16))))</formula>
    </cfRule>
    <cfRule type="containsText" dxfId="63" priority="78" operator="containsText" text="R">
      <formula>NOT(ISERROR(SEARCH(("R"),(AC16))))</formula>
    </cfRule>
  </conditionalFormatting>
  <conditionalFormatting sqref="AC17">
    <cfRule type="containsText" dxfId="62" priority="49" operator="containsText" text="P">
      <formula>NOT(ISERROR(SEARCH("P",AC17)))</formula>
    </cfRule>
    <cfRule type="containsText" dxfId="61" priority="50" operator="containsText" text="E">
      <formula>NOT(ISERROR(SEARCH("E",AC17)))</formula>
    </cfRule>
    <cfRule type="containsText" dxfId="60" priority="51" operator="containsText" text="R">
      <formula>NOT(ISERROR(SEARCH("R",AC17)))</formula>
    </cfRule>
  </conditionalFormatting>
  <conditionalFormatting sqref="AC25">
    <cfRule type="containsText" dxfId="59" priority="5" operator="containsText" text="C">
      <formula>NOT(ISERROR(SEARCH("C",AC25)))</formula>
    </cfRule>
    <cfRule type="containsText" dxfId="58" priority="6" operator="containsText" text="R">
      <formula>NOT(ISERROR(SEARCH("R",AC25)))</formula>
    </cfRule>
    <cfRule type="containsText" dxfId="57" priority="7" operator="containsText" text="E">
      <formula>NOT(ISERROR(SEARCH("E",AC25)))</formula>
    </cfRule>
    <cfRule type="containsText" dxfId="56" priority="8" operator="containsText" text="P">
      <formula>NOT(ISERROR(SEARCH("P",AC25)))</formula>
    </cfRule>
  </conditionalFormatting>
  <conditionalFormatting sqref="AC181:AC296">
    <cfRule type="containsText" dxfId="55" priority="110" operator="containsText" text="C">
      <formula>NOT(ISERROR(SEARCH("C",AC181)))</formula>
    </cfRule>
    <cfRule type="containsText" dxfId="54" priority="111" operator="containsText" text="P">
      <formula>NOT(ISERROR(SEARCH(("P"),(AC181))))</formula>
    </cfRule>
    <cfRule type="containsText" dxfId="53" priority="112" operator="containsText" text="E">
      <formula>NOT(ISERROR(SEARCH(("E"),(AC181))))</formula>
    </cfRule>
    <cfRule type="containsText" dxfId="52" priority="113" operator="containsText" text="R">
      <formula>NOT(ISERROR(SEARCH("R",AC181)))</formula>
    </cfRule>
  </conditionalFormatting>
  <conditionalFormatting sqref="AE181:AE296">
    <cfRule type="containsText" dxfId="51" priority="106" operator="containsText" text="C">
      <formula>NOT(ISERROR(SEARCH("C",AE181)))</formula>
    </cfRule>
    <cfRule type="containsText" dxfId="50" priority="107" operator="containsText" text="P">
      <formula>NOT(ISERROR(SEARCH(("P"),(AE181))))</formula>
    </cfRule>
    <cfRule type="containsText" dxfId="49" priority="108" operator="containsText" text="E">
      <formula>NOT(ISERROR(SEARCH(("E"),(AE181))))</formula>
    </cfRule>
    <cfRule type="containsText" dxfId="48" priority="109" operator="containsText" text="R">
      <formula>NOT(ISERROR(SEARCH("R",AE181)))</formula>
    </cfRule>
  </conditionalFormatting>
  <conditionalFormatting sqref="AG2:AG15 AO2:AO14 J2:J15 M2:M15 O2:O15 Q2:Q15 W2:W15 Y2:Y15 AA2:AA15 AC2:AC15 AE2:AE15 AI2:AI15 AK2:AK15 U2:U17">
    <cfRule type="containsText" dxfId="47" priority="64" operator="containsText" text="P">
      <formula>NOT(ISERROR(SEARCH("P",J2)))</formula>
    </cfRule>
  </conditionalFormatting>
  <conditionalFormatting sqref="AG2:AG15">
    <cfRule type="containsText" dxfId="46" priority="61" operator="containsText" text="P">
      <formula>NOT(ISERROR(SEARCH("P",AG2)))</formula>
    </cfRule>
    <cfRule type="containsText" dxfId="45" priority="62" operator="containsText" text="E">
      <formula>NOT(ISERROR(SEARCH("E",AG2)))</formula>
    </cfRule>
    <cfRule type="containsText" dxfId="44" priority="63" operator="containsText" text="R">
      <formula>NOT(ISERROR(SEARCH("R",AG2)))</formula>
    </cfRule>
  </conditionalFormatting>
  <conditionalFormatting sqref="AG16:AG180">
    <cfRule type="containsText" dxfId="43" priority="79" operator="containsText" text="P">
      <formula>NOT(ISERROR(SEARCH(("P"),(AG16))))</formula>
    </cfRule>
    <cfRule type="containsText" dxfId="42" priority="80" operator="containsText" text="E">
      <formula>NOT(ISERROR(SEARCH(("E"),(AG16))))</formula>
    </cfRule>
    <cfRule type="containsText" dxfId="41" priority="81" operator="containsText" text="R">
      <formula>NOT(ISERROR(SEARCH(("R"),(AG16))))</formula>
    </cfRule>
  </conditionalFormatting>
  <conditionalFormatting sqref="AG181:AG296">
    <cfRule type="containsText" dxfId="40" priority="102" operator="containsText" text="C">
      <formula>NOT(ISERROR(SEARCH("C",AG181)))</formula>
    </cfRule>
    <cfRule type="containsText" dxfId="39" priority="103" operator="containsText" text="P">
      <formula>NOT(ISERROR(SEARCH(("P"),(AG181))))</formula>
    </cfRule>
    <cfRule type="containsText" dxfId="38" priority="104" operator="containsText" text="E">
      <formula>NOT(ISERROR(SEARCH(("E"),(AG181))))</formula>
    </cfRule>
    <cfRule type="containsText" dxfId="37" priority="105" operator="containsText" text="R">
      <formula>NOT(ISERROR(SEARCH("R",AG181)))</formula>
    </cfRule>
  </conditionalFormatting>
  <conditionalFormatting sqref="AI181:AI296">
    <cfRule type="containsText" dxfId="36" priority="98" operator="containsText" text="C">
      <formula>NOT(ISERROR(SEARCH("C",AI181)))</formula>
    </cfRule>
    <cfRule type="containsText" dxfId="35" priority="99" operator="containsText" text="P">
      <formula>NOT(ISERROR(SEARCH(("P"),(AI181))))</formula>
    </cfRule>
    <cfRule type="containsText" dxfId="34" priority="100" operator="containsText" text="E">
      <formula>NOT(ISERROR(SEARCH(("E"),(AI181))))</formula>
    </cfRule>
    <cfRule type="containsText" dxfId="33" priority="101" operator="containsText" text="R">
      <formula>NOT(ISERROR(SEARCH("R",AI181)))</formula>
    </cfRule>
  </conditionalFormatting>
  <conditionalFormatting sqref="AK181:AK296">
    <cfRule type="containsText" dxfId="32" priority="94" operator="containsText" text="C">
      <formula>NOT(ISERROR(SEARCH("C",AK181)))</formula>
    </cfRule>
    <cfRule type="containsText" dxfId="31" priority="95" operator="containsText" text="P">
      <formula>NOT(ISERROR(SEARCH(("P"),(AK181))))</formula>
    </cfRule>
    <cfRule type="containsText" dxfId="30" priority="96" operator="containsText" text="E">
      <formula>NOT(ISERROR(SEARCH(("E"),(AK181))))</formula>
    </cfRule>
    <cfRule type="containsText" dxfId="29" priority="97" operator="containsText" text="R">
      <formula>NOT(ISERROR(SEARCH("R",AK181)))</formula>
    </cfRule>
  </conditionalFormatting>
  <conditionalFormatting sqref="AM2:AM180 E2:E296 AP5:AQ180 AO15:AO180 W16:W23 Y16:Y23 M16:M180 O16:O180 Q16:Q180 AA16:AA180 AE16:AE180 AG16:AG180 AI16:AI180 AK16:AK180 J18:J23 S18:S23 U18:U23 AC18:AC24 U25:U27 W25:W28 Y25:Y180 S26 AC26:AC180 J29:J137 S30:S180 U30:U180 W30:W180">
    <cfRule type="containsText" dxfId="28" priority="70" operator="containsText" text="P">
      <formula>NOT(ISERROR(SEARCH(("P"),(E2))))</formula>
    </cfRule>
    <cfRule type="containsText" dxfId="27" priority="71" operator="containsText" text="E">
      <formula>NOT(ISERROR(SEARCH(("E"),(E2))))</formula>
    </cfRule>
    <cfRule type="containsText" dxfId="26" priority="72" operator="containsText" text="R">
      <formula>NOT(ISERROR(SEARCH(("R"),(E2))))</formula>
    </cfRule>
  </conditionalFormatting>
  <conditionalFormatting sqref="AM181:AM296">
    <cfRule type="containsText" dxfId="25" priority="90" operator="containsText" text="C">
      <formula>NOT(ISERROR(SEARCH("C",AM181)))</formula>
    </cfRule>
    <cfRule type="containsText" dxfId="24" priority="91" operator="containsText" text="P">
      <formula>NOT(ISERROR(SEARCH(("P"),(AM181))))</formula>
    </cfRule>
    <cfRule type="containsText" dxfId="23" priority="92" operator="containsText" text="E">
      <formula>NOT(ISERROR(SEARCH(("E"),(AM181))))</formula>
    </cfRule>
    <cfRule type="containsText" dxfId="22" priority="93" operator="containsText" text="R">
      <formula>NOT(ISERROR(SEARCH("R",AM181)))</formula>
    </cfRule>
  </conditionalFormatting>
  <conditionalFormatting sqref="AN15">
    <cfRule type="containsText" dxfId="21" priority="55" operator="containsText" text="P">
      <formula>NOT(ISERROR(SEARCH(("P"),(AN15))))</formula>
    </cfRule>
    <cfRule type="containsText" dxfId="20" priority="56" operator="containsText" text="E">
      <formula>NOT(ISERROR(SEARCH(("E"),(AN15))))</formula>
    </cfRule>
    <cfRule type="containsText" dxfId="19" priority="57" operator="containsText" text="R">
      <formula>NOT(ISERROR(SEARCH(("R"),(AN15))))</formula>
    </cfRule>
  </conditionalFormatting>
  <conditionalFormatting sqref="AO2:AO14 J2:J15 M2:M15 O2:O15 Q2:Q15 W2:W15 Y2:Y15 AA2:AA15 AC2:AC15 AE2:AE15 AG2:AG15 AI2:AI15 AK2:AK15 S2:S17 U2:U17 H2:H24 H26:H180">
    <cfRule type="containsText" dxfId="18" priority="66" operator="containsText" text="R">
      <formula>NOT(ISERROR(SEARCH("R",H2)))</formula>
    </cfRule>
  </conditionalFormatting>
  <conditionalFormatting sqref="AO2:AO14 J2:J15 M2:M15 O2:O15 Q2:Q15 W2:W15 Y2:Y15 AA2:AA15 AC2:AC15 AE2:AE15 AG2:AG15 AI2:AI15 AK2:AK15 U2:U17 H2:H24 H26:H180 S2:S17">
    <cfRule type="containsText" dxfId="17" priority="65" operator="containsText" text="E">
      <formula>NOT(ISERROR(SEARCH("E",H2)))</formula>
    </cfRule>
  </conditionalFormatting>
  <conditionalFormatting sqref="AO181:AO296">
    <cfRule type="containsText" dxfId="16" priority="86" operator="containsText" text="C">
      <formula>NOT(ISERROR(SEARCH("C",AO181)))</formula>
    </cfRule>
    <cfRule type="containsText" dxfId="15" priority="87" operator="containsText" text="P">
      <formula>NOT(ISERROR(SEARCH(("P"),(AO181))))</formula>
    </cfRule>
    <cfRule type="containsText" dxfId="14" priority="88" operator="containsText" text="E">
      <formula>NOT(ISERROR(SEARCH(("E"),(AO181))))</formula>
    </cfRule>
    <cfRule type="containsText" dxfId="13" priority="89" operator="containsText" text="R">
      <formula>NOT(ISERROR(SEARCH("R",AO181)))</formula>
    </cfRule>
  </conditionalFormatting>
  <conditionalFormatting sqref="AP181:AP296 AO297:AQ297">
    <cfRule type="containsText" dxfId="12" priority="154" operator="containsText" text="E">
      <formula>NOT(ISERROR(SEARCH("E",AO181)))</formula>
    </cfRule>
    <cfRule type="containsText" dxfId="11" priority="155" operator="containsText" text="P">
      <formula>NOT(ISERROR(SEARCH("P",AO181)))</formula>
    </cfRule>
    <cfRule type="containsText" dxfId="10" priority="156" operator="containsText" text="R">
      <formula>NOT(ISERROR(SEARCH("R",AO181)))</formula>
    </cfRule>
  </conditionalFormatting>
  <conditionalFormatting sqref="AP2:AQ3">
    <cfRule type="containsText" dxfId="9" priority="67" operator="containsText" text="P">
      <formula>NOT(ISERROR(SEARCH(("P"),(AP2))))</formula>
    </cfRule>
    <cfRule type="containsText" dxfId="8" priority="68" operator="containsText" text="E">
      <formula>NOT(ISERROR(SEARCH(("E"),(AP2))))</formula>
    </cfRule>
    <cfRule type="containsText" dxfId="7" priority="69" operator="containsText" text="R">
      <formula>NOT(ISERROR(SEARCH(("R"),(AP2))))</formula>
    </cfRule>
  </conditionalFormatting>
  <conditionalFormatting sqref="AQ4">
    <cfRule type="containsText" dxfId="6" priority="58" operator="containsText" text="P">
      <formula>NOT(ISERROR(SEARCH("P",AQ4)))</formula>
    </cfRule>
    <cfRule type="containsText" dxfId="5" priority="59" operator="containsText" text="E">
      <formula>NOT(ISERROR(SEARCH("E",AQ4)))</formula>
    </cfRule>
    <cfRule type="containsText" dxfId="4" priority="60" operator="containsText" text="R">
      <formula>NOT(ISERROR(SEARCH("R",AQ4)))</formula>
    </cfRule>
  </conditionalFormatting>
  <conditionalFormatting sqref="AQ181:AQ296">
    <cfRule type="containsText" dxfId="3" priority="82" operator="containsText" text="C">
      <formula>NOT(ISERROR(SEARCH("C",AQ181)))</formula>
    </cfRule>
    <cfRule type="containsText" dxfId="2" priority="83" operator="containsText" text="P">
      <formula>NOT(ISERROR(SEARCH(("P"),(AQ181))))</formula>
    </cfRule>
    <cfRule type="containsText" dxfId="1" priority="84" operator="containsText" text="E">
      <formula>NOT(ISERROR(SEARCH(("E"),(AQ181))))</formula>
    </cfRule>
    <cfRule type="containsText" dxfId="0" priority="85" operator="containsText" text="R">
      <formula>NOT(ISERROR(SEARCH("R",AQ181)))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Lalokera XD</cp:lastModifiedBy>
  <dcterms:created xsi:type="dcterms:W3CDTF">2021-08-05T20:24:50Z</dcterms:created>
  <dcterms:modified xsi:type="dcterms:W3CDTF">2023-12-02T23:21:44Z</dcterms:modified>
</cp:coreProperties>
</file>