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684E9166-72D3-4BB5-A4F4-AC422AA8EE5F}" xr6:coauthVersionLast="47" xr6:coauthVersionMax="47" xr10:uidLastSave="{00000000-0000-0000-0000-000000000000}"/>
  <bookViews>
    <workbookView xWindow="-107" yWindow="-107" windowWidth="20847" windowHeight="11111" xr2:uid="{F57099C2-AB33-6146-AEB1-4812723612B3}"/>
  </bookViews>
  <sheets>
    <sheet name="ACTU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" l="1"/>
  <c r="B80" i="2" s="1"/>
  <c r="B81" i="2" s="1"/>
  <c r="B82" i="2" s="1"/>
  <c r="B83" i="2" s="1"/>
  <c r="B84" i="2" s="1"/>
  <c r="B85" i="2" s="1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87" i="2" l="1"/>
  <c r="B88" i="2" s="1"/>
  <c r="B89" i="2" s="1"/>
  <c r="B90" i="2" s="1"/>
  <c r="B91" i="2" s="1"/>
  <c r="B92" i="2" s="1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4" i="2"/>
  <c r="BI25" i="2"/>
  <c r="BI26" i="2"/>
  <c r="BI27" i="2"/>
  <c r="BI29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I31" i="2" l="1"/>
  <c r="B32" i="2"/>
  <c r="BI28" i="2"/>
  <c r="BI23" i="2"/>
  <c r="BI30" i="2"/>
  <c r="BI22" i="2"/>
  <c r="B33" i="2" l="1"/>
  <c r="BI3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34" i="2" l="1"/>
  <c r="BI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CD117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I2" i="2"/>
  <c r="B35" i="2" l="1"/>
  <c r="BI34" i="2"/>
  <c r="CD115" i="2"/>
  <c r="CD114" i="2"/>
  <c r="CD128" i="2"/>
  <c r="CD135" i="2"/>
  <c r="CD116" i="2"/>
  <c r="CD105" i="2"/>
  <c r="CD107" i="2"/>
  <c r="CD106" i="2"/>
  <c r="CD121" i="2"/>
  <c r="CD109" i="2"/>
  <c r="CD120" i="2"/>
  <c r="CD118" i="2"/>
  <c r="B36" i="2" l="1"/>
  <c r="BI35" i="2"/>
  <c r="B37" i="2" l="1"/>
  <c r="BI36" i="2"/>
  <c r="AV122" i="2"/>
  <c r="AT116" i="2"/>
  <c r="BE114" i="2"/>
  <c r="AV114" i="2"/>
  <c r="AT106" i="2"/>
  <c r="CD174" i="2"/>
  <c r="CD173" i="2"/>
  <c r="CD110" i="2"/>
  <c r="CD175" i="2"/>
  <c r="CD112" i="2"/>
  <c r="BJ2" i="2"/>
  <c r="AX192" i="2"/>
  <c r="AX188" i="2"/>
  <c r="AS188" i="2"/>
  <c r="BE157" i="2"/>
  <c r="BE156" i="2"/>
  <c r="AY156" i="2"/>
  <c r="AX145" i="2"/>
  <c r="AX143" i="2"/>
  <c r="AY22" i="2"/>
  <c r="AX17" i="2"/>
  <c r="AU17" i="2"/>
  <c r="AS258" i="2"/>
  <c r="B38" i="2" l="1"/>
  <c r="BI37" i="2"/>
  <c r="CD103" i="2"/>
  <c r="CD119" i="2"/>
  <c r="CD108" i="2"/>
  <c r="CD113" i="2"/>
  <c r="CD7" i="2"/>
  <c r="CD8" i="2"/>
  <c r="CD9" i="2"/>
  <c r="CD159" i="2"/>
  <c r="CD156" i="2"/>
  <c r="CD160" i="2"/>
  <c r="CD157" i="2"/>
  <c r="CD161" i="2"/>
  <c r="CD158" i="2"/>
  <c r="CD155" i="2"/>
  <c r="CD11" i="2"/>
  <c r="CD6" i="2"/>
  <c r="CD5" i="2"/>
  <c r="CD4" i="2"/>
  <c r="CD3" i="2"/>
  <c r="CD171" i="2"/>
  <c r="CD168" i="2"/>
  <c r="B39" i="2" l="1"/>
  <c r="BI38" i="2"/>
  <c r="AS214" i="2"/>
  <c r="AX168" i="2"/>
  <c r="AS168" i="2"/>
  <c r="AX178" i="2"/>
  <c r="AS178" i="2"/>
  <c r="B40" i="2" l="1"/>
  <c r="BI39" i="2"/>
  <c r="CD137" i="2"/>
  <c r="AS286" i="2"/>
  <c r="AS272" i="2"/>
  <c r="AS276" i="2"/>
  <c r="AS255" i="2"/>
  <c r="AS219" i="2"/>
  <c r="AS209" i="2"/>
  <c r="AX171" i="2"/>
  <c r="AS171" i="2"/>
  <c r="B41" i="2" l="1"/>
  <c r="BI40" i="2"/>
  <c r="CD104" i="2"/>
  <c r="CD30" i="2"/>
  <c r="CD29" i="2"/>
  <c r="CD133" i="2"/>
  <c r="CD127" i="2"/>
  <c r="CD134" i="2"/>
  <c r="CD12" i="2"/>
  <c r="CD124" i="2"/>
  <c r="CD123" i="2"/>
  <c r="CD131" i="2"/>
  <c r="CD126" i="2"/>
  <c r="CD130" i="2"/>
  <c r="CD132" i="2"/>
  <c r="CD125" i="2"/>
  <c r="CD111" i="2"/>
  <c r="CD165" i="2"/>
  <c r="CD166" i="2"/>
  <c r="CD164" i="2"/>
  <c r="CD163" i="2"/>
  <c r="CD152" i="2"/>
  <c r="CD153" i="2"/>
  <c r="CD151" i="2"/>
  <c r="CD150" i="2"/>
  <c r="CD16" i="2"/>
  <c r="CD20" i="2"/>
  <c r="CD24" i="2"/>
  <c r="CD28" i="2"/>
  <c r="CD139" i="2"/>
  <c r="CD143" i="2"/>
  <c r="CD147" i="2"/>
  <c r="CD14" i="2"/>
  <c r="CD18" i="2"/>
  <c r="CD22" i="2"/>
  <c r="CD26" i="2"/>
  <c r="CD141" i="2"/>
  <c r="CD145" i="2"/>
  <c r="CD149" i="2"/>
  <c r="CD13" i="2"/>
  <c r="CD17" i="2"/>
  <c r="CD21" i="2"/>
  <c r="CD25" i="2"/>
  <c r="CD140" i="2"/>
  <c r="CD144" i="2"/>
  <c r="CD148" i="2"/>
  <c r="CD15" i="2"/>
  <c r="CD19" i="2"/>
  <c r="CD23" i="2"/>
  <c r="CD27" i="2"/>
  <c r="CD138" i="2"/>
  <c r="CD142" i="2"/>
  <c r="CD146" i="2"/>
  <c r="AX161" i="2"/>
  <c r="AS161" i="2"/>
  <c r="BG152" i="2"/>
  <c r="AX152" i="2"/>
  <c r="AU152" i="2"/>
  <c r="AT152" i="2"/>
  <c r="AS152" i="2"/>
  <c r="AX122" i="2"/>
  <c r="AT122" i="2"/>
  <c r="AS122" i="2"/>
  <c r="BG120" i="2"/>
  <c r="AX120" i="2"/>
  <c r="AT120" i="2"/>
  <c r="AS120" i="2"/>
  <c r="AX28" i="2"/>
  <c r="AS28" i="2"/>
  <c r="AX24" i="2"/>
  <c r="AS24" i="2"/>
  <c r="B42" i="2" l="1"/>
  <c r="BI41" i="2"/>
  <c r="AX22" i="2"/>
  <c r="AS22" i="2"/>
  <c r="AT17" i="2"/>
  <c r="AS17" i="2"/>
  <c r="B43" i="2" l="1"/>
  <c r="BI42" i="2"/>
  <c r="B44" i="2" l="1"/>
  <c r="BI43" i="2"/>
  <c r="B45" i="2" l="1"/>
  <c r="BI44" i="2"/>
  <c r="AS229" i="2"/>
  <c r="AS261" i="2"/>
  <c r="AS207" i="2"/>
  <c r="AS252" i="2"/>
  <c r="AS280" i="2"/>
  <c r="AS281" i="2"/>
  <c r="AS284" i="2"/>
  <c r="AT143" i="2"/>
  <c r="AS143" i="2"/>
  <c r="AT145" i="2"/>
  <c r="AS145" i="2"/>
  <c r="AX163" i="2"/>
  <c r="AS163" i="2"/>
  <c r="AS289" i="2"/>
  <c r="AS288" i="2"/>
  <c r="AS287" i="2"/>
  <c r="AS285" i="2"/>
  <c r="AS283" i="2"/>
  <c r="AS282" i="2"/>
  <c r="AS279" i="2"/>
  <c r="AS278" i="2"/>
  <c r="AS277" i="2"/>
  <c r="AS275" i="2"/>
  <c r="AS274" i="2"/>
  <c r="AS273" i="2"/>
  <c r="AS271" i="2"/>
  <c r="AS270" i="2"/>
  <c r="AS269" i="2"/>
  <c r="AS268" i="2"/>
  <c r="AS267" i="2"/>
  <c r="AS266" i="2"/>
  <c r="AS265" i="2"/>
  <c r="AS264" i="2"/>
  <c r="AS263" i="2"/>
  <c r="AS262" i="2"/>
  <c r="AS260" i="2"/>
  <c r="AS259" i="2"/>
  <c r="B46" i="2" l="1"/>
  <c r="BI45" i="2"/>
  <c r="AS257" i="2"/>
  <c r="B47" i="2" l="1"/>
  <c r="BI46" i="2"/>
  <c r="AS256" i="2"/>
  <c r="AS254" i="2"/>
  <c r="AS253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6" i="2"/>
  <c r="AS235" i="2"/>
  <c r="AS234" i="2"/>
  <c r="AS233" i="2"/>
  <c r="AS232" i="2"/>
  <c r="AS231" i="2"/>
  <c r="AS230" i="2"/>
  <c r="AS228" i="2"/>
  <c r="AS227" i="2"/>
  <c r="AS226" i="2"/>
  <c r="AS225" i="2"/>
  <c r="AS224" i="2"/>
  <c r="AS223" i="2"/>
  <c r="AS222" i="2"/>
  <c r="AS221" i="2"/>
  <c r="AS220" i="2"/>
  <c r="AS218" i="2"/>
  <c r="AS217" i="2"/>
  <c r="AS216" i="2"/>
  <c r="AS215" i="2"/>
  <c r="AS213" i="2"/>
  <c r="AS212" i="2"/>
  <c r="AS211" i="2"/>
  <c r="AS210" i="2"/>
  <c r="AS208" i="2"/>
  <c r="AS206" i="2"/>
  <c r="AS205" i="2"/>
  <c r="AS204" i="2"/>
  <c r="AS203" i="2"/>
  <c r="AS202" i="2"/>
  <c r="AS201" i="2"/>
  <c r="AS200" i="2"/>
  <c r="AS199" i="2"/>
  <c r="AX191" i="2"/>
  <c r="AX190" i="2"/>
  <c r="AX189" i="2"/>
  <c r="AX187" i="2"/>
  <c r="AX186" i="2"/>
  <c r="AX185" i="2"/>
  <c r="AX184" i="2"/>
  <c r="AX183" i="2"/>
  <c r="AX182" i="2"/>
  <c r="AX181" i="2"/>
  <c r="AX180" i="2"/>
  <c r="AT166" i="2"/>
  <c r="AT149" i="2"/>
  <c r="AT146" i="2"/>
  <c r="AX140" i="2"/>
  <c r="BE116" i="2"/>
  <c r="AX116" i="2"/>
  <c r="AS116" i="2"/>
  <c r="AY114" i="2"/>
  <c r="AX106" i="2"/>
  <c r="AS106" i="2"/>
  <c r="B48" i="2" l="1"/>
  <c r="BI47" i="2"/>
  <c r="AX105" i="2"/>
  <c r="AT105" i="2"/>
  <c r="AS105" i="2"/>
  <c r="AX104" i="2"/>
  <c r="AT104" i="2"/>
  <c r="AS104" i="2"/>
  <c r="AX103" i="2"/>
  <c r="AT103" i="2"/>
  <c r="AS103" i="2"/>
  <c r="AX31" i="2"/>
  <c r="AT31" i="2"/>
  <c r="AS31" i="2"/>
  <c r="AX30" i="2"/>
  <c r="AT30" i="2"/>
  <c r="AS30" i="2"/>
  <c r="AX29" i="2"/>
  <c r="AT29" i="2"/>
  <c r="AS29" i="2"/>
  <c r="AX27" i="2"/>
  <c r="AU27" i="2"/>
  <c r="AT27" i="2"/>
  <c r="AS27" i="2"/>
  <c r="AX142" i="2"/>
  <c r="AT142" i="2"/>
  <c r="AS142" i="2"/>
  <c r="AS182" i="2"/>
  <c r="AT160" i="2"/>
  <c r="AW159" i="2"/>
  <c r="AT159" i="2"/>
  <c r="AW158" i="2"/>
  <c r="AW157" i="2"/>
  <c r="AU157" i="2"/>
  <c r="BC156" i="2"/>
  <c r="AW156" i="2"/>
  <c r="AX149" i="2"/>
  <c r="AS149" i="2"/>
  <c r="AX146" i="2"/>
  <c r="AS146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S140" i="2"/>
  <c r="BE135" i="2"/>
  <c r="AX135" i="2"/>
  <c r="AS135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BE133" i="2"/>
  <c r="AT133" i="2"/>
  <c r="AX170" i="2"/>
  <c r="AS170" i="2"/>
  <c r="AS198" i="2"/>
  <c r="AS197" i="2"/>
  <c r="AS196" i="2"/>
  <c r="AS194" i="2"/>
  <c r="AS193" i="2"/>
  <c r="AS192" i="2"/>
  <c r="AX179" i="2"/>
  <c r="AX177" i="2"/>
  <c r="AX176" i="2"/>
  <c r="AX133" i="2"/>
  <c r="B49" i="2" l="1"/>
  <c r="BI48" i="2"/>
  <c r="AX114" i="2"/>
  <c r="AT114" i="2"/>
  <c r="AS114" i="2"/>
  <c r="AS133" i="2"/>
  <c r="AS195" i="2"/>
  <c r="AS191" i="2"/>
  <c r="AS190" i="2"/>
  <c r="AS189" i="2"/>
  <c r="AS187" i="2"/>
  <c r="B50" i="2" l="1"/>
  <c r="BI49" i="2"/>
  <c r="AS186" i="2"/>
  <c r="AS185" i="2"/>
  <c r="AS184" i="2"/>
  <c r="AS183" i="2"/>
  <c r="AS181" i="2"/>
  <c r="AS180" i="2"/>
  <c r="AS179" i="2"/>
  <c r="AS177" i="2"/>
  <c r="AS176" i="2"/>
  <c r="AX175" i="2"/>
  <c r="AS175" i="2"/>
  <c r="AX174" i="2"/>
  <c r="AS174" i="2"/>
  <c r="AX173" i="2"/>
  <c r="AS173" i="2"/>
  <c r="AX172" i="2"/>
  <c r="AS172" i="2"/>
  <c r="AX169" i="2"/>
  <c r="AS169" i="2"/>
  <c r="AX167" i="2"/>
  <c r="AS167" i="2"/>
  <c r="AX166" i="2"/>
  <c r="AS166" i="2"/>
  <c r="AX164" i="2"/>
  <c r="AX160" i="2"/>
  <c r="AX159" i="2"/>
  <c r="AS160" i="2"/>
  <c r="AS159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T164" i="2"/>
  <c r="AS164" i="2"/>
  <c r="AX162" i="2"/>
  <c r="AT162" i="2"/>
  <c r="AS162" i="2"/>
  <c r="AX158" i="2"/>
  <c r="AT158" i="2"/>
  <c r="AS158" i="2"/>
  <c r="AX157" i="2"/>
  <c r="AT157" i="2"/>
  <c r="AS157" i="2"/>
  <c r="AX156" i="2"/>
  <c r="AU156" i="2"/>
  <c r="AT156" i="2"/>
  <c r="AS156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B51" i="2" l="1"/>
  <c r="BI50" i="2"/>
  <c r="B52" i="2" l="1"/>
  <c r="BI51" i="2"/>
  <c r="B53" i="2" l="1"/>
  <c r="BI52" i="2"/>
  <c r="B54" i="2" l="1"/>
  <c r="BI53" i="2"/>
  <c r="B55" i="2" l="1"/>
  <c r="BI54" i="2"/>
  <c r="B56" i="2" l="1"/>
  <c r="BI55" i="2"/>
  <c r="B57" i="2" l="1"/>
  <c r="BI56" i="2"/>
  <c r="B58" i="2" l="1"/>
  <c r="BI57" i="2"/>
  <c r="B59" i="2" l="1"/>
  <c r="BI58" i="2"/>
  <c r="B60" i="2" l="1"/>
  <c r="BI59" i="2"/>
  <c r="B61" i="2" l="1"/>
  <c r="BI60" i="2"/>
  <c r="B62" i="2" l="1"/>
  <c r="BI61" i="2"/>
  <c r="B63" i="2" l="1"/>
  <c r="BI62" i="2"/>
  <c r="B64" i="2" l="1"/>
  <c r="BI63" i="2"/>
  <c r="B65" i="2" l="1"/>
  <c r="BI64" i="2"/>
  <c r="B66" i="2" l="1"/>
  <c r="BI65" i="2"/>
  <c r="B67" i="2" l="1"/>
  <c r="BI66" i="2"/>
  <c r="B68" i="2" l="1"/>
  <c r="BI67" i="2"/>
  <c r="B69" i="2" l="1"/>
  <c r="BI68" i="2"/>
  <c r="B70" i="2" l="1"/>
  <c r="BI69" i="2"/>
  <c r="B71" i="2" l="1"/>
  <c r="BI70" i="2"/>
  <c r="B72" i="2" l="1"/>
  <c r="BI71" i="2"/>
  <c r="B73" i="2" l="1"/>
  <c r="BI72" i="2"/>
  <c r="B74" i="2" l="1"/>
  <c r="BI73" i="2"/>
  <c r="B75" i="2" l="1"/>
  <c r="BI74" i="2"/>
  <c r="B76" i="2" l="1"/>
  <c r="BI75" i="2"/>
  <c r="B77" i="2" l="1"/>
  <c r="BI76" i="2"/>
  <c r="BI77" i="2" l="1"/>
  <c r="BI78" i="2" l="1"/>
  <c r="BI79" i="2" l="1"/>
  <c r="BI80" i="2" l="1"/>
  <c r="BI81" i="2" l="1"/>
  <c r="BI82" i="2" l="1"/>
  <c r="BI83" i="2" l="1"/>
  <c r="BI84" i="2" l="1"/>
  <c r="BI85" i="2" l="1"/>
  <c r="BI86" i="2" l="1"/>
  <c r="BI87" i="2" l="1"/>
  <c r="BI88" i="2" l="1"/>
  <c r="BI89" i="2" l="1"/>
  <c r="BI90" i="2" l="1"/>
  <c r="BI91" i="2" l="1"/>
  <c r="BI92" i="2" l="1"/>
  <c r="BI93" i="2" l="1"/>
  <c r="B95" i="2" l="1"/>
  <c r="BI94" i="2"/>
  <c r="B96" i="2" l="1"/>
  <c r="BI95" i="2"/>
  <c r="B97" i="2" l="1"/>
  <c r="BI96" i="2"/>
  <c r="BI97" i="2" l="1"/>
  <c r="B98" i="2"/>
  <c r="B99" i="2" l="1"/>
  <c r="BI98" i="2"/>
  <c r="BI99" i="2" l="1"/>
  <c r="B100" i="2"/>
  <c r="BI100" i="2" l="1"/>
  <c r="B101" i="2"/>
  <c r="BI101" i="2" l="1"/>
  <c r="B102" i="2"/>
  <c r="BI102" i="2" s="1"/>
</calcChain>
</file>

<file path=xl/sharedStrings.xml><?xml version="1.0" encoding="utf-8"?>
<sst xmlns="http://schemas.openxmlformats.org/spreadsheetml/2006/main" count="1192" uniqueCount="149">
  <si>
    <t>NÚMERO</t>
  </si>
  <si>
    <t>ALTURA-RESISTENCIA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</si>
  <si>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</si>
  <si>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</si>
  <si>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</si>
  <si>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</si>
  <si>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</si>
  <si>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</si>
  <si>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</si>
  <si>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</si>
  <si>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</si>
  <si>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</si>
  <si>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</si>
  <si>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</si>
  <si>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</si>
  <si>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</si>
  <si>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</si>
  <si>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</si>
  <si>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</si>
  <si>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1P2</t>
  </si>
  <si>
    <t>RPP</t>
  </si>
  <si>
    <t>RSA</t>
  </si>
  <si>
    <t>1R2</t>
  </si>
  <si>
    <t>VS30</t>
  </si>
  <si>
    <t>RVE</t>
  </si>
  <si>
    <t>1PR4</t>
  </si>
  <si>
    <t>REA</t>
  </si>
  <si>
    <t>1R5</t>
  </si>
  <si>
    <t>RVP</t>
  </si>
  <si>
    <t>1P5</t>
  </si>
  <si>
    <t>1P1</t>
  </si>
  <si>
    <t>RD20</t>
  </si>
  <si>
    <t>RDA</t>
  </si>
  <si>
    <t>1TR2A</t>
  </si>
  <si>
    <t>1PR5</t>
  </si>
  <si>
    <t>AD20</t>
  </si>
  <si>
    <t>RD30</t>
  </si>
  <si>
    <t>VS20</t>
  </si>
  <si>
    <t>1R1</t>
  </si>
  <si>
    <t>RETIRO</t>
  </si>
  <si>
    <t>CANTIDAD</t>
  </si>
  <si>
    <t>POSTES</t>
  </si>
  <si>
    <t>POSTE 9 m</t>
  </si>
  <si>
    <t>POSTE 11 m</t>
  </si>
  <si>
    <t>ESTRUCTURAS</t>
  </si>
  <si>
    <t>TS20</t>
  </si>
  <si>
    <t>EQUIPOS</t>
  </si>
  <si>
    <t>3CF3A</t>
  </si>
  <si>
    <t>1PR3</t>
  </si>
  <si>
    <t>1PR2</t>
  </si>
  <si>
    <t>RETENIDAS MT</t>
  </si>
  <si>
    <t>RETENIDAS BT</t>
  </si>
  <si>
    <t>1P3</t>
  </si>
  <si>
    <t>VA30</t>
  </si>
  <si>
    <t>VR30</t>
  </si>
  <si>
    <t>VD30</t>
  </si>
  <si>
    <t>C</t>
  </si>
  <si>
    <t>LAMP</t>
  </si>
  <si>
    <t>VR20</t>
  </si>
  <si>
    <t>2R3</t>
  </si>
  <si>
    <t>AD30-AD20</t>
  </si>
  <si>
    <t>POSTE 12 m</t>
  </si>
  <si>
    <t>POSTE 13 m</t>
  </si>
  <si>
    <t>VA20</t>
  </si>
  <si>
    <t>VA30-VA20</t>
  </si>
  <si>
    <t>VD20</t>
  </si>
  <si>
    <t>TD20</t>
  </si>
  <si>
    <t>TD30</t>
  </si>
  <si>
    <t>BAJANTE A TIERRA K</t>
  </si>
  <si>
    <t>SISTEMA DE TIERRAS 3K</t>
  </si>
  <si>
    <t>AISLADOR 13 PD</t>
  </si>
  <si>
    <t>TRO MONOFASICOS</t>
  </si>
  <si>
    <t>5 KVA</t>
  </si>
  <si>
    <t>10 KVA</t>
  </si>
  <si>
    <t>15 KVA</t>
  </si>
  <si>
    <t>25 KVA</t>
  </si>
  <si>
    <t>37.5 KVA</t>
  </si>
  <si>
    <t>TRO TRIFASICOS</t>
  </si>
  <si>
    <t>30 KVA</t>
  </si>
  <si>
    <t>45 KVA</t>
  </si>
  <si>
    <t>75 KVA</t>
  </si>
  <si>
    <t>ESTRUCTURAS BT</t>
  </si>
  <si>
    <t>ESTRUCTURAS BT CONVERTIDAS</t>
  </si>
  <si>
    <t>PASO O REMATE</t>
  </si>
  <si>
    <t>ESTRUCTURAS MT CONVERTIDAS</t>
  </si>
  <si>
    <t>CONVERTIDAS</t>
  </si>
  <si>
    <t>2R2</t>
  </si>
  <si>
    <t>2R4</t>
  </si>
  <si>
    <t>112.5 KVA</t>
  </si>
  <si>
    <t>PARRILLA</t>
  </si>
  <si>
    <t>LAMPARA</t>
  </si>
  <si>
    <t>EQUIPO MENOR</t>
  </si>
  <si>
    <t>MADERA</t>
  </si>
  <si>
    <t>3 C.C.F</t>
  </si>
  <si>
    <t>1 C.C.F.</t>
  </si>
  <si>
    <t>RS30</t>
  </si>
  <si>
    <t>RS20</t>
  </si>
  <si>
    <t>1RS3A</t>
  </si>
  <si>
    <t>TRANSICION BT</t>
  </si>
  <si>
    <t>2 C.C.F</t>
  </si>
  <si>
    <t>ESTRUCTURA BAJA TENSIÓN</t>
  </si>
  <si>
    <t>METAL</t>
  </si>
  <si>
    <t>EQUIPO COMPACTO</t>
  </si>
  <si>
    <t>BANCO DE CAPACITORES</t>
  </si>
  <si>
    <t>2CF2A</t>
  </si>
  <si>
    <t>TRANSICION 3 C.C.F</t>
  </si>
  <si>
    <t>SECCIONALIZADOR</t>
  </si>
  <si>
    <t>TRANSICION 3CS3A</t>
  </si>
  <si>
    <t>3CS3A</t>
  </si>
  <si>
    <t>5 C.C.F</t>
  </si>
  <si>
    <t>POSTE 15m</t>
  </si>
  <si>
    <t>X</t>
  </si>
  <si>
    <t>TRANSICION 3CG3A</t>
  </si>
  <si>
    <t>E</t>
  </si>
  <si>
    <t>11-700</t>
  </si>
  <si>
    <t>13-600</t>
  </si>
  <si>
    <t>9-450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</si>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</sst>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sz val="12"/>
      <color theme="9" tint="-0.499984740745262"/>
      <name val="Arial"/>
      <family val="2"/>
    </font>
    <font>
      <sz val="12"/>
      <color theme="4"/>
      <name val="Arial"/>
      <family val="2"/>
    </font>
    <font>
      <sz val="8"/>
      <name val="Calibri"/>
      <family val="2"/>
      <scheme val="minor"/>
    </font>
    <font>
      <b/>
      <sz val="12"/>
      <color theme="8" tint="-0.249977111117893"/>
      <name val="Arial"/>
      <family val="2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2" borderId="12" xfId="0" applyFont="1" applyFill="1" applyBorder="1"/>
    <xf numFmtId="11" fontId="3" fillId="0" borderId="12" xfId="0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17" fontId="3" fillId="0" borderId="12" xfId="0" applyNumberFormat="1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156"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62CF-98D5-8D40-966E-9A8FFB7A9BD5}">
  <dimension ref="A1:CJ352"/>
  <sheetViews>
    <sheetView showGridLines="0" tabSelected="1" zoomScaleNormal="100" workbookViewId="0">
      <pane xSplit="2" ySplit="1" topLeftCell="K2" activePane="bottomRight" state="frozen"/>
      <selection activeCell="B1" sqref="B1"/>
      <selection pane="topRight" activeCell="C1" sqref="C1"/>
      <selection pane="bottomLeft" activeCell="B2" sqref="B2"/>
      <selection pane="bottomRight" activeCell="L2" sqref="L1:L1048576"/>
    </sheetView>
  </sheetViews>
  <sheetFormatPr baseColWidth="10" defaultRowHeight="15.6" x14ac:dyDescent="0.35"/>
  <cols>
    <col min="1" max="1" width="6.6328125" style="1" customWidth="1"/>
    <col min="2" max="2" width="12.36328125" style="8" customWidth="1"/>
    <col min="3" max="3" width="18.08984375" style="8" customWidth="1"/>
    <col min="4" max="4" width="11.26953125" style="8" customWidth="1"/>
    <col min="5" max="5" width="2.90625" style="8" bestFit="1" customWidth="1"/>
    <col min="6" max="6" width="10.26953125" style="8" customWidth="1"/>
    <col min="7" max="7" width="2.90625" style="8" customWidth="1"/>
    <col min="8" max="9" width="8.90625" style="8" customWidth="1"/>
    <col min="10" max="10" width="2.90625" style="8" bestFit="1" customWidth="1"/>
    <col min="11" max="11" width="42" style="8" customWidth="1"/>
    <col min="12" max="12" width="2.90625" style="8" bestFit="1" customWidth="1"/>
    <col min="13" max="13" width="14.36328125" style="8" customWidth="1"/>
    <col min="14" max="14" width="2.90625" style="8" bestFit="1" customWidth="1"/>
    <col min="15" max="15" width="7.7265625" style="8" customWidth="1"/>
    <col min="16" max="16" width="2.90625" style="8" bestFit="1" customWidth="1"/>
    <col min="17" max="17" width="6.36328125" style="8" customWidth="1"/>
    <col min="18" max="18" width="2.90625" style="8" bestFit="1" customWidth="1"/>
    <col min="19" max="19" width="4.7265625" style="8" customWidth="1"/>
    <col min="20" max="20" width="2.90625" style="8" bestFit="1" customWidth="1"/>
    <col min="21" max="21" width="5.7265625" style="8" customWidth="1"/>
    <col min="22" max="22" width="2.90625" style="8" customWidth="1"/>
    <col min="23" max="23" width="15" style="23" customWidth="1"/>
    <col min="24" max="24" width="2.90625" style="8" customWidth="1"/>
    <col min="25" max="25" width="9.08984375" style="23" customWidth="1"/>
    <col min="26" max="26" width="2.90625" style="23" bestFit="1" customWidth="1"/>
    <col min="27" max="27" width="7.36328125" style="23" customWidth="1"/>
    <col min="28" max="28" width="2.90625" style="23" bestFit="1" customWidth="1"/>
    <col min="29" max="29" width="7.36328125" style="23" customWidth="1"/>
    <col min="30" max="30" width="2.90625" style="23" bestFit="1" customWidth="1"/>
    <col min="31" max="31" width="7.36328125" style="8" customWidth="1"/>
    <col min="32" max="32" width="2.90625" style="8" bestFit="1" customWidth="1"/>
    <col min="33" max="33" width="7.36328125" style="8" customWidth="1"/>
    <col min="34" max="34" width="2.90625" style="8" bestFit="1" customWidth="1"/>
    <col min="35" max="35" width="9.36328125" style="8" customWidth="1"/>
    <col min="36" max="36" width="2.90625" style="8" bestFit="1" customWidth="1"/>
    <col min="37" max="37" width="6.6328125" style="8" customWidth="1"/>
    <col min="38" max="38" width="2.90625" style="8" bestFit="1" customWidth="1"/>
    <col min="39" max="39" width="6.453125" style="8" customWidth="1"/>
    <col min="40" max="40" width="5.26953125" style="8" customWidth="1"/>
    <col min="41" max="41" width="52.6328125" style="8" customWidth="1"/>
    <col min="42" max="42" width="54.36328125" style="8" customWidth="1"/>
    <col min="43" max="43" width="10.90625" style="8"/>
    <col min="44" max="44" width="12.36328125" style="8" hidden="1" customWidth="1"/>
    <col min="45" max="45" width="24.453125" style="8" hidden="1" customWidth="1"/>
    <col min="46" max="47" width="10.90625" style="8" hidden="1" customWidth="1"/>
    <col min="48" max="48" width="17.36328125" style="8" hidden="1" customWidth="1"/>
    <col min="49" max="49" width="13" style="8" hidden="1" customWidth="1"/>
    <col min="50" max="53" width="5.6328125" style="8" hidden="1" customWidth="1"/>
    <col min="54" max="54" width="15" style="8" hidden="1" customWidth="1"/>
    <col min="55" max="60" width="10.90625" style="8" hidden="1" customWidth="1"/>
    <col min="61" max="61" width="12.08984375" style="8" customWidth="1"/>
    <col min="62" max="62" width="24.453125" style="8" customWidth="1"/>
    <col min="63" max="64" width="10.90625" style="8"/>
    <col min="65" max="65" width="11" style="8"/>
    <col min="66" max="66" width="43.36328125" style="8" customWidth="1"/>
    <col min="67" max="67" width="15.36328125" style="8" customWidth="1"/>
    <col min="68" max="68" width="5.6328125" style="8" customWidth="1"/>
    <col min="69" max="69" width="7.6328125" style="8" customWidth="1"/>
    <col min="70" max="70" width="6.6328125" style="8" customWidth="1"/>
    <col min="71" max="71" width="5.6328125" style="8" customWidth="1"/>
    <col min="72" max="72" width="16.453125" style="8" customWidth="1"/>
    <col min="73" max="76" width="10.90625" style="8"/>
    <col min="77" max="77" width="16.08984375" style="8" customWidth="1"/>
    <col min="78" max="78" width="10.90625" style="8"/>
    <col min="79" max="79" width="14.7265625" style="8" customWidth="1"/>
    <col min="80" max="80" width="11" style="8"/>
    <col min="81" max="81" width="34.6328125" style="8" customWidth="1"/>
    <col min="82" max="82" width="13.453125" style="8" customWidth="1"/>
    <col min="83" max="85" width="10.90625" style="8"/>
    <col min="86" max="88" width="10.90625" style="9"/>
  </cols>
  <sheetData>
    <row r="1" spans="1:88" s="33" customFormat="1" ht="36.799999999999997" customHeight="1" thickBot="1" x14ac:dyDescent="0.4">
      <c r="A1" s="26"/>
      <c r="B1" s="27" t="s">
        <v>0</v>
      </c>
      <c r="C1" s="83" t="s">
        <v>115</v>
      </c>
      <c r="D1" s="101" t="s">
        <v>2</v>
      </c>
      <c r="E1" s="101"/>
      <c r="F1" s="101"/>
      <c r="G1" s="101"/>
      <c r="H1" s="101"/>
      <c r="I1" s="101"/>
      <c r="J1" s="101"/>
      <c r="K1" s="99" t="s">
        <v>3</v>
      </c>
      <c r="L1" s="102"/>
      <c r="M1" s="99" t="s">
        <v>4</v>
      </c>
      <c r="N1" s="102"/>
      <c r="O1" s="101" t="s">
        <v>100</v>
      </c>
      <c r="P1" s="101"/>
      <c r="Q1" s="101"/>
      <c r="R1" s="101"/>
      <c r="S1" s="101"/>
      <c r="T1" s="101"/>
      <c r="U1" s="101"/>
      <c r="V1" s="101"/>
      <c r="W1" s="101" t="s">
        <v>6</v>
      </c>
      <c r="X1" s="101"/>
      <c r="Y1" s="99" t="s">
        <v>7</v>
      </c>
      <c r="Z1" s="100"/>
      <c r="AA1" s="100"/>
      <c r="AB1" s="100"/>
      <c r="AC1" s="100"/>
      <c r="AD1" s="100"/>
      <c r="AE1" s="105" t="s">
        <v>8</v>
      </c>
      <c r="AF1" s="101"/>
      <c r="AG1" s="101"/>
      <c r="AH1" s="106"/>
      <c r="AI1" s="100" t="s">
        <v>9</v>
      </c>
      <c r="AJ1" s="102"/>
      <c r="AK1" s="99" t="s">
        <v>57</v>
      </c>
      <c r="AL1" s="102"/>
      <c r="AM1" s="99" t="s">
        <v>89</v>
      </c>
      <c r="AN1" s="102"/>
      <c r="AO1" s="40" t="s">
        <v>10</v>
      </c>
      <c r="AP1" s="28" t="s">
        <v>11</v>
      </c>
      <c r="AQ1" s="23"/>
      <c r="AR1" s="29" t="s">
        <v>0</v>
      </c>
      <c r="AS1" s="30" t="s">
        <v>1</v>
      </c>
      <c r="AT1" s="107" t="s">
        <v>2</v>
      </c>
      <c r="AU1" s="107"/>
      <c r="AV1" s="30" t="s">
        <v>3</v>
      </c>
      <c r="AW1" s="30" t="s">
        <v>4</v>
      </c>
      <c r="AX1" s="107" t="s">
        <v>5</v>
      </c>
      <c r="AY1" s="107"/>
      <c r="AZ1" s="107"/>
      <c r="BA1" s="107"/>
      <c r="BB1" s="30" t="s">
        <v>6</v>
      </c>
      <c r="BC1" s="107" t="s">
        <v>7</v>
      </c>
      <c r="BD1" s="107"/>
      <c r="BE1" s="107" t="s">
        <v>8</v>
      </c>
      <c r="BF1" s="107"/>
      <c r="BG1" s="31" t="s">
        <v>9</v>
      </c>
      <c r="BH1" s="23"/>
      <c r="BI1" s="47" t="s">
        <v>0</v>
      </c>
      <c r="BJ1" s="48" t="s">
        <v>1</v>
      </c>
      <c r="BK1" s="109" t="s">
        <v>2</v>
      </c>
      <c r="BL1" s="110"/>
      <c r="BM1" s="111"/>
      <c r="BN1" s="48" t="s">
        <v>3</v>
      </c>
      <c r="BO1" s="48" t="s">
        <v>4</v>
      </c>
      <c r="BP1" s="108" t="s">
        <v>5</v>
      </c>
      <c r="BQ1" s="108"/>
      <c r="BR1" s="108"/>
      <c r="BS1" s="108"/>
      <c r="BT1" s="48" t="s">
        <v>6</v>
      </c>
      <c r="BU1" s="108" t="s">
        <v>7</v>
      </c>
      <c r="BV1" s="108"/>
      <c r="BW1" s="108" t="s">
        <v>8</v>
      </c>
      <c r="BX1" s="108"/>
      <c r="BY1" s="49" t="s">
        <v>9</v>
      </c>
      <c r="BZ1" s="49" t="s">
        <v>57</v>
      </c>
      <c r="CA1" s="49" t="s">
        <v>89</v>
      </c>
      <c r="CB1" s="23"/>
      <c r="CC1" s="32" t="s">
        <v>39</v>
      </c>
      <c r="CD1" s="65" t="s">
        <v>40</v>
      </c>
      <c r="CE1" s="23"/>
      <c r="CF1" s="23"/>
      <c r="CG1" s="23"/>
      <c r="CH1" s="24"/>
      <c r="CI1" s="24"/>
      <c r="CJ1" s="24"/>
    </row>
    <row r="2" spans="1:88" s="2" customFormat="1" x14ac:dyDescent="0.35">
      <c r="A2" s="36"/>
      <c r="B2" s="86">
        <v>1</v>
      </c>
      <c r="C2" s="87" t="s">
        <v>118</v>
      </c>
      <c r="D2" s="87" t="s">
        <v>143</v>
      </c>
      <c r="E2" s="87" t="s">
        <v>136</v>
      </c>
      <c r="F2" s="87" t="s">
        <v>119</v>
      </c>
      <c r="G2" s="87" t="s">
        <v>113</v>
      </c>
      <c r="H2" s="87"/>
      <c r="I2" s="87"/>
      <c r="J2" s="87"/>
      <c r="K2" s="87"/>
      <c r="L2" s="87"/>
      <c r="M2" s="87">
        <v>1</v>
      </c>
      <c r="N2" s="87" t="s">
        <v>113</v>
      </c>
      <c r="O2" s="87" t="s">
        <v>22</v>
      </c>
      <c r="P2" s="94" t="s">
        <v>113</v>
      </c>
      <c r="Q2" s="87" t="s">
        <v>22</v>
      </c>
      <c r="R2" s="87" t="s">
        <v>113</v>
      </c>
      <c r="S2" s="87" t="s">
        <v>38</v>
      </c>
      <c r="T2" s="87" t="s">
        <v>113</v>
      </c>
      <c r="U2" s="87" t="s">
        <v>38</v>
      </c>
      <c r="V2" s="87" t="s">
        <v>113</v>
      </c>
      <c r="W2" s="87"/>
      <c r="X2" s="87"/>
      <c r="Y2" s="87" t="s">
        <v>24</v>
      </c>
      <c r="Z2" s="87" t="s">
        <v>113</v>
      </c>
      <c r="AA2" s="87" t="s">
        <v>24</v>
      </c>
      <c r="AB2" s="87" t="s">
        <v>113</v>
      </c>
      <c r="AC2" s="87" t="s">
        <v>24</v>
      </c>
      <c r="AD2" s="87" t="s">
        <v>136</v>
      </c>
      <c r="AE2" s="87" t="s">
        <v>20</v>
      </c>
      <c r="AF2" s="87" t="s">
        <v>136</v>
      </c>
      <c r="AG2" s="87"/>
      <c r="AH2" s="87"/>
      <c r="AI2" s="87" t="s">
        <v>117</v>
      </c>
      <c r="AJ2" s="83" t="s">
        <v>136</v>
      </c>
      <c r="AK2" s="87"/>
      <c r="AL2" s="87"/>
      <c r="AM2" s="83"/>
      <c r="AN2" s="83"/>
      <c r="AO2" s="87"/>
      <c r="AP2" s="7"/>
      <c r="AQ2" s="6"/>
      <c r="AR2" s="3"/>
      <c r="AS2" s="10" t="e">
        <f>IF(#REF!="E",C2,"")</f>
        <v>#REF!</v>
      </c>
      <c r="AT2" s="10" t="str">
        <f>IF($E2="E",$D2,"")</f>
        <v/>
      </c>
      <c r="AU2" s="10" t="str">
        <f>IF($J2="E",$F2,"")</f>
        <v/>
      </c>
      <c r="AV2" s="10" t="str">
        <f>IF(L2="E",K2,"")</f>
        <v/>
      </c>
      <c r="AW2" s="10">
        <f t="shared" ref="AW2:AW8" si="0">IF(N2="E",M2,"")</f>
        <v>1</v>
      </c>
      <c r="AX2" s="10" t="str">
        <f t="shared" ref="AX2:AX8" si="1">IF(P2="E",O2,"")</f>
        <v>1R2</v>
      </c>
      <c r="AY2" s="10" t="str">
        <f t="shared" ref="AY2:AY8" si="2">IF(R2="E",Q2,"")</f>
        <v>1R2</v>
      </c>
      <c r="AZ2" s="10" t="str">
        <f t="shared" ref="AZ2:AZ8" si="3">IF(T2="E",S2,"")</f>
        <v>1R1</v>
      </c>
      <c r="BA2" s="10" t="str">
        <f t="shared" ref="BA2:BA8" si="4">IF(V2="E",U2,"")</f>
        <v>1R1</v>
      </c>
      <c r="BB2" s="10" t="str">
        <f t="shared" ref="BB2:BB8" si="5">IF(X2="E",W2,"")</f>
        <v/>
      </c>
      <c r="BC2" s="10" t="str">
        <f>IF($Z2="E",$Y2,"")</f>
        <v>RVE</v>
      </c>
      <c r="BD2" s="10" t="str">
        <f>IF($AB2="E",$AA2,"")</f>
        <v>RVE</v>
      </c>
      <c r="BE2" s="10" t="str">
        <f>IF($AF2="E",$AE2,"")</f>
        <v/>
      </c>
      <c r="BF2" s="10" t="str">
        <f>IF($AH2="E",$AG2,"")</f>
        <v/>
      </c>
      <c r="BG2" s="11" t="str">
        <f t="shared" ref="BG2:BG8" si="6">IF(AJ2="E",AI2,"")</f>
        <v/>
      </c>
      <c r="BH2" s="8"/>
      <c r="BI2" s="56" t="e">
        <f>IF(#REF!="E",B2,"")</f>
        <v>#REF!</v>
      </c>
      <c r="BJ2" s="56" t="e">
        <f>IF(#REF!="E",C2,"")</f>
        <v>#REF!</v>
      </c>
      <c r="BK2" s="56" t="str">
        <f t="shared" ref="BK2" si="7">IF(E2="E",D2,"")</f>
        <v/>
      </c>
      <c r="BL2" s="56" t="str">
        <f t="shared" ref="BL2" si="8">IF(G2="E",F2,"")</f>
        <v>VR2N</v>
      </c>
      <c r="BM2" s="56" t="str">
        <f t="shared" ref="BM2" si="9">IF(J2="E",H2,"")</f>
        <v/>
      </c>
      <c r="BN2" s="56" t="str">
        <f>IF(L2="E",K2,"")</f>
        <v/>
      </c>
      <c r="BO2" s="56">
        <f>IF(N2="E",M2,"")</f>
        <v>1</v>
      </c>
      <c r="BP2" s="56" t="str">
        <f>IF(P2="E",O2,"")</f>
        <v>1R2</v>
      </c>
      <c r="BQ2" s="56" t="str">
        <f>IF(R2="E",Q2,"")</f>
        <v>1R2</v>
      </c>
      <c r="BR2" s="56" t="str">
        <f>IF(T2="E",S2,"")</f>
        <v>1R1</v>
      </c>
      <c r="BS2" s="56" t="str">
        <f>IF(V2="E",U2,"")</f>
        <v>1R1</v>
      </c>
      <c r="BT2" s="56" t="str">
        <f>IF(X2="E",W2,"")</f>
        <v/>
      </c>
      <c r="BU2" s="56" t="str">
        <f>IF(Z2="E",Y2,"")</f>
        <v>RVE</v>
      </c>
      <c r="BV2" s="56" t="str">
        <f>IF(AB2="E",AA2,"")</f>
        <v>RVE</v>
      </c>
      <c r="BW2" s="56" t="str">
        <f>IF(AF2="E",AE2,"")</f>
        <v/>
      </c>
      <c r="BX2" s="56" t="str">
        <f>IF(AH2="E",AG2,"")</f>
        <v/>
      </c>
      <c r="BY2" s="56" t="str">
        <f>IF(AJ2="E",AI2,"")</f>
        <v/>
      </c>
      <c r="BZ2" s="56" t="str">
        <f>IF(AL2="E",AK2,"")</f>
        <v/>
      </c>
      <c r="CA2" s="56" t="str">
        <f>IF(AN2="E",AM2,"")</f>
        <v/>
      </c>
      <c r="CB2" s="8"/>
      <c r="CC2" s="103" t="s">
        <v>41</v>
      </c>
      <c r="CD2" s="104"/>
      <c r="CE2" s="8"/>
      <c r="CF2" s="8"/>
      <c r="CG2" s="8"/>
      <c r="CH2" s="9"/>
      <c r="CI2" s="9"/>
      <c r="CJ2" s="9"/>
    </row>
    <row r="3" spans="1:88" s="2" customFormat="1" x14ac:dyDescent="0.35">
      <c r="A3" s="36"/>
      <c r="B3" s="86">
        <v>2</v>
      </c>
      <c r="C3" s="87" t="s">
        <v>118</v>
      </c>
      <c r="D3" s="87" t="s">
        <v>138</v>
      </c>
      <c r="E3" s="94" t="s">
        <v>136</v>
      </c>
      <c r="F3" s="87" t="s">
        <v>138</v>
      </c>
      <c r="G3" s="94" t="s">
        <v>136</v>
      </c>
      <c r="H3" s="87"/>
      <c r="I3" s="87"/>
      <c r="J3" s="87"/>
      <c r="K3" s="88"/>
      <c r="L3" s="87"/>
      <c r="M3" s="87">
        <v>1</v>
      </c>
      <c r="N3" s="87" t="s">
        <v>113</v>
      </c>
      <c r="O3" s="87" t="s">
        <v>22</v>
      </c>
      <c r="P3" s="94" t="s">
        <v>113</v>
      </c>
      <c r="Q3" s="87" t="s">
        <v>38</v>
      </c>
      <c r="R3" s="87" t="s">
        <v>113</v>
      </c>
      <c r="S3" s="87" t="s">
        <v>38</v>
      </c>
      <c r="T3" s="87" t="s">
        <v>113</v>
      </c>
      <c r="U3" s="87"/>
      <c r="V3" s="87"/>
      <c r="W3" s="87"/>
      <c r="X3" s="87"/>
      <c r="Y3" s="87" t="s">
        <v>21</v>
      </c>
      <c r="Z3" s="87" t="s">
        <v>113</v>
      </c>
      <c r="AA3" s="87" t="s">
        <v>142</v>
      </c>
      <c r="AB3" s="87" t="s">
        <v>136</v>
      </c>
      <c r="AC3" s="87"/>
      <c r="AD3" s="87"/>
      <c r="AE3" s="87"/>
      <c r="AF3" s="87"/>
      <c r="AG3" s="87"/>
      <c r="AH3" s="87"/>
      <c r="AI3" s="87"/>
      <c r="AJ3" s="83"/>
      <c r="AK3" s="87">
        <v>1</v>
      </c>
      <c r="AL3" s="87" t="s">
        <v>113</v>
      </c>
      <c r="AM3" s="83"/>
      <c r="AN3" s="83"/>
      <c r="AO3" s="87"/>
      <c r="AP3" s="12"/>
      <c r="AQ3" s="6"/>
      <c r="AR3" s="4"/>
      <c r="AS3" s="13" t="e">
        <f>IF(#REF!="E",C3,"")</f>
        <v>#REF!</v>
      </c>
      <c r="AT3" s="13" t="str">
        <f>IF($E3="E",$D3,"")</f>
        <v/>
      </c>
      <c r="AU3" s="13" t="str">
        <f>IF($J3="E",$F3,"")</f>
        <v/>
      </c>
      <c r="AV3" s="13" t="str">
        <f>IF(L3="E",K3,"")</f>
        <v/>
      </c>
      <c r="AW3" s="13">
        <f t="shared" si="0"/>
        <v>1</v>
      </c>
      <c r="AX3" s="13" t="str">
        <f t="shared" si="1"/>
        <v>1R2</v>
      </c>
      <c r="AY3" s="13" t="str">
        <f t="shared" si="2"/>
        <v>1R1</v>
      </c>
      <c r="AZ3" s="13" t="str">
        <f t="shared" si="3"/>
        <v>1R1</v>
      </c>
      <c r="BA3" s="13" t="str">
        <f t="shared" si="4"/>
        <v/>
      </c>
      <c r="BB3" s="13" t="str">
        <f t="shared" si="5"/>
        <v/>
      </c>
      <c r="BC3" s="13" t="str">
        <f>IF($Z3="E",$Y3,"")</f>
        <v>RSA</v>
      </c>
      <c r="BD3" s="13" t="str">
        <f>IF($AB3="E",$AA3,"")</f>
        <v/>
      </c>
      <c r="BE3" s="13" t="str">
        <f>IF($AF3="E",$AE3,"")</f>
        <v/>
      </c>
      <c r="BF3" s="13" t="str">
        <f>IF($AH3="E",$AG3,"")</f>
        <v/>
      </c>
      <c r="BG3" s="14" t="str">
        <f t="shared" si="6"/>
        <v/>
      </c>
      <c r="BH3" s="8"/>
      <c r="BI3" s="56" t="e">
        <f>IF(#REF!="E",B3,"")</f>
        <v>#REF!</v>
      </c>
      <c r="BJ3" s="56" t="e">
        <f>IF(#REF!="E",C3,"")</f>
        <v>#REF!</v>
      </c>
      <c r="BK3" s="56" t="str">
        <f t="shared" ref="BK3:BK66" si="10">IF(E3="E",D3,"")</f>
        <v/>
      </c>
      <c r="BL3" s="56" t="str">
        <f t="shared" ref="BL3:BL66" si="11">IF(G3="E",F3,"")</f>
        <v/>
      </c>
      <c r="BM3" s="56" t="str">
        <f t="shared" ref="BM3:BM66" si="12">IF(J3="E",H3,"")</f>
        <v/>
      </c>
      <c r="BN3" s="56" t="str">
        <f t="shared" ref="BN3:BN66" si="13">IF(L3="E",K3,"")</f>
        <v/>
      </c>
      <c r="BO3" s="56">
        <f t="shared" ref="BO3:BO66" si="14">IF(N3="E",M3,"")</f>
        <v>1</v>
      </c>
      <c r="BP3" s="56" t="str">
        <f t="shared" ref="BP3:BP66" si="15">IF(P3="E",O3,"")</f>
        <v>1R2</v>
      </c>
      <c r="BQ3" s="56" t="str">
        <f t="shared" ref="BQ3:BQ66" si="16">IF(R3="E",Q3,"")</f>
        <v>1R1</v>
      </c>
      <c r="BR3" s="56" t="str">
        <f t="shared" ref="BR3:BR66" si="17">IF(T3="E",S3,"")</f>
        <v>1R1</v>
      </c>
      <c r="BS3" s="56" t="str">
        <f t="shared" ref="BS3:BS66" si="18">IF(V3="E",U3,"")</f>
        <v/>
      </c>
      <c r="BT3" s="56" t="str">
        <f t="shared" ref="BT3:BT66" si="19">IF(X3="E",W3,"")</f>
        <v/>
      </c>
      <c r="BU3" s="56" t="str">
        <f t="shared" ref="BU3:BU66" si="20">IF(Z3="E",Y3,"")</f>
        <v>RSA</v>
      </c>
      <c r="BV3" s="56" t="str">
        <f t="shared" ref="BV3:BV66" si="21">IF(AB3="E",AA3,"")</f>
        <v/>
      </c>
      <c r="BW3" s="56" t="str">
        <f t="shared" ref="BW3:BW66" si="22">IF(AF3="E",AE3,"")</f>
        <v/>
      </c>
      <c r="BX3" s="56" t="str">
        <f t="shared" ref="BX3:BX66" si="23">IF(AH3="E",AG3,"")</f>
        <v/>
      </c>
      <c r="BY3" s="56" t="str">
        <f t="shared" ref="BY3:BY66" si="24">IF(AJ3="E",AI3,"")</f>
        <v/>
      </c>
      <c r="BZ3" s="56">
        <f t="shared" ref="BZ3:BZ66" si="25">IF(AL3="E",AK3,"")</f>
        <v>1</v>
      </c>
      <c r="CA3" s="56" t="str">
        <f t="shared" ref="CA3:CA66" si="26">IF(AN3="E",AM3,"")</f>
        <v/>
      </c>
      <c r="CB3" s="8"/>
      <c r="CC3" s="70" t="s">
        <v>42</v>
      </c>
      <c r="CD3" s="71">
        <f>COUNTIF($BJ$1:$BJ$317,"9-400")+COUNTIF($BJ$1:$BJ$317,"9-450")</f>
        <v>0</v>
      </c>
      <c r="CE3" s="8"/>
      <c r="CF3" s="8"/>
      <c r="CG3" s="8"/>
      <c r="CH3" s="9"/>
      <c r="CI3" s="9"/>
      <c r="CJ3" s="9"/>
    </row>
    <row r="4" spans="1:88" s="2" customFormat="1" x14ac:dyDescent="0.35">
      <c r="A4" s="36"/>
      <c r="B4" s="86">
        <v>3</v>
      </c>
      <c r="C4" s="83" t="s">
        <v>115</v>
      </c>
      <c r="D4" s="87" t="s">
        <v>139</v>
      </c>
      <c r="E4" s="87" t="s">
        <v>136</v>
      </c>
      <c r="F4" s="87" t="s">
        <v>138</v>
      </c>
      <c r="G4" s="94" t="s">
        <v>136</v>
      </c>
      <c r="H4" s="89"/>
      <c r="I4" s="89"/>
      <c r="J4" s="87"/>
      <c r="K4" s="83"/>
      <c r="L4" s="87"/>
      <c r="M4" s="87">
        <v>1</v>
      </c>
      <c r="N4" s="87" t="s">
        <v>113</v>
      </c>
      <c r="O4" s="87" t="s">
        <v>16</v>
      </c>
      <c r="P4" s="94" t="s">
        <v>113</v>
      </c>
      <c r="Q4" s="87" t="s">
        <v>38</v>
      </c>
      <c r="R4" s="87" t="s">
        <v>113</v>
      </c>
      <c r="S4" s="87"/>
      <c r="T4" s="87"/>
      <c r="U4" s="87"/>
      <c r="V4" s="87"/>
      <c r="W4" s="87"/>
      <c r="X4" s="87"/>
      <c r="Y4" s="87" t="s">
        <v>142</v>
      </c>
      <c r="Z4" s="87" t="s">
        <v>136</v>
      </c>
      <c r="AA4" s="87"/>
      <c r="AB4" s="87"/>
      <c r="AC4" s="87"/>
      <c r="AD4" s="87"/>
      <c r="AE4" s="87"/>
      <c r="AF4" s="87"/>
      <c r="AG4" s="87"/>
      <c r="AH4" s="87"/>
      <c r="AI4" s="87"/>
      <c r="AJ4" s="83"/>
      <c r="AK4" s="87">
        <v>1</v>
      </c>
      <c r="AL4" s="87" t="s">
        <v>113</v>
      </c>
      <c r="AM4" s="87"/>
      <c r="AN4" s="87"/>
      <c r="AO4" s="89"/>
      <c r="AP4" s="12"/>
      <c r="AQ4" s="6"/>
      <c r="AR4" s="4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4"/>
      <c r="BH4" s="8"/>
      <c r="BI4" s="56" t="e">
        <f>IF(#REF!="E",B4,"")</f>
        <v>#REF!</v>
      </c>
      <c r="BJ4" s="56" t="e">
        <f>IF(#REF!="E",C4,"")</f>
        <v>#REF!</v>
      </c>
      <c r="BK4" s="56" t="str">
        <f t="shared" si="10"/>
        <v/>
      </c>
      <c r="BL4" s="56" t="str">
        <f t="shared" si="11"/>
        <v/>
      </c>
      <c r="BM4" s="56" t="str">
        <f t="shared" si="12"/>
        <v/>
      </c>
      <c r="BN4" s="56" t="str">
        <f t="shared" si="13"/>
        <v/>
      </c>
      <c r="BO4" s="56">
        <f t="shared" si="14"/>
        <v>1</v>
      </c>
      <c r="BP4" s="56" t="str">
        <f t="shared" si="15"/>
        <v>1P4</v>
      </c>
      <c r="BQ4" s="56" t="str">
        <f t="shared" si="16"/>
        <v>1R1</v>
      </c>
      <c r="BR4" s="56" t="str">
        <f t="shared" si="17"/>
        <v/>
      </c>
      <c r="BS4" s="56" t="str">
        <f t="shared" si="18"/>
        <v/>
      </c>
      <c r="BT4" s="56" t="str">
        <f t="shared" si="19"/>
        <v/>
      </c>
      <c r="BU4" s="56" t="str">
        <f t="shared" si="20"/>
        <v/>
      </c>
      <c r="BV4" s="56" t="str">
        <f t="shared" si="21"/>
        <v/>
      </c>
      <c r="BW4" s="56" t="str">
        <f t="shared" si="22"/>
        <v/>
      </c>
      <c r="BX4" s="56" t="str">
        <f t="shared" si="23"/>
        <v/>
      </c>
      <c r="BY4" s="56" t="str">
        <f t="shared" si="24"/>
        <v/>
      </c>
      <c r="BZ4" s="56">
        <f t="shared" si="25"/>
        <v>1</v>
      </c>
      <c r="CA4" s="56" t="str">
        <f t="shared" si="26"/>
        <v/>
      </c>
      <c r="CB4" s="8"/>
      <c r="CC4" s="70" t="s">
        <v>43</v>
      </c>
      <c r="CD4" s="71">
        <f>COUNTIF($BJ$2:$BJ$317,"11-500")+COUNTIF($BJ$2:$BJ$317,"11-700")</f>
        <v>0</v>
      </c>
      <c r="CE4" s="8"/>
      <c r="CF4" s="8"/>
      <c r="CG4" s="8"/>
      <c r="CH4" s="9"/>
      <c r="CI4" s="9"/>
      <c r="CJ4" s="9"/>
    </row>
    <row r="5" spans="1:88" s="2" customFormat="1" x14ac:dyDescent="0.35">
      <c r="A5" s="36"/>
      <c r="B5" s="86">
        <v>4</v>
      </c>
      <c r="C5" s="87" t="s">
        <v>114</v>
      </c>
      <c r="D5" s="87" t="s">
        <v>12</v>
      </c>
      <c r="E5" s="87" t="s">
        <v>113</v>
      </c>
      <c r="F5" s="87"/>
      <c r="G5" s="87"/>
      <c r="H5" s="87"/>
      <c r="I5" s="87"/>
      <c r="J5" s="87"/>
      <c r="K5" s="88" t="s">
        <v>121</v>
      </c>
      <c r="L5" s="87" t="s">
        <v>113</v>
      </c>
      <c r="M5" s="87"/>
      <c r="N5" s="87"/>
      <c r="O5" s="87" t="s">
        <v>13</v>
      </c>
      <c r="P5" s="94" t="s">
        <v>113</v>
      </c>
      <c r="Q5" s="87" t="s">
        <v>27</v>
      </c>
      <c r="R5" s="87" t="s">
        <v>113</v>
      </c>
      <c r="S5" s="87"/>
      <c r="T5" s="87"/>
      <c r="U5" s="87"/>
      <c r="V5" s="87"/>
      <c r="W5" s="87"/>
      <c r="X5" s="87"/>
      <c r="Y5" s="87" t="s">
        <v>21</v>
      </c>
      <c r="Z5" s="87" t="s">
        <v>113</v>
      </c>
      <c r="AA5" s="87"/>
      <c r="AB5" s="87"/>
      <c r="AC5" s="87"/>
      <c r="AD5" s="87"/>
      <c r="AE5" s="87" t="s">
        <v>21</v>
      </c>
      <c r="AF5" s="87" t="s">
        <v>113</v>
      </c>
      <c r="AG5" s="87"/>
      <c r="AH5" s="87"/>
      <c r="AI5" s="87"/>
      <c r="AJ5" s="83"/>
      <c r="AK5" s="87">
        <v>1</v>
      </c>
      <c r="AL5" s="87" t="s">
        <v>113</v>
      </c>
      <c r="AM5" s="83"/>
      <c r="AN5" s="83"/>
      <c r="AO5" s="89"/>
      <c r="AP5" s="12"/>
      <c r="AQ5" s="6"/>
      <c r="AR5" s="4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4"/>
      <c r="BH5" s="8"/>
      <c r="BI5" s="56" t="e">
        <f>IF(#REF!="E",B5,"")</f>
        <v>#REF!</v>
      </c>
      <c r="BJ5" s="56" t="e">
        <f>IF(#REF!="E",C5,"")</f>
        <v>#REF!</v>
      </c>
      <c r="BK5" s="56" t="str">
        <f t="shared" si="10"/>
        <v>AD30</v>
      </c>
      <c r="BL5" s="56" t="str">
        <f t="shared" si="11"/>
        <v/>
      </c>
      <c r="BM5" s="56" t="str">
        <f t="shared" si="12"/>
        <v/>
      </c>
      <c r="BN5" s="56" t="str">
        <f t="shared" si="13"/>
        <v>2 C.C.F.</v>
      </c>
      <c r="BO5" s="56" t="str">
        <f t="shared" si="14"/>
        <v/>
      </c>
      <c r="BP5" s="56" t="str">
        <f t="shared" si="15"/>
        <v>1R4</v>
      </c>
      <c r="BQ5" s="56" t="str">
        <f t="shared" si="16"/>
        <v>1R5</v>
      </c>
      <c r="BR5" s="56" t="str">
        <f t="shared" si="17"/>
        <v/>
      </c>
      <c r="BS5" s="56" t="str">
        <f t="shared" si="18"/>
        <v/>
      </c>
      <c r="BT5" s="56" t="str">
        <f t="shared" si="19"/>
        <v/>
      </c>
      <c r="BU5" s="56" t="str">
        <f t="shared" si="20"/>
        <v>RSA</v>
      </c>
      <c r="BV5" s="56" t="str">
        <f t="shared" si="21"/>
        <v/>
      </c>
      <c r="BW5" s="56" t="str">
        <f t="shared" si="22"/>
        <v>RSA</v>
      </c>
      <c r="BX5" s="56" t="str">
        <f t="shared" si="23"/>
        <v/>
      </c>
      <c r="BY5" s="56" t="str">
        <f t="shared" si="24"/>
        <v/>
      </c>
      <c r="BZ5" s="56">
        <f t="shared" si="25"/>
        <v>1</v>
      </c>
      <c r="CA5" s="56" t="str">
        <f t="shared" si="26"/>
        <v/>
      </c>
      <c r="CB5" s="8"/>
      <c r="CC5" s="70" t="s">
        <v>61</v>
      </c>
      <c r="CD5" s="71">
        <f>COUNTIF($BJ$2:$BJ$317,"12-750")</f>
        <v>0</v>
      </c>
      <c r="CE5" s="8"/>
      <c r="CF5" s="8"/>
      <c r="CG5" s="8"/>
      <c r="CH5" s="9"/>
      <c r="CI5" s="9"/>
      <c r="CJ5" s="9"/>
    </row>
    <row r="6" spans="1:88" s="2" customFormat="1" x14ac:dyDescent="0.35">
      <c r="A6" s="36"/>
      <c r="B6" s="86">
        <v>5</v>
      </c>
      <c r="C6" s="87" t="s">
        <v>114</v>
      </c>
      <c r="D6" s="87" t="s">
        <v>17</v>
      </c>
      <c r="E6" s="87" t="s">
        <v>113</v>
      </c>
      <c r="F6" s="87"/>
      <c r="G6" s="87"/>
      <c r="H6" s="87"/>
      <c r="I6" s="87"/>
      <c r="J6" s="87"/>
      <c r="K6" s="87"/>
      <c r="L6" s="87"/>
      <c r="M6" s="87"/>
      <c r="N6" s="87"/>
      <c r="O6" s="87" t="s">
        <v>29</v>
      </c>
      <c r="P6" s="94" t="s">
        <v>113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3"/>
      <c r="AK6" s="87">
        <v>1</v>
      </c>
      <c r="AL6" s="87" t="s">
        <v>113</v>
      </c>
      <c r="AM6" s="83"/>
      <c r="AN6" s="83"/>
      <c r="AO6" s="89"/>
      <c r="AP6" s="12"/>
      <c r="AQ6" s="6"/>
      <c r="AR6" s="4"/>
      <c r="AS6" s="13" t="e">
        <f>IF(#REF!="E",C6,"")</f>
        <v>#REF!</v>
      </c>
      <c r="AT6" s="13" t="str">
        <f>IF($E6="E",$D6,"")</f>
        <v>TS30</v>
      </c>
      <c r="AU6" s="13" t="str">
        <f>IF($J6="E",$F6,"")</f>
        <v/>
      </c>
      <c r="AV6" s="13" t="str">
        <f>IF(L6="E",K6,"")</f>
        <v/>
      </c>
      <c r="AW6" s="13" t="str">
        <f t="shared" si="0"/>
        <v/>
      </c>
      <c r="AX6" s="13" t="str">
        <f t="shared" si="1"/>
        <v>1P5</v>
      </c>
      <c r="AY6" s="13" t="str">
        <f t="shared" si="2"/>
        <v/>
      </c>
      <c r="AZ6" s="13" t="str">
        <f t="shared" si="3"/>
        <v/>
      </c>
      <c r="BA6" s="13" t="str">
        <f t="shared" si="4"/>
        <v/>
      </c>
      <c r="BB6" s="13" t="str">
        <f t="shared" si="5"/>
        <v/>
      </c>
      <c r="BC6" s="13" t="str">
        <f>IF($Z6="E",$Y6,"")</f>
        <v/>
      </c>
      <c r="BD6" s="13" t="str">
        <f>IF($AB6="E",$AA6,"")</f>
        <v/>
      </c>
      <c r="BE6" s="13" t="str">
        <f>IF($AF6="E",$AE6,"")</f>
        <v/>
      </c>
      <c r="BF6" s="13" t="str">
        <f>IF($AH6="E",$AG6,"")</f>
        <v/>
      </c>
      <c r="BG6" s="14" t="str">
        <f t="shared" si="6"/>
        <v/>
      </c>
      <c r="BH6" s="8"/>
      <c r="BI6" s="56" t="e">
        <f>IF(#REF!="E",B6,"")</f>
        <v>#REF!</v>
      </c>
      <c r="BJ6" s="56" t="e">
        <f>IF(#REF!="E",C6,"")</f>
        <v>#REF!</v>
      </c>
      <c r="BK6" s="56" t="str">
        <f t="shared" si="10"/>
        <v>TS30</v>
      </c>
      <c r="BL6" s="56" t="str">
        <f t="shared" si="11"/>
        <v/>
      </c>
      <c r="BM6" s="56" t="str">
        <f t="shared" si="12"/>
        <v/>
      </c>
      <c r="BN6" s="56" t="str">
        <f t="shared" si="13"/>
        <v/>
      </c>
      <c r="BO6" s="56" t="str">
        <f t="shared" si="14"/>
        <v/>
      </c>
      <c r="BP6" s="56" t="str">
        <f t="shared" si="15"/>
        <v>1P5</v>
      </c>
      <c r="BQ6" s="56" t="str">
        <f t="shared" si="16"/>
        <v/>
      </c>
      <c r="BR6" s="56" t="str">
        <f t="shared" si="17"/>
        <v/>
      </c>
      <c r="BS6" s="56" t="str">
        <f t="shared" si="18"/>
        <v/>
      </c>
      <c r="BT6" s="56" t="str">
        <f t="shared" si="19"/>
        <v/>
      </c>
      <c r="BU6" s="56" t="str">
        <f t="shared" si="20"/>
        <v/>
      </c>
      <c r="BV6" s="56" t="str">
        <f t="shared" si="21"/>
        <v/>
      </c>
      <c r="BW6" s="56" t="str">
        <f t="shared" si="22"/>
        <v/>
      </c>
      <c r="BX6" s="56" t="str">
        <f t="shared" si="23"/>
        <v/>
      </c>
      <c r="BY6" s="56" t="str">
        <f t="shared" si="24"/>
        <v/>
      </c>
      <c r="BZ6" s="56">
        <f t="shared" si="25"/>
        <v>1</v>
      </c>
      <c r="CA6" s="56" t="str">
        <f t="shared" si="26"/>
        <v/>
      </c>
      <c r="CB6" s="8"/>
      <c r="CC6" s="70" t="s">
        <v>62</v>
      </c>
      <c r="CD6" s="71">
        <f>COUNTIF($BJ$2:$BJ$317,"13-600")</f>
        <v>0</v>
      </c>
      <c r="CE6" s="8"/>
      <c r="CF6" s="8"/>
      <c r="CG6" s="8"/>
      <c r="CH6" s="9"/>
      <c r="CI6" s="9"/>
      <c r="CJ6" s="9"/>
    </row>
    <row r="7" spans="1:88" s="2" customFormat="1" x14ac:dyDescent="0.35">
      <c r="A7" s="36"/>
      <c r="B7" s="86">
        <v>6</v>
      </c>
      <c r="C7" s="87" t="s">
        <v>114</v>
      </c>
      <c r="D7" s="87" t="s">
        <v>17</v>
      </c>
      <c r="E7" s="87" t="s">
        <v>113</v>
      </c>
      <c r="F7" s="87"/>
      <c r="G7" s="87"/>
      <c r="H7" s="89"/>
      <c r="I7" s="89"/>
      <c r="J7" s="87"/>
      <c r="K7" s="88"/>
      <c r="L7" s="87"/>
      <c r="M7" s="87"/>
      <c r="N7" s="87"/>
      <c r="O7" s="87" t="s">
        <v>34</v>
      </c>
      <c r="P7" s="94" t="s">
        <v>113</v>
      </c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3"/>
      <c r="AK7" s="87">
        <v>1</v>
      </c>
      <c r="AL7" s="87" t="s">
        <v>113</v>
      </c>
      <c r="AM7" s="83"/>
      <c r="AN7" s="83"/>
      <c r="AO7" s="89"/>
      <c r="AP7" s="12"/>
      <c r="AQ7" s="6"/>
      <c r="AR7" s="4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  <c r="BH7" s="8"/>
      <c r="BI7" s="56" t="e">
        <f>IF(#REF!="E",B7,"")</f>
        <v>#REF!</v>
      </c>
      <c r="BJ7" s="56" t="e">
        <f>IF(#REF!="E",C7,"")</f>
        <v>#REF!</v>
      </c>
      <c r="BK7" s="56" t="str">
        <f t="shared" si="10"/>
        <v>TS30</v>
      </c>
      <c r="BL7" s="56" t="str">
        <f t="shared" si="11"/>
        <v/>
      </c>
      <c r="BM7" s="56" t="str">
        <f t="shared" si="12"/>
        <v/>
      </c>
      <c r="BN7" s="56" t="str">
        <f t="shared" si="13"/>
        <v/>
      </c>
      <c r="BO7" s="56" t="str">
        <f t="shared" si="14"/>
        <v/>
      </c>
      <c r="BP7" s="56" t="str">
        <f t="shared" si="15"/>
        <v>1PR5</v>
      </c>
      <c r="BQ7" s="56" t="str">
        <f t="shared" si="16"/>
        <v/>
      </c>
      <c r="BR7" s="56" t="str">
        <f t="shared" si="17"/>
        <v/>
      </c>
      <c r="BS7" s="56" t="str">
        <f t="shared" si="18"/>
        <v/>
      </c>
      <c r="BT7" s="56" t="str">
        <f t="shared" si="19"/>
        <v/>
      </c>
      <c r="BU7" s="56" t="str">
        <f t="shared" si="20"/>
        <v/>
      </c>
      <c r="BV7" s="56" t="str">
        <f t="shared" si="21"/>
        <v/>
      </c>
      <c r="BW7" s="56" t="str">
        <f t="shared" si="22"/>
        <v/>
      </c>
      <c r="BX7" s="56" t="str">
        <f t="shared" si="23"/>
        <v/>
      </c>
      <c r="BY7" s="56" t="str">
        <f t="shared" si="24"/>
        <v/>
      </c>
      <c r="BZ7" s="56">
        <f t="shared" si="25"/>
        <v>1</v>
      </c>
      <c r="CA7" s="56" t="str">
        <f t="shared" si="26"/>
        <v/>
      </c>
      <c r="CB7" s="8"/>
      <c r="CC7" s="70" t="s">
        <v>110</v>
      </c>
      <c r="CD7" s="71">
        <f>COUNTIF($BJ$2:$BJ$317,"15-800")</f>
        <v>0</v>
      </c>
      <c r="CE7" s="8"/>
      <c r="CF7" s="8"/>
      <c r="CG7" s="8"/>
      <c r="CH7" s="9"/>
      <c r="CI7" s="9"/>
      <c r="CJ7" s="9"/>
    </row>
    <row r="8" spans="1:88" s="2" customFormat="1" x14ac:dyDescent="0.35">
      <c r="A8" s="36"/>
      <c r="B8" s="86">
        <v>7</v>
      </c>
      <c r="C8" s="87" t="s">
        <v>114</v>
      </c>
      <c r="D8" s="87" t="s">
        <v>17</v>
      </c>
      <c r="E8" s="87" t="s">
        <v>113</v>
      </c>
      <c r="F8" s="87"/>
      <c r="G8" s="87"/>
      <c r="H8" s="89"/>
      <c r="I8" s="89"/>
      <c r="J8" s="87"/>
      <c r="K8" s="87"/>
      <c r="L8" s="87"/>
      <c r="M8" s="87"/>
      <c r="N8" s="87"/>
      <c r="O8" s="87" t="s">
        <v>13</v>
      </c>
      <c r="P8" s="94" t="s">
        <v>113</v>
      </c>
      <c r="Q8" s="87" t="s">
        <v>27</v>
      </c>
      <c r="R8" s="87" t="s">
        <v>113</v>
      </c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3"/>
      <c r="AK8" s="87">
        <v>1</v>
      </c>
      <c r="AL8" s="87" t="s">
        <v>113</v>
      </c>
      <c r="AM8" s="83"/>
      <c r="AN8" s="83"/>
      <c r="AO8" s="89"/>
      <c r="AP8" s="12"/>
      <c r="AQ8" s="6"/>
      <c r="AR8" s="4"/>
      <c r="AS8" s="13" t="e">
        <f>IF(#REF!="E",C8,"")</f>
        <v>#REF!</v>
      </c>
      <c r="AT8" s="13" t="str">
        <f>IF($E8="E",$D8,"")</f>
        <v>TS30</v>
      </c>
      <c r="AU8" s="13" t="str">
        <f>IF($J8="E",$F8,"")</f>
        <v/>
      </c>
      <c r="AV8" s="13" t="str">
        <f>IF(L8="E",K8,"")</f>
        <v/>
      </c>
      <c r="AW8" s="13" t="str">
        <f t="shared" si="0"/>
        <v/>
      </c>
      <c r="AX8" s="13" t="str">
        <f t="shared" si="1"/>
        <v>1R4</v>
      </c>
      <c r="AY8" s="13" t="str">
        <f t="shared" si="2"/>
        <v>1R5</v>
      </c>
      <c r="AZ8" s="13" t="str">
        <f t="shared" si="3"/>
        <v/>
      </c>
      <c r="BA8" s="13" t="str">
        <f t="shared" si="4"/>
        <v/>
      </c>
      <c r="BB8" s="13" t="str">
        <f t="shared" si="5"/>
        <v/>
      </c>
      <c r="BC8" s="13" t="str">
        <f>IF($Z8="E",$Y8,"")</f>
        <v/>
      </c>
      <c r="BD8" s="13" t="str">
        <f>IF($AB8="E",$AA8,"")</f>
        <v/>
      </c>
      <c r="BE8" s="13" t="str">
        <f>IF($AF8="E",$AE8,"")</f>
        <v/>
      </c>
      <c r="BF8" s="13" t="str">
        <f>IF($AH8="E",$AG8,"")</f>
        <v/>
      </c>
      <c r="BG8" s="14" t="str">
        <f t="shared" si="6"/>
        <v/>
      </c>
      <c r="BH8" s="8"/>
      <c r="BI8" s="56" t="e">
        <f>IF(#REF!="E",B8,"")</f>
        <v>#REF!</v>
      </c>
      <c r="BJ8" s="56" t="e">
        <f>IF(#REF!="E",C8,"")</f>
        <v>#REF!</v>
      </c>
      <c r="BK8" s="56" t="str">
        <f t="shared" si="10"/>
        <v>TS30</v>
      </c>
      <c r="BL8" s="56" t="str">
        <f t="shared" si="11"/>
        <v/>
      </c>
      <c r="BM8" s="56" t="str">
        <f t="shared" si="12"/>
        <v/>
      </c>
      <c r="BN8" s="56" t="str">
        <f t="shared" si="13"/>
        <v/>
      </c>
      <c r="BO8" s="56" t="str">
        <f t="shared" si="14"/>
        <v/>
      </c>
      <c r="BP8" s="56" t="str">
        <f t="shared" si="15"/>
        <v>1R4</v>
      </c>
      <c r="BQ8" s="56" t="str">
        <f t="shared" si="16"/>
        <v>1R5</v>
      </c>
      <c r="BR8" s="56" t="str">
        <f t="shared" si="17"/>
        <v/>
      </c>
      <c r="BS8" s="56" t="str">
        <f t="shared" si="18"/>
        <v/>
      </c>
      <c r="BT8" s="56" t="str">
        <f t="shared" si="19"/>
        <v/>
      </c>
      <c r="BU8" s="56" t="str">
        <f t="shared" si="20"/>
        <v/>
      </c>
      <c r="BV8" s="56" t="str">
        <f t="shared" si="21"/>
        <v/>
      </c>
      <c r="BW8" s="56" t="str">
        <f t="shared" si="22"/>
        <v/>
      </c>
      <c r="BX8" s="56" t="str">
        <f t="shared" si="23"/>
        <v/>
      </c>
      <c r="BY8" s="56" t="str">
        <f t="shared" si="24"/>
        <v/>
      </c>
      <c r="BZ8" s="56">
        <f t="shared" si="25"/>
        <v>1</v>
      </c>
      <c r="CA8" s="56" t="str">
        <f t="shared" si="26"/>
        <v/>
      </c>
      <c r="CB8" s="8"/>
      <c r="CC8" s="50" t="s">
        <v>92</v>
      </c>
      <c r="CD8" s="71">
        <f>COUNTIF($BJ$2:$BJ$317,"MADERA")</f>
        <v>0</v>
      </c>
      <c r="CE8" s="8"/>
      <c r="CF8" s="8"/>
      <c r="CG8" s="8"/>
      <c r="CH8" s="9"/>
      <c r="CI8" s="9"/>
      <c r="CJ8" s="9"/>
    </row>
    <row r="9" spans="1:88" s="2" customFormat="1" ht="16.149999999999999" thickBot="1" x14ac:dyDescent="0.4">
      <c r="A9" s="36"/>
      <c r="B9" s="86">
        <v>8</v>
      </c>
      <c r="C9" s="87" t="s">
        <v>114</v>
      </c>
      <c r="D9" s="87" t="s">
        <v>17</v>
      </c>
      <c r="E9" s="87" t="s">
        <v>113</v>
      </c>
      <c r="F9" s="87"/>
      <c r="G9" s="87"/>
      <c r="H9" s="89"/>
      <c r="I9" s="89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3"/>
      <c r="AK9" s="87"/>
      <c r="AL9" s="87"/>
      <c r="AM9" s="83"/>
      <c r="AN9" s="83"/>
      <c r="AO9" s="89"/>
      <c r="AP9" s="12"/>
      <c r="AQ9" s="6"/>
      <c r="AR9" s="4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8"/>
      <c r="BI9" s="56" t="e">
        <f>IF(#REF!="E",B9,"")</f>
        <v>#REF!</v>
      </c>
      <c r="BJ9" s="56" t="e">
        <f>IF(#REF!="E",C9,"")</f>
        <v>#REF!</v>
      </c>
      <c r="BK9" s="56" t="str">
        <f t="shared" si="10"/>
        <v>TS30</v>
      </c>
      <c r="BL9" s="56" t="str">
        <f t="shared" si="11"/>
        <v/>
      </c>
      <c r="BM9" s="56" t="str">
        <f t="shared" si="12"/>
        <v/>
      </c>
      <c r="BN9" s="56" t="str">
        <f t="shared" si="13"/>
        <v/>
      </c>
      <c r="BO9" s="56" t="str">
        <f t="shared" si="14"/>
        <v/>
      </c>
      <c r="BP9" s="56" t="str">
        <f t="shared" si="15"/>
        <v/>
      </c>
      <c r="BQ9" s="56" t="str">
        <f t="shared" si="16"/>
        <v/>
      </c>
      <c r="BR9" s="56" t="str">
        <f t="shared" si="17"/>
        <v/>
      </c>
      <c r="BS9" s="56" t="str">
        <f t="shared" si="18"/>
        <v/>
      </c>
      <c r="BT9" s="56" t="str">
        <f t="shared" si="19"/>
        <v/>
      </c>
      <c r="BU9" s="56" t="str">
        <f t="shared" si="20"/>
        <v/>
      </c>
      <c r="BV9" s="56" t="str">
        <f t="shared" si="21"/>
        <v/>
      </c>
      <c r="BW9" s="56" t="str">
        <f t="shared" si="22"/>
        <v/>
      </c>
      <c r="BX9" s="56" t="str">
        <f t="shared" si="23"/>
        <v/>
      </c>
      <c r="BY9" s="56" t="str">
        <f t="shared" si="24"/>
        <v/>
      </c>
      <c r="BZ9" s="56" t="str">
        <f t="shared" si="25"/>
        <v/>
      </c>
      <c r="CA9" s="56" t="str">
        <f t="shared" si="26"/>
        <v/>
      </c>
      <c r="CB9" s="8"/>
      <c r="CC9" s="72" t="s">
        <v>101</v>
      </c>
      <c r="CD9" s="71">
        <f>COUNTIF($BJ$2:$BJ$317,"METAL")</f>
        <v>0</v>
      </c>
      <c r="CE9" s="8"/>
      <c r="CF9" s="8"/>
      <c r="CG9" s="8"/>
      <c r="CH9" s="9"/>
      <c r="CI9" s="9"/>
      <c r="CJ9" s="9"/>
    </row>
    <row r="10" spans="1:88" s="2" customFormat="1" x14ac:dyDescent="0.35">
      <c r="A10" s="36"/>
      <c r="B10" s="86">
        <v>9</v>
      </c>
      <c r="C10" s="87" t="s">
        <v>114</v>
      </c>
      <c r="D10" s="87" t="s">
        <v>67</v>
      </c>
      <c r="E10" s="87" t="s">
        <v>136</v>
      </c>
      <c r="F10" s="87"/>
      <c r="G10" s="87"/>
      <c r="H10" s="89"/>
      <c r="I10" s="89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 t="s">
        <v>32</v>
      </c>
      <c r="Z10" s="87" t="s">
        <v>136</v>
      </c>
      <c r="AA10" s="87"/>
      <c r="AB10" s="87"/>
      <c r="AC10" s="87"/>
      <c r="AD10" s="87"/>
      <c r="AE10" s="87"/>
      <c r="AF10" s="87"/>
      <c r="AG10" s="87"/>
      <c r="AH10" s="87"/>
      <c r="AI10" s="87"/>
      <c r="AJ10" s="83"/>
      <c r="AK10" s="87"/>
      <c r="AL10" s="87"/>
      <c r="AM10" s="83"/>
      <c r="AN10" s="83"/>
      <c r="AO10" s="89"/>
      <c r="AP10" s="12"/>
      <c r="AQ10" s="6"/>
      <c r="AR10" s="4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  <c r="BH10" s="8"/>
      <c r="BI10" s="56" t="e">
        <f>IF(#REF!="E",B10,"")</f>
        <v>#REF!</v>
      </c>
      <c r="BJ10" s="56" t="e">
        <f>IF(#REF!="E",C10,"")</f>
        <v>#REF!</v>
      </c>
      <c r="BK10" s="56" t="str">
        <f t="shared" si="10"/>
        <v/>
      </c>
      <c r="BL10" s="56" t="str">
        <f t="shared" si="11"/>
        <v/>
      </c>
      <c r="BM10" s="56" t="str">
        <f t="shared" si="12"/>
        <v/>
      </c>
      <c r="BN10" s="56" t="str">
        <f t="shared" si="13"/>
        <v/>
      </c>
      <c r="BO10" s="56" t="str">
        <f t="shared" si="14"/>
        <v/>
      </c>
      <c r="BP10" s="56" t="str">
        <f t="shared" si="15"/>
        <v/>
      </c>
      <c r="BQ10" s="56" t="str">
        <f t="shared" si="16"/>
        <v/>
      </c>
      <c r="BR10" s="56" t="str">
        <f t="shared" si="17"/>
        <v/>
      </c>
      <c r="BS10" s="56" t="str">
        <f t="shared" si="18"/>
        <v/>
      </c>
      <c r="BT10" s="56" t="str">
        <f t="shared" si="19"/>
        <v/>
      </c>
      <c r="BU10" s="56" t="str">
        <f t="shared" si="20"/>
        <v/>
      </c>
      <c r="BV10" s="56" t="str">
        <f t="shared" si="21"/>
        <v/>
      </c>
      <c r="BW10" s="56" t="str">
        <f t="shared" si="22"/>
        <v/>
      </c>
      <c r="BX10" s="56" t="str">
        <f t="shared" si="23"/>
        <v/>
      </c>
      <c r="BY10" s="56" t="str">
        <f t="shared" si="24"/>
        <v/>
      </c>
      <c r="BZ10" s="56" t="str">
        <f t="shared" si="25"/>
        <v/>
      </c>
      <c r="CA10" s="56" t="str">
        <f t="shared" si="26"/>
        <v/>
      </c>
      <c r="CB10" s="8"/>
      <c r="CC10" s="103" t="s">
        <v>44</v>
      </c>
      <c r="CD10" s="104"/>
      <c r="CE10" s="8"/>
      <c r="CF10" s="8"/>
      <c r="CG10" s="8"/>
      <c r="CH10" s="9"/>
      <c r="CI10" s="9"/>
      <c r="CJ10" s="9"/>
    </row>
    <row r="11" spans="1:88" s="2" customFormat="1" x14ac:dyDescent="0.35">
      <c r="A11" s="36"/>
      <c r="B11" s="86">
        <v>10</v>
      </c>
      <c r="C11" s="87" t="s">
        <v>114</v>
      </c>
      <c r="D11" s="87" t="s">
        <v>12</v>
      </c>
      <c r="E11" s="87" t="s">
        <v>136</v>
      </c>
      <c r="F11" s="87" t="s">
        <v>36</v>
      </c>
      <c r="G11" s="87" t="s">
        <v>136</v>
      </c>
      <c r="H11" s="87"/>
      <c r="I11" s="87"/>
      <c r="J11" s="87"/>
      <c r="K11" s="88" t="s">
        <v>125</v>
      </c>
      <c r="L11" s="87" t="s">
        <v>113</v>
      </c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 t="s">
        <v>21</v>
      </c>
      <c r="Z11" s="87" t="s">
        <v>136</v>
      </c>
      <c r="AA11" s="87" t="s">
        <v>21</v>
      </c>
      <c r="AB11" s="87" t="s">
        <v>136</v>
      </c>
      <c r="AC11" s="87"/>
      <c r="AD11" s="87"/>
      <c r="AE11" s="87"/>
      <c r="AF11" s="87"/>
      <c r="AG11" s="87"/>
      <c r="AH11" s="87"/>
      <c r="AI11" s="87"/>
      <c r="AJ11" s="83"/>
      <c r="AK11" s="87"/>
      <c r="AL11" s="87"/>
      <c r="AM11" s="83"/>
      <c r="AN11" s="83"/>
      <c r="AO11" s="89"/>
      <c r="AP11" s="12"/>
      <c r="AQ11" s="6"/>
      <c r="AR11" s="4"/>
      <c r="AS11" s="13" t="e">
        <f>IF(#REF!="E",#REF!,"")</f>
        <v>#REF!</v>
      </c>
      <c r="AT11" s="13" t="e">
        <f>IF(#REF!="E",#REF!,"")</f>
        <v>#REF!</v>
      </c>
      <c r="AU11" s="13" t="e">
        <f>IF(#REF!="E",#REF!,"")</f>
        <v>#REF!</v>
      </c>
      <c r="AV11" s="13" t="e">
        <f>IF(#REF!="E",#REF!,"")</f>
        <v>#REF!</v>
      </c>
      <c r="AW11" s="13" t="e">
        <f>IF(#REF!="E",#REF!,"")</f>
        <v>#REF!</v>
      </c>
      <c r="AX11" s="13" t="e">
        <f>IF(#REF!="E",#REF!,"")</f>
        <v>#REF!</v>
      </c>
      <c r="AY11" s="13" t="e">
        <f>IF(#REF!="E",#REF!,"")</f>
        <v>#REF!</v>
      </c>
      <c r="AZ11" s="13" t="e">
        <f>IF(#REF!="E",#REF!,"")</f>
        <v>#REF!</v>
      </c>
      <c r="BA11" s="13" t="e">
        <f>IF(#REF!="E",#REF!,"")</f>
        <v>#REF!</v>
      </c>
      <c r="BB11" s="13" t="e">
        <f>IF(#REF!="E",#REF!,"")</f>
        <v>#REF!</v>
      </c>
      <c r="BC11" s="13" t="e">
        <f>IF(#REF!="E",#REF!,"")</f>
        <v>#REF!</v>
      </c>
      <c r="BD11" s="13" t="e">
        <f>IF(#REF!="E",#REF!,"")</f>
        <v>#REF!</v>
      </c>
      <c r="BE11" s="13" t="e">
        <f>IF(#REF!="E",#REF!,"")</f>
        <v>#REF!</v>
      </c>
      <c r="BF11" s="13" t="e">
        <f>IF(#REF!="E",#REF!,"")</f>
        <v>#REF!</v>
      </c>
      <c r="BG11" s="14" t="e">
        <f>IF(#REF!="E",#REF!,"")</f>
        <v>#REF!</v>
      </c>
      <c r="BH11" s="8"/>
      <c r="BI11" s="56" t="e">
        <f>IF(#REF!="E",B11,"")</f>
        <v>#REF!</v>
      </c>
      <c r="BJ11" s="56" t="e">
        <f>IF(#REF!="E",C11,"")</f>
        <v>#REF!</v>
      </c>
      <c r="BK11" s="56" t="str">
        <f t="shared" si="10"/>
        <v/>
      </c>
      <c r="BL11" s="56" t="str">
        <f t="shared" si="11"/>
        <v/>
      </c>
      <c r="BM11" s="56" t="str">
        <f t="shared" si="12"/>
        <v/>
      </c>
      <c r="BN11" s="56" t="str">
        <f t="shared" si="13"/>
        <v>3 C.C.F.</v>
      </c>
      <c r="BO11" s="56" t="str">
        <f t="shared" si="14"/>
        <v/>
      </c>
      <c r="BP11" s="56" t="str">
        <f t="shared" si="15"/>
        <v/>
      </c>
      <c r="BQ11" s="56" t="str">
        <f t="shared" si="16"/>
        <v/>
      </c>
      <c r="BR11" s="56" t="str">
        <f t="shared" si="17"/>
        <v/>
      </c>
      <c r="BS11" s="56" t="str">
        <f t="shared" si="18"/>
        <v/>
      </c>
      <c r="BT11" s="56" t="str">
        <f t="shared" si="19"/>
        <v/>
      </c>
      <c r="BU11" s="56" t="str">
        <f t="shared" si="20"/>
        <v/>
      </c>
      <c r="BV11" s="56" t="str">
        <f t="shared" si="21"/>
        <v/>
      </c>
      <c r="BW11" s="56" t="str">
        <f t="shared" si="22"/>
        <v/>
      </c>
      <c r="BX11" s="56" t="str">
        <f t="shared" si="23"/>
        <v/>
      </c>
      <c r="BY11" s="56" t="str">
        <f t="shared" si="24"/>
        <v/>
      </c>
      <c r="BZ11" s="56" t="str">
        <f t="shared" si="25"/>
        <v/>
      </c>
      <c r="CA11" s="56" t="str">
        <f t="shared" si="26"/>
        <v/>
      </c>
      <c r="CB11" s="8"/>
      <c r="CC11" s="70" t="s">
        <v>31</v>
      </c>
      <c r="CD11" s="71">
        <f>SUM((COUNTIF($BK$2:$BM$317,"RD20"))+(COUNTIF($BK$2:$BM$317,"RD2"))+(COUNTIF($BK$2:$BM$317,"RD2N")))</f>
        <v>0</v>
      </c>
      <c r="CE11" s="8"/>
      <c r="CF11" s="8"/>
      <c r="CG11" s="8"/>
      <c r="CH11" s="9"/>
      <c r="CI11" s="9"/>
      <c r="CJ11" s="9"/>
    </row>
    <row r="12" spans="1:88" s="2" customFormat="1" x14ac:dyDescent="0.35">
      <c r="A12" s="36"/>
      <c r="B12" s="86">
        <v>11</v>
      </c>
      <c r="C12" s="87" t="s">
        <v>114</v>
      </c>
      <c r="D12" s="87" t="s">
        <v>67</v>
      </c>
      <c r="E12" s="87" t="s">
        <v>136</v>
      </c>
      <c r="F12" s="87"/>
      <c r="G12" s="87"/>
      <c r="H12" s="89"/>
      <c r="I12" s="89"/>
      <c r="J12" s="87"/>
      <c r="K12" s="83" t="s">
        <v>144</v>
      </c>
      <c r="L12" s="87" t="s">
        <v>136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3"/>
      <c r="AK12" s="87"/>
      <c r="AL12" s="87"/>
      <c r="AM12" s="83"/>
      <c r="AN12" s="83"/>
      <c r="AO12" s="89"/>
      <c r="AP12" s="12"/>
      <c r="AQ12" s="6"/>
      <c r="AR12" s="4"/>
      <c r="AS12" s="13" t="e">
        <f>IF(#REF!="E",C11,"")</f>
        <v>#REF!</v>
      </c>
      <c r="AT12" s="13" t="str">
        <f>IF($E11="E",$D11,"")</f>
        <v/>
      </c>
      <c r="AU12" s="13" t="str">
        <f>IF($J11="E",$F11,"")</f>
        <v/>
      </c>
      <c r="AV12" s="13" t="str">
        <f>IF(L11="E",K11,"")</f>
        <v>3 C.C.F.</v>
      </c>
      <c r="AW12" s="13" t="str">
        <f>IF(N11="E",M11,"")</f>
        <v/>
      </c>
      <c r="AX12" s="13" t="str">
        <f>IF(P11="E",O11,"")</f>
        <v/>
      </c>
      <c r="AY12" s="13" t="str">
        <f>IF(R11="E",Q11,"")</f>
        <v/>
      </c>
      <c r="AZ12" s="13" t="str">
        <f>IF(T11="E",S11,"")</f>
        <v/>
      </c>
      <c r="BA12" s="13" t="str">
        <f>IF(V11="E",U11,"")</f>
        <v/>
      </c>
      <c r="BB12" s="13" t="str">
        <f>IF(X11="E",W11,"")</f>
        <v/>
      </c>
      <c r="BC12" s="13" t="str">
        <f>IF($Z11="E",$Y11,"")</f>
        <v/>
      </c>
      <c r="BD12" s="13" t="str">
        <f>IF($AB11="E",$AA11,"")</f>
        <v/>
      </c>
      <c r="BE12" s="13" t="str">
        <f>IF($AF11="E",$AE11,"")</f>
        <v/>
      </c>
      <c r="BF12" s="13" t="str">
        <f>IF($AH11="E",$AG11,"")</f>
        <v/>
      </c>
      <c r="BG12" s="14" t="str">
        <f>IF(AJ11="E",AI11,"")</f>
        <v/>
      </c>
      <c r="BH12" s="8"/>
      <c r="BI12" s="56" t="e">
        <f>IF(#REF!="E",B12,"")</f>
        <v>#REF!</v>
      </c>
      <c r="BJ12" s="56" t="e">
        <f>IF(#REF!="E",C12,"")</f>
        <v>#REF!</v>
      </c>
      <c r="BK12" s="56" t="str">
        <f t="shared" si="10"/>
        <v/>
      </c>
      <c r="BL12" s="56" t="str">
        <f t="shared" si="11"/>
        <v/>
      </c>
      <c r="BM12" s="56" t="str">
        <f t="shared" si="12"/>
        <v/>
      </c>
      <c r="BN12" s="56" t="str">
        <f t="shared" si="13"/>
        <v/>
      </c>
      <c r="BO12" s="56" t="str">
        <f t="shared" si="14"/>
        <v/>
      </c>
      <c r="BP12" s="56" t="str">
        <f t="shared" si="15"/>
        <v/>
      </c>
      <c r="BQ12" s="56" t="str">
        <f t="shared" si="16"/>
        <v/>
      </c>
      <c r="BR12" s="56" t="str">
        <f t="shared" si="17"/>
        <v/>
      </c>
      <c r="BS12" s="56" t="str">
        <f t="shared" si="18"/>
        <v/>
      </c>
      <c r="BT12" s="56" t="str">
        <f t="shared" si="19"/>
        <v/>
      </c>
      <c r="BU12" s="56" t="str">
        <f t="shared" si="20"/>
        <v/>
      </c>
      <c r="BV12" s="56" t="str">
        <f t="shared" si="21"/>
        <v/>
      </c>
      <c r="BW12" s="56" t="str">
        <f t="shared" si="22"/>
        <v/>
      </c>
      <c r="BX12" s="56" t="str">
        <f t="shared" si="23"/>
        <v/>
      </c>
      <c r="BY12" s="56" t="str">
        <f t="shared" si="24"/>
        <v/>
      </c>
      <c r="BZ12" s="56" t="str">
        <f t="shared" si="25"/>
        <v/>
      </c>
      <c r="CA12" s="56" t="str">
        <f t="shared" si="26"/>
        <v/>
      </c>
      <c r="CB12" s="8"/>
      <c r="CC12" s="70" t="s">
        <v>36</v>
      </c>
      <c r="CD12" s="71">
        <f>SUM((COUNTIF($BK$2:$BM$317,"RD30"))+(COUNTIF($BK$2:$BM$317,"RD3"))+(COUNTIF($BK$2:$BM$317,"RD3N")))</f>
        <v>13</v>
      </c>
      <c r="CE12" s="8"/>
      <c r="CF12" s="8"/>
      <c r="CG12" s="8"/>
      <c r="CH12" s="9"/>
      <c r="CI12" s="9"/>
      <c r="CJ12" s="9"/>
    </row>
    <row r="13" spans="1:88" s="2" customFormat="1" x14ac:dyDescent="0.35">
      <c r="A13" s="36"/>
      <c r="B13" s="86">
        <v>12</v>
      </c>
      <c r="C13" s="87" t="s">
        <v>114</v>
      </c>
      <c r="D13" s="87" t="s">
        <v>12</v>
      </c>
      <c r="E13" s="87" t="s">
        <v>136</v>
      </c>
      <c r="F13" s="87" t="s">
        <v>36</v>
      </c>
      <c r="G13" s="94" t="s">
        <v>136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 t="s">
        <v>21</v>
      </c>
      <c r="Z13" s="87" t="s">
        <v>136</v>
      </c>
      <c r="AA13" s="87" t="s">
        <v>26</v>
      </c>
      <c r="AB13" s="87" t="s">
        <v>136</v>
      </c>
      <c r="AC13" s="87"/>
      <c r="AD13" s="87"/>
      <c r="AE13" s="87"/>
      <c r="AF13" s="87"/>
      <c r="AG13" s="87"/>
      <c r="AH13" s="87"/>
      <c r="AI13" s="87"/>
      <c r="AJ13" s="83"/>
      <c r="AK13" s="87"/>
      <c r="AL13" s="87"/>
      <c r="AM13" s="83"/>
      <c r="AN13" s="83"/>
      <c r="AO13" s="87"/>
      <c r="AP13" s="12"/>
      <c r="AQ13" s="6"/>
      <c r="AR13" s="4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  <c r="BH13" s="8"/>
      <c r="BI13" s="56" t="e">
        <f>IF(#REF!="E",B13,"")</f>
        <v>#REF!</v>
      </c>
      <c r="BJ13" s="56" t="e">
        <f>IF(#REF!="E",C13,"")</f>
        <v>#REF!</v>
      </c>
      <c r="BK13" s="56" t="str">
        <f t="shared" si="10"/>
        <v/>
      </c>
      <c r="BL13" s="56" t="str">
        <f t="shared" si="11"/>
        <v/>
      </c>
      <c r="BM13" s="56" t="str">
        <f t="shared" si="12"/>
        <v/>
      </c>
      <c r="BN13" s="56" t="str">
        <f t="shared" si="13"/>
        <v/>
      </c>
      <c r="BO13" s="56" t="str">
        <f t="shared" si="14"/>
        <v/>
      </c>
      <c r="BP13" s="56" t="str">
        <f t="shared" si="15"/>
        <v/>
      </c>
      <c r="BQ13" s="56" t="str">
        <f t="shared" si="16"/>
        <v/>
      </c>
      <c r="BR13" s="56" t="str">
        <f t="shared" si="17"/>
        <v/>
      </c>
      <c r="BS13" s="56" t="str">
        <f t="shared" si="18"/>
        <v/>
      </c>
      <c r="BT13" s="56" t="str">
        <f t="shared" si="19"/>
        <v/>
      </c>
      <c r="BU13" s="56" t="str">
        <f t="shared" si="20"/>
        <v/>
      </c>
      <c r="BV13" s="56" t="str">
        <f t="shared" si="21"/>
        <v/>
      </c>
      <c r="BW13" s="56" t="str">
        <f t="shared" si="22"/>
        <v/>
      </c>
      <c r="BX13" s="56" t="str">
        <f t="shared" si="23"/>
        <v/>
      </c>
      <c r="BY13" s="56" t="str">
        <f t="shared" si="24"/>
        <v/>
      </c>
      <c r="BZ13" s="56" t="str">
        <f t="shared" si="25"/>
        <v/>
      </c>
      <c r="CA13" s="56" t="str">
        <f t="shared" si="26"/>
        <v/>
      </c>
      <c r="CB13" s="8"/>
      <c r="CC13" s="70" t="s">
        <v>35</v>
      </c>
      <c r="CD13" s="71">
        <f>SUM((COUNTIF($BK$2:$BM$317,"AD20"))+(COUNTIF($BK$2:$BM$317,"AD2"))+(COUNTIF($BK$2:$BM$317,"AD2N")))</f>
        <v>0</v>
      </c>
      <c r="CE13" s="8"/>
      <c r="CF13" s="8"/>
      <c r="CG13" s="8"/>
      <c r="CH13" s="9"/>
      <c r="CI13" s="9"/>
      <c r="CJ13" s="9"/>
    </row>
    <row r="14" spans="1:88" s="2" customFormat="1" x14ac:dyDescent="0.35">
      <c r="A14" s="36"/>
      <c r="B14" s="86">
        <v>13</v>
      </c>
      <c r="C14" s="87" t="s">
        <v>114</v>
      </c>
      <c r="D14" s="87" t="s">
        <v>17</v>
      </c>
      <c r="E14" s="87" t="s">
        <v>113</v>
      </c>
      <c r="F14" s="87"/>
      <c r="G14" s="87"/>
      <c r="H14" s="89"/>
      <c r="I14" s="89"/>
      <c r="J14" s="87"/>
      <c r="K14" s="8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3"/>
      <c r="AK14" s="87"/>
      <c r="AL14" s="87"/>
      <c r="AM14" s="83"/>
      <c r="AN14" s="83"/>
      <c r="AO14" s="89"/>
      <c r="AP14" s="12"/>
      <c r="AQ14" s="6"/>
      <c r="AR14" s="4"/>
      <c r="AS14" s="13" t="e">
        <f>IF(#REF!="E",C13,"")</f>
        <v>#REF!</v>
      </c>
      <c r="AT14" s="13" t="str">
        <f>IF($E13="E",$D13,"")</f>
        <v/>
      </c>
      <c r="AU14" s="13" t="str">
        <f>IF($J13="E",$F13,"")</f>
        <v/>
      </c>
      <c r="AV14" s="13" t="str">
        <f>IF(L13="E",K13,"")</f>
        <v/>
      </c>
      <c r="AW14" s="13" t="str">
        <f>IF(N13="E",M13,"")</f>
        <v/>
      </c>
      <c r="AX14" s="13" t="str">
        <f>IF(P13="E",O13,"")</f>
        <v/>
      </c>
      <c r="AY14" s="13" t="str">
        <f>IF(R13="E",Q13,"")</f>
        <v/>
      </c>
      <c r="AZ14" s="13" t="str">
        <f>IF(T13="E",S13,"")</f>
        <v/>
      </c>
      <c r="BA14" s="13" t="str">
        <f>IF(V13="E",U13,"")</f>
        <v/>
      </c>
      <c r="BB14" s="13" t="str">
        <f>IF(X13="E",W13,"")</f>
        <v/>
      </c>
      <c r="BC14" s="13" t="str">
        <f>IF($Z13="E",$Y13,"")</f>
        <v/>
      </c>
      <c r="BD14" s="13" t="str">
        <f>IF($AB13="E",$AA13,"")</f>
        <v/>
      </c>
      <c r="BE14" s="13" t="str">
        <f>IF($AF13="E",$AE13,"")</f>
        <v/>
      </c>
      <c r="BF14" s="13" t="str">
        <f>IF($AH13="E",$AG13,"")</f>
        <v/>
      </c>
      <c r="BG14" s="14" t="str">
        <f>IF(AJ13="E",AI13,"")</f>
        <v/>
      </c>
      <c r="BH14" s="8"/>
      <c r="BI14" s="56" t="e">
        <f>IF(#REF!="E",B14,"")</f>
        <v>#REF!</v>
      </c>
      <c r="BJ14" s="56" t="e">
        <f>IF(#REF!="E",C14,"")</f>
        <v>#REF!</v>
      </c>
      <c r="BK14" s="56" t="str">
        <f t="shared" si="10"/>
        <v>TS30</v>
      </c>
      <c r="BL14" s="56" t="str">
        <f t="shared" si="11"/>
        <v/>
      </c>
      <c r="BM14" s="56" t="str">
        <f t="shared" si="12"/>
        <v/>
      </c>
      <c r="BN14" s="56" t="str">
        <f t="shared" si="13"/>
        <v/>
      </c>
      <c r="BO14" s="56" t="str">
        <f t="shared" si="14"/>
        <v/>
      </c>
      <c r="BP14" s="56" t="str">
        <f t="shared" si="15"/>
        <v/>
      </c>
      <c r="BQ14" s="56" t="str">
        <f t="shared" si="16"/>
        <v/>
      </c>
      <c r="BR14" s="56" t="str">
        <f t="shared" si="17"/>
        <v/>
      </c>
      <c r="BS14" s="56" t="str">
        <f t="shared" si="18"/>
        <v/>
      </c>
      <c r="BT14" s="56" t="str">
        <f t="shared" si="19"/>
        <v/>
      </c>
      <c r="BU14" s="56" t="str">
        <f t="shared" si="20"/>
        <v/>
      </c>
      <c r="BV14" s="56" t="str">
        <f t="shared" si="21"/>
        <v/>
      </c>
      <c r="BW14" s="56" t="str">
        <f t="shared" si="22"/>
        <v/>
      </c>
      <c r="BX14" s="56" t="str">
        <f t="shared" si="23"/>
        <v/>
      </c>
      <c r="BY14" s="56" t="str">
        <f t="shared" si="24"/>
        <v/>
      </c>
      <c r="BZ14" s="56" t="str">
        <f t="shared" si="25"/>
        <v/>
      </c>
      <c r="CA14" s="56" t="str">
        <f t="shared" si="26"/>
        <v/>
      </c>
      <c r="CB14" s="8"/>
      <c r="CC14" s="70" t="s">
        <v>12</v>
      </c>
      <c r="CD14" s="71">
        <f>SUM((COUNTIF($BK$2:$BM$317,"AD30"))+(COUNTIF($BK$2:$BM$317,"AD3"))+(COUNTIF($BK$2:$BM$317,"AD3N")))</f>
        <v>8</v>
      </c>
      <c r="CE14" s="8"/>
      <c r="CF14" s="8"/>
      <c r="CG14" s="8"/>
      <c r="CH14" s="9"/>
      <c r="CI14" s="9"/>
      <c r="CJ14" s="9"/>
    </row>
    <row r="15" spans="1:88" s="2" customFormat="1" x14ac:dyDescent="0.35">
      <c r="A15" s="36"/>
      <c r="B15" s="83">
        <v>14</v>
      </c>
      <c r="C15" s="87" t="s">
        <v>114</v>
      </c>
      <c r="D15" s="87" t="s">
        <v>17</v>
      </c>
      <c r="E15" s="87" t="s">
        <v>113</v>
      </c>
      <c r="F15" s="87"/>
      <c r="G15" s="87"/>
      <c r="H15" s="89"/>
      <c r="I15" s="89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3"/>
      <c r="AK15" s="83"/>
      <c r="AL15" s="83"/>
      <c r="AM15" s="83"/>
      <c r="AN15" s="83"/>
      <c r="AO15" s="89"/>
      <c r="AP15" s="12"/>
      <c r="AQ15" s="6"/>
      <c r="AR15" s="4"/>
      <c r="AS15" s="13" t="e">
        <f>IF(#REF!="E",C16,"")</f>
        <v>#REF!</v>
      </c>
      <c r="AT15" s="13" t="str">
        <f>IF($E16="E",$D16,"")</f>
        <v>TS30</v>
      </c>
      <c r="AU15" s="13" t="str">
        <f>IF($J16="E",$F16,"")</f>
        <v/>
      </c>
      <c r="AV15" s="13" t="str">
        <f>IF(L16="E",K16,"")</f>
        <v/>
      </c>
      <c r="AW15" s="13" t="str">
        <f>IF(N16="E",M16,"")</f>
        <v/>
      </c>
      <c r="AX15" s="13" t="str">
        <f>IF(P16="E",O16,"")</f>
        <v/>
      </c>
      <c r="AY15" s="13" t="str">
        <f>IF(R16="E",Q16,"")</f>
        <v/>
      </c>
      <c r="AZ15" s="13" t="str">
        <f>IF(T16="E",S16,"")</f>
        <v/>
      </c>
      <c r="BA15" s="13" t="str">
        <f>IF(V16="E",U16,"")</f>
        <v/>
      </c>
      <c r="BB15" s="13" t="str">
        <f>IF(X16="E",W16,"")</f>
        <v/>
      </c>
      <c r="BC15" s="13" t="str">
        <f>IF($Z16="E",$Y16,"")</f>
        <v/>
      </c>
      <c r="BD15" s="13" t="str">
        <f>IF($AB16="E",$AA16,"")</f>
        <v/>
      </c>
      <c r="BE15" s="13" t="str">
        <f>IF($AF16="E",$AE16,"")</f>
        <v/>
      </c>
      <c r="BF15" s="13" t="str">
        <f>IF($AH16="E",$AG16,"")</f>
        <v/>
      </c>
      <c r="BG15" s="14" t="str">
        <f>IF(AJ16="E",AI16,"")</f>
        <v/>
      </c>
      <c r="BH15" s="8"/>
      <c r="BI15" s="56" t="e">
        <f>IF(#REF!="E",B15,"")</f>
        <v>#REF!</v>
      </c>
      <c r="BJ15" s="56" t="e">
        <f>IF(#REF!="E",C15,"")</f>
        <v>#REF!</v>
      </c>
      <c r="BK15" s="56" t="str">
        <f t="shared" si="10"/>
        <v>TS30</v>
      </c>
      <c r="BL15" s="56" t="str">
        <f t="shared" si="11"/>
        <v/>
      </c>
      <c r="BM15" s="56" t="str">
        <f t="shared" si="12"/>
        <v/>
      </c>
      <c r="BN15" s="56" t="str">
        <f t="shared" si="13"/>
        <v/>
      </c>
      <c r="BO15" s="56" t="str">
        <f t="shared" si="14"/>
        <v/>
      </c>
      <c r="BP15" s="56" t="str">
        <f t="shared" si="15"/>
        <v/>
      </c>
      <c r="BQ15" s="56" t="str">
        <f t="shared" si="16"/>
        <v/>
      </c>
      <c r="BR15" s="56" t="str">
        <f t="shared" si="17"/>
        <v/>
      </c>
      <c r="BS15" s="56" t="str">
        <f t="shared" si="18"/>
        <v/>
      </c>
      <c r="BT15" s="56" t="str">
        <f t="shared" si="19"/>
        <v/>
      </c>
      <c r="BU15" s="56" t="str">
        <f t="shared" si="20"/>
        <v/>
      </c>
      <c r="BV15" s="56" t="str">
        <f t="shared" si="21"/>
        <v/>
      </c>
      <c r="BW15" s="56" t="str">
        <f t="shared" si="22"/>
        <v/>
      </c>
      <c r="BX15" s="56" t="str">
        <f t="shared" si="23"/>
        <v/>
      </c>
      <c r="BY15" s="56" t="str">
        <f t="shared" si="24"/>
        <v/>
      </c>
      <c r="BZ15" s="56" t="str">
        <f t="shared" si="25"/>
        <v/>
      </c>
      <c r="CA15" s="56" t="str">
        <f t="shared" si="26"/>
        <v/>
      </c>
      <c r="CB15" s="8"/>
      <c r="CC15" s="70" t="s">
        <v>60</v>
      </c>
      <c r="CD15" s="71">
        <f>SUM((COUNTIF($BK$2:$BM$317,"AD30-AD20"))+(COUNTIF($BK$2:$BM$317,"AD3-AD2"))+(COUNTIF($BK$2:$BM$317,"AD3N-AD2")))</f>
        <v>0</v>
      </c>
      <c r="CE15" s="8"/>
      <c r="CF15" s="8"/>
      <c r="CG15" s="8"/>
      <c r="CH15" s="9"/>
      <c r="CI15" s="9"/>
      <c r="CJ15" s="9"/>
    </row>
    <row r="16" spans="1:88" s="2" customFormat="1" x14ac:dyDescent="0.35">
      <c r="A16" s="36"/>
      <c r="B16" s="83">
        <v>15</v>
      </c>
      <c r="C16" s="87" t="s">
        <v>114</v>
      </c>
      <c r="D16" s="87" t="s">
        <v>17</v>
      </c>
      <c r="E16" s="87" t="s">
        <v>113</v>
      </c>
      <c r="F16" s="83"/>
      <c r="G16" s="83"/>
      <c r="H16" s="84"/>
      <c r="I16" s="84"/>
      <c r="J16" s="83"/>
      <c r="K16" s="83"/>
      <c r="L16" s="83"/>
      <c r="M16" s="83"/>
      <c r="N16" s="83"/>
      <c r="O16" s="83"/>
      <c r="P16" s="87"/>
      <c r="Q16" s="83"/>
      <c r="R16" s="87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7"/>
      <c r="AF16" s="83"/>
      <c r="AG16" s="83"/>
      <c r="AH16" s="83"/>
      <c r="AI16" s="83"/>
      <c r="AJ16" s="83"/>
      <c r="AK16" s="83"/>
      <c r="AL16" s="83"/>
      <c r="AM16" s="83"/>
      <c r="AN16" s="83"/>
      <c r="AO16" s="89"/>
      <c r="AP16" s="12"/>
      <c r="AQ16" s="6"/>
      <c r="AR16" s="4"/>
      <c r="AS16" s="13" t="e">
        <f>IF(#REF!="E",C17,"")</f>
        <v>#REF!</v>
      </c>
      <c r="AT16" s="13" t="str">
        <f>IF($E17="E",$D17,"")</f>
        <v>RD30</v>
      </c>
      <c r="AU16" s="13" t="str">
        <f>IF($J17="E",$F17,"")</f>
        <v/>
      </c>
      <c r="AV16" s="13" t="str">
        <f>IF(L17="E",K17,"")</f>
        <v/>
      </c>
      <c r="AW16" s="13" t="str">
        <f>IF(N17="E",M17,"")</f>
        <v/>
      </c>
      <c r="AX16" s="13" t="str">
        <f>IF(P17="E",O17,"")</f>
        <v/>
      </c>
      <c r="AY16" s="13" t="str">
        <f>IF(R17="E",Q17,"")</f>
        <v/>
      </c>
      <c r="AZ16" s="13" t="str">
        <f>IF(T17="E",S17,"")</f>
        <v/>
      </c>
      <c r="BA16" s="13" t="str">
        <f>IF(V17="E",U17,"")</f>
        <v/>
      </c>
      <c r="BB16" s="13" t="str">
        <f>IF(X17="E",W17,"")</f>
        <v/>
      </c>
      <c r="BC16" s="13" t="str">
        <f>IF($Z17="E",$Y17,"")</f>
        <v/>
      </c>
      <c r="BD16" s="13" t="str">
        <f>IF($AB17="E",$AA17,"")</f>
        <v/>
      </c>
      <c r="BE16" s="13" t="str">
        <f>IF($AF17="E",$AE17,"")</f>
        <v/>
      </c>
      <c r="BF16" s="13" t="str">
        <f>IF($AH17="E",$AG17,"")</f>
        <v/>
      </c>
      <c r="BG16" s="14" t="str">
        <f>IF(AJ17="E",AI17,"")</f>
        <v/>
      </c>
      <c r="BH16" s="8"/>
      <c r="BI16" s="56" t="e">
        <f>IF(#REF!="E",B16,"")</f>
        <v>#REF!</v>
      </c>
      <c r="BJ16" s="56" t="e">
        <f>IF(#REF!="E",C16,"")</f>
        <v>#REF!</v>
      </c>
      <c r="BK16" s="56" t="str">
        <f t="shared" si="10"/>
        <v>TS30</v>
      </c>
      <c r="BL16" s="56" t="str">
        <f t="shared" si="11"/>
        <v/>
      </c>
      <c r="BM16" s="56" t="str">
        <f t="shared" si="12"/>
        <v/>
      </c>
      <c r="BN16" s="56" t="str">
        <f t="shared" si="13"/>
        <v/>
      </c>
      <c r="BO16" s="56" t="str">
        <f t="shared" si="14"/>
        <v/>
      </c>
      <c r="BP16" s="56" t="str">
        <f t="shared" si="15"/>
        <v/>
      </c>
      <c r="BQ16" s="56" t="str">
        <f t="shared" si="16"/>
        <v/>
      </c>
      <c r="BR16" s="56" t="str">
        <f t="shared" si="17"/>
        <v/>
      </c>
      <c r="BS16" s="56" t="str">
        <f t="shared" si="18"/>
        <v/>
      </c>
      <c r="BT16" s="56" t="str">
        <f t="shared" si="19"/>
        <v/>
      </c>
      <c r="BU16" s="56" t="str">
        <f t="shared" si="20"/>
        <v/>
      </c>
      <c r="BV16" s="56" t="str">
        <f t="shared" si="21"/>
        <v/>
      </c>
      <c r="BW16" s="56" t="str">
        <f t="shared" si="22"/>
        <v/>
      </c>
      <c r="BX16" s="56" t="str">
        <f t="shared" si="23"/>
        <v/>
      </c>
      <c r="BY16" s="56" t="str">
        <f t="shared" si="24"/>
        <v/>
      </c>
      <c r="BZ16" s="56" t="str">
        <f t="shared" si="25"/>
        <v/>
      </c>
      <c r="CA16" s="56" t="str">
        <f t="shared" si="26"/>
        <v/>
      </c>
      <c r="CB16" s="8"/>
      <c r="CC16" s="70" t="s">
        <v>37</v>
      </c>
      <c r="CD16" s="71">
        <f>SUM((COUNTIF($BK$2:$BM$317,"VS20"))+(COUNTIF($BK$2:$BM$317,"VS2"))+(COUNTIF($BK$2:$BM$317,"VS2N")))</f>
        <v>0</v>
      </c>
      <c r="CE16" s="8"/>
      <c r="CF16" s="8"/>
      <c r="CG16" s="8"/>
      <c r="CH16" s="9"/>
      <c r="CI16" s="9"/>
      <c r="CJ16" s="9"/>
    </row>
    <row r="17" spans="1:88" s="2" customFormat="1" x14ac:dyDescent="0.35">
      <c r="A17" s="36"/>
      <c r="B17" s="83">
        <v>16</v>
      </c>
      <c r="C17" s="87" t="s">
        <v>114</v>
      </c>
      <c r="D17" s="87" t="s">
        <v>36</v>
      </c>
      <c r="E17" s="87" t="s">
        <v>113</v>
      </c>
      <c r="F17" s="83" t="s">
        <v>36</v>
      </c>
      <c r="G17" s="87" t="s">
        <v>113</v>
      </c>
      <c r="H17" s="83"/>
      <c r="I17" s="83"/>
      <c r="J17" s="83"/>
      <c r="K17" s="83"/>
      <c r="L17" s="83"/>
      <c r="M17" s="83"/>
      <c r="N17" s="83"/>
      <c r="O17" s="83"/>
      <c r="P17" s="87"/>
      <c r="Q17" s="83"/>
      <c r="R17" s="87"/>
      <c r="S17" s="83"/>
      <c r="T17" s="83"/>
      <c r="U17" s="83"/>
      <c r="V17" s="83"/>
      <c r="W17" s="83"/>
      <c r="X17" s="83"/>
      <c r="Y17" s="83"/>
      <c r="Z17" s="87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9"/>
      <c r="AP17" s="12"/>
      <c r="AQ17" s="6"/>
      <c r="AR17" s="4"/>
      <c r="AS17" s="13" t="e">
        <f>IF(#REF!="E",C18,"")</f>
        <v>#REF!</v>
      </c>
      <c r="AT17" s="13" t="str">
        <f>IF($E18="E",$D18,"")</f>
        <v>AD30</v>
      </c>
      <c r="AU17" s="13" t="str">
        <f>IF($J18="E",$F18,"")</f>
        <v/>
      </c>
      <c r="AV17" s="13"/>
      <c r="AW17" s="13"/>
      <c r="AX17" s="13" t="str">
        <f>IF(P18="E",O18,"")</f>
        <v/>
      </c>
      <c r="AY17" s="13"/>
      <c r="AZ17" s="13"/>
      <c r="BA17" s="13"/>
      <c r="BB17" s="13"/>
      <c r="BC17" s="13"/>
      <c r="BD17" s="13"/>
      <c r="BE17" s="13"/>
      <c r="BF17" s="13"/>
      <c r="BG17" s="14"/>
      <c r="BH17" s="8"/>
      <c r="BI17" s="56" t="e">
        <f>IF(#REF!="E",B17,"")</f>
        <v>#REF!</v>
      </c>
      <c r="BJ17" s="56" t="e">
        <f>IF(#REF!="E",C17,"")</f>
        <v>#REF!</v>
      </c>
      <c r="BK17" s="56" t="str">
        <f t="shared" si="10"/>
        <v>RD30</v>
      </c>
      <c r="BL17" s="56" t="str">
        <f t="shared" si="11"/>
        <v>RD30</v>
      </c>
      <c r="BM17" s="56" t="str">
        <f t="shared" si="12"/>
        <v/>
      </c>
      <c r="BN17" s="56" t="str">
        <f t="shared" si="13"/>
        <v/>
      </c>
      <c r="BO17" s="56" t="str">
        <f t="shared" si="14"/>
        <v/>
      </c>
      <c r="BP17" s="56" t="str">
        <f t="shared" si="15"/>
        <v/>
      </c>
      <c r="BQ17" s="56" t="str">
        <f t="shared" si="16"/>
        <v/>
      </c>
      <c r="BR17" s="56" t="str">
        <f t="shared" si="17"/>
        <v/>
      </c>
      <c r="BS17" s="56" t="str">
        <f t="shared" si="18"/>
        <v/>
      </c>
      <c r="BT17" s="56" t="str">
        <f t="shared" si="19"/>
        <v/>
      </c>
      <c r="BU17" s="56" t="str">
        <f t="shared" si="20"/>
        <v/>
      </c>
      <c r="BV17" s="56" t="str">
        <f t="shared" si="21"/>
        <v/>
      </c>
      <c r="BW17" s="56" t="str">
        <f t="shared" si="22"/>
        <v/>
      </c>
      <c r="BX17" s="56" t="str">
        <f t="shared" si="23"/>
        <v/>
      </c>
      <c r="BY17" s="56" t="str">
        <f t="shared" si="24"/>
        <v/>
      </c>
      <c r="BZ17" s="56" t="str">
        <f t="shared" si="25"/>
        <v/>
      </c>
      <c r="CA17" s="56" t="str">
        <f t="shared" si="26"/>
        <v/>
      </c>
      <c r="CB17" s="8"/>
      <c r="CC17" s="70" t="s">
        <v>23</v>
      </c>
      <c r="CD17" s="71">
        <f>SUM((COUNTIF($BK$2:$BM$317,"VS30"))+(COUNTIF($BK$2:$BM$317,"VS3"))+(COUNTIF($BK$2:$BM$317,"VS23N")))</f>
        <v>1</v>
      </c>
      <c r="CE17" s="8"/>
      <c r="CF17" s="8"/>
      <c r="CG17" s="8"/>
      <c r="CH17" s="9"/>
      <c r="CI17" s="9"/>
      <c r="CJ17" s="9"/>
    </row>
    <row r="18" spans="1:88" s="2" customFormat="1" x14ac:dyDescent="0.35">
      <c r="A18" s="36"/>
      <c r="B18" s="85">
        <v>17</v>
      </c>
      <c r="C18" s="83" t="s">
        <v>115</v>
      </c>
      <c r="D18" s="83" t="s">
        <v>12</v>
      </c>
      <c r="E18" s="87" t="s">
        <v>113</v>
      </c>
      <c r="F18" s="83"/>
      <c r="G18" s="83"/>
      <c r="H18" s="84"/>
      <c r="I18" s="84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62"/>
      <c r="AP18" s="12"/>
      <c r="AQ18" s="6"/>
      <c r="AR18" s="4"/>
      <c r="AS18" s="13" t="e">
        <f>IF(#REF!="E",#REF!,"")</f>
        <v>#REF!</v>
      </c>
      <c r="AT18" s="13" t="e">
        <f>IF(#REF!="E",#REF!,"")</f>
        <v>#REF!</v>
      </c>
      <c r="AU18" s="13" t="e">
        <f>IF(#REF!="E",#REF!,"")</f>
        <v>#REF!</v>
      </c>
      <c r="AV18" s="13" t="e">
        <f>IF(#REF!="E",#REF!,"")</f>
        <v>#REF!</v>
      </c>
      <c r="AW18" s="13" t="e">
        <f>IF(#REF!="E",#REF!,"")</f>
        <v>#REF!</v>
      </c>
      <c r="AX18" s="13" t="e">
        <f>IF(#REF!="E",#REF!,"")</f>
        <v>#REF!</v>
      </c>
      <c r="AY18" s="13" t="e">
        <f>IF(#REF!="E",#REF!,"")</f>
        <v>#REF!</v>
      </c>
      <c r="AZ18" s="13" t="e">
        <f>IF(#REF!="E",#REF!,"")</f>
        <v>#REF!</v>
      </c>
      <c r="BA18" s="13" t="e">
        <f>IF(#REF!="E",#REF!,"")</f>
        <v>#REF!</v>
      </c>
      <c r="BB18" s="13" t="e">
        <f>IF(#REF!="E",#REF!,"")</f>
        <v>#REF!</v>
      </c>
      <c r="BC18" s="13" t="e">
        <f>IF(#REF!="E",#REF!,"")</f>
        <v>#REF!</v>
      </c>
      <c r="BD18" s="13" t="e">
        <f>IF(#REF!="E",#REF!,"")</f>
        <v>#REF!</v>
      </c>
      <c r="BE18" s="13" t="e">
        <f>IF(#REF!="E",#REF!,"")</f>
        <v>#REF!</v>
      </c>
      <c r="BF18" s="13" t="e">
        <f>IF(#REF!="E",#REF!,"")</f>
        <v>#REF!</v>
      </c>
      <c r="BG18" s="14" t="e">
        <f>IF(#REF!="E",#REF!,"")</f>
        <v>#REF!</v>
      </c>
      <c r="BH18" s="8"/>
      <c r="BI18" s="56" t="e">
        <f>IF(#REF!="E",B18,"")</f>
        <v>#REF!</v>
      </c>
      <c r="BJ18" s="56" t="e">
        <f>IF(#REF!="E",C18,"")</f>
        <v>#REF!</v>
      </c>
      <c r="BK18" s="56" t="str">
        <f t="shared" si="10"/>
        <v>AD30</v>
      </c>
      <c r="BL18" s="56" t="str">
        <f t="shared" si="11"/>
        <v/>
      </c>
      <c r="BM18" s="56" t="str">
        <f t="shared" si="12"/>
        <v/>
      </c>
      <c r="BN18" s="56" t="str">
        <f t="shared" si="13"/>
        <v/>
      </c>
      <c r="BO18" s="56" t="str">
        <f t="shared" si="14"/>
        <v/>
      </c>
      <c r="BP18" s="56" t="str">
        <f t="shared" si="15"/>
        <v/>
      </c>
      <c r="BQ18" s="56" t="str">
        <f t="shared" si="16"/>
        <v/>
      </c>
      <c r="BR18" s="56" t="str">
        <f t="shared" si="17"/>
        <v/>
      </c>
      <c r="BS18" s="56" t="str">
        <f t="shared" si="18"/>
        <v/>
      </c>
      <c r="BT18" s="56" t="str">
        <f t="shared" si="19"/>
        <v/>
      </c>
      <c r="BU18" s="56" t="str">
        <f t="shared" si="20"/>
        <v/>
      </c>
      <c r="BV18" s="56" t="str">
        <f t="shared" si="21"/>
        <v/>
      </c>
      <c r="BW18" s="56" t="str">
        <f t="shared" si="22"/>
        <v/>
      </c>
      <c r="BX18" s="56" t="str">
        <f t="shared" si="23"/>
        <v/>
      </c>
      <c r="BY18" s="56" t="str">
        <f t="shared" si="24"/>
        <v/>
      </c>
      <c r="BZ18" s="56" t="str">
        <f t="shared" si="25"/>
        <v/>
      </c>
      <c r="CA18" s="56" t="str">
        <f t="shared" si="26"/>
        <v/>
      </c>
      <c r="CB18" s="8"/>
      <c r="CC18" s="70" t="s">
        <v>58</v>
      </c>
      <c r="CD18" s="71">
        <f>SUM((COUNTIF($BK$2:$BM$317,"VR20"))+(COUNTIF($BK$2:$BM$317,"VR2"))+(COUNTIF($BK$2:$BM$317,"VR2N")))</f>
        <v>1</v>
      </c>
      <c r="CE18" s="8"/>
      <c r="CF18" s="8"/>
      <c r="CG18" s="8"/>
      <c r="CH18" s="9"/>
      <c r="CI18" s="9"/>
      <c r="CJ18" s="9"/>
    </row>
    <row r="19" spans="1:88" s="2" customFormat="1" x14ac:dyDescent="0.35">
      <c r="A19" s="36"/>
      <c r="B19" s="83">
        <v>18</v>
      </c>
      <c r="C19" s="83" t="s">
        <v>115</v>
      </c>
      <c r="D19" s="83" t="s">
        <v>53</v>
      </c>
      <c r="E19" s="87" t="s">
        <v>113</v>
      </c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5"/>
      <c r="AP19" s="12"/>
      <c r="AQ19" s="6"/>
      <c r="AR19" s="4"/>
      <c r="AS19" s="13" t="e">
        <f>IF(#REF!="E",C19,"")</f>
        <v>#REF!</v>
      </c>
      <c r="AT19" s="13" t="str">
        <f>IF($E19="E",$D19,"")</f>
        <v>VA30</v>
      </c>
      <c r="AU19" s="13" t="str">
        <f>IF($J19="E",$F19,"")</f>
        <v/>
      </c>
      <c r="AV19" s="13" t="str">
        <f>IF(L19="E",K19,"")</f>
        <v/>
      </c>
      <c r="AW19" s="13" t="str">
        <f>IF(N19="E",M19,"")</f>
        <v/>
      </c>
      <c r="AX19" s="13" t="str">
        <f>IF(P19="E",O19,"")</f>
        <v/>
      </c>
      <c r="AY19" s="13" t="str">
        <f>IF(R19="E",Q19,"")</f>
        <v/>
      </c>
      <c r="AZ19" s="13" t="str">
        <f>IF(T19="E",S19,"")</f>
        <v/>
      </c>
      <c r="BA19" s="13" t="str">
        <f>IF(V19="E",U19,"")</f>
        <v/>
      </c>
      <c r="BB19" s="13" t="str">
        <f>IF(X19="E",W19,"")</f>
        <v/>
      </c>
      <c r="BC19" s="13" t="str">
        <f>IF($Z19="E",$Y19,"")</f>
        <v/>
      </c>
      <c r="BD19" s="13" t="str">
        <f>IF($AB19="E",$AA19,"")</f>
        <v/>
      </c>
      <c r="BE19" s="13" t="str">
        <f>IF($AF19="E",$AE19,"")</f>
        <v/>
      </c>
      <c r="BF19" s="13" t="str">
        <f>IF($AH19="E",$AG19,"")</f>
        <v/>
      </c>
      <c r="BG19" s="14" t="str">
        <f>IF(AJ19="E",AI19,"")</f>
        <v/>
      </c>
      <c r="BH19" s="8"/>
      <c r="BI19" s="56" t="e">
        <f>IF(#REF!="E",B19,"")</f>
        <v>#REF!</v>
      </c>
      <c r="BJ19" s="56" t="e">
        <f>IF(#REF!="E",C19,"")</f>
        <v>#REF!</v>
      </c>
      <c r="BK19" s="56" t="str">
        <f t="shared" si="10"/>
        <v>VA30</v>
      </c>
      <c r="BL19" s="56" t="str">
        <f t="shared" si="11"/>
        <v/>
      </c>
      <c r="BM19" s="56" t="str">
        <f t="shared" si="12"/>
        <v/>
      </c>
      <c r="BN19" s="56" t="str">
        <f t="shared" si="13"/>
        <v/>
      </c>
      <c r="BO19" s="56" t="str">
        <f t="shared" si="14"/>
        <v/>
      </c>
      <c r="BP19" s="56" t="str">
        <f t="shared" si="15"/>
        <v/>
      </c>
      <c r="BQ19" s="56" t="str">
        <f t="shared" si="16"/>
        <v/>
      </c>
      <c r="BR19" s="56" t="str">
        <f t="shared" si="17"/>
        <v/>
      </c>
      <c r="BS19" s="56" t="str">
        <f t="shared" si="18"/>
        <v/>
      </c>
      <c r="BT19" s="56" t="str">
        <f t="shared" si="19"/>
        <v/>
      </c>
      <c r="BU19" s="56" t="str">
        <f t="shared" si="20"/>
        <v/>
      </c>
      <c r="BV19" s="56" t="str">
        <f t="shared" si="21"/>
        <v/>
      </c>
      <c r="BW19" s="56" t="str">
        <f t="shared" si="22"/>
        <v/>
      </c>
      <c r="BX19" s="56" t="str">
        <f t="shared" si="23"/>
        <v/>
      </c>
      <c r="BY19" s="56" t="str">
        <f t="shared" si="24"/>
        <v/>
      </c>
      <c r="BZ19" s="56" t="str">
        <f t="shared" si="25"/>
        <v/>
      </c>
      <c r="CA19" s="56" t="str">
        <f t="shared" si="26"/>
        <v/>
      </c>
      <c r="CB19" s="8"/>
      <c r="CC19" s="70" t="s">
        <v>54</v>
      </c>
      <c r="CD19" s="71">
        <f>SUM((COUNTIF($BK$2:$BM$317,"VR30"))+(COUNTIF($BK$2:$BM$317,"VR3"))+(COUNTIF($BK$2:$BM$317,"VR3N")))</f>
        <v>2</v>
      </c>
      <c r="CE19" s="8"/>
      <c r="CF19" s="8"/>
      <c r="CG19" s="8"/>
      <c r="CH19" s="9"/>
      <c r="CI19" s="9"/>
      <c r="CJ19" s="9"/>
    </row>
    <row r="20" spans="1:88" s="2" customFormat="1" x14ac:dyDescent="0.35">
      <c r="A20" s="36"/>
      <c r="B20" s="83">
        <v>19</v>
      </c>
      <c r="C20" s="87" t="s">
        <v>114</v>
      </c>
      <c r="D20" s="83" t="s">
        <v>36</v>
      </c>
      <c r="E20" s="87" t="s">
        <v>113</v>
      </c>
      <c r="F20" s="83"/>
      <c r="G20" s="83"/>
      <c r="H20" s="84"/>
      <c r="I20" s="84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62"/>
      <c r="AP20" s="12"/>
      <c r="AQ20" s="6"/>
      <c r="AR20" s="4"/>
      <c r="AS20" s="13" t="e">
        <f>IF(#REF!="E",#REF!,"")</f>
        <v>#REF!</v>
      </c>
      <c r="AT20" s="13" t="e">
        <f>IF(#REF!="E",#REF!,"")</f>
        <v>#REF!</v>
      </c>
      <c r="AU20" s="13" t="e">
        <f>IF(#REF!="E",#REF!,"")</f>
        <v>#REF!</v>
      </c>
      <c r="AV20" s="13" t="e">
        <f>IF(#REF!="E",#REF!,"")</f>
        <v>#REF!</v>
      </c>
      <c r="AW20" s="13" t="e">
        <f>IF(#REF!="E",#REF!,"")</f>
        <v>#REF!</v>
      </c>
      <c r="AX20" s="13" t="e">
        <f>IF(#REF!="E",#REF!,"")</f>
        <v>#REF!</v>
      </c>
      <c r="AY20" s="13" t="e">
        <f>IF(#REF!="E",#REF!,"")</f>
        <v>#REF!</v>
      </c>
      <c r="AZ20" s="13" t="e">
        <f>IF(#REF!="E",#REF!,"")</f>
        <v>#REF!</v>
      </c>
      <c r="BA20" s="13" t="e">
        <f>IF(#REF!="E",#REF!,"")</f>
        <v>#REF!</v>
      </c>
      <c r="BB20" s="13" t="e">
        <f>IF(#REF!="E",#REF!,"")</f>
        <v>#REF!</v>
      </c>
      <c r="BC20" s="13" t="e">
        <f>IF(#REF!="E",#REF!,"")</f>
        <v>#REF!</v>
      </c>
      <c r="BD20" s="13" t="e">
        <f>IF(#REF!="E",#REF!,"")</f>
        <v>#REF!</v>
      </c>
      <c r="BE20" s="13" t="e">
        <f>IF(#REF!="E",#REF!,"")</f>
        <v>#REF!</v>
      </c>
      <c r="BF20" s="13" t="e">
        <f>IF(#REF!="E",#REF!,"")</f>
        <v>#REF!</v>
      </c>
      <c r="BG20" s="14" t="e">
        <f>IF(#REF!="E",#REF!,"")</f>
        <v>#REF!</v>
      </c>
      <c r="BH20" s="8"/>
      <c r="BI20" s="56" t="e">
        <f>IF(#REF!="E",B20,"")</f>
        <v>#REF!</v>
      </c>
      <c r="BJ20" s="56" t="e">
        <f>IF(#REF!="E",C20,"")</f>
        <v>#REF!</v>
      </c>
      <c r="BK20" s="56" t="str">
        <f t="shared" si="10"/>
        <v>RD30</v>
      </c>
      <c r="BL20" s="56" t="str">
        <f t="shared" si="11"/>
        <v/>
      </c>
      <c r="BM20" s="56" t="str">
        <f t="shared" si="12"/>
        <v/>
      </c>
      <c r="BN20" s="56" t="str">
        <f t="shared" si="13"/>
        <v/>
      </c>
      <c r="BO20" s="56" t="str">
        <f t="shared" si="14"/>
        <v/>
      </c>
      <c r="BP20" s="56" t="str">
        <f t="shared" si="15"/>
        <v/>
      </c>
      <c r="BQ20" s="56" t="str">
        <f t="shared" si="16"/>
        <v/>
      </c>
      <c r="BR20" s="56" t="str">
        <f t="shared" si="17"/>
        <v/>
      </c>
      <c r="BS20" s="56" t="str">
        <f t="shared" si="18"/>
        <v/>
      </c>
      <c r="BT20" s="56" t="str">
        <f t="shared" si="19"/>
        <v/>
      </c>
      <c r="BU20" s="56" t="str">
        <f t="shared" si="20"/>
        <v/>
      </c>
      <c r="BV20" s="56" t="str">
        <f t="shared" si="21"/>
        <v/>
      </c>
      <c r="BW20" s="56" t="str">
        <f t="shared" si="22"/>
        <v/>
      </c>
      <c r="BX20" s="56" t="str">
        <f t="shared" si="23"/>
        <v/>
      </c>
      <c r="BY20" s="56" t="str">
        <f t="shared" si="24"/>
        <v/>
      </c>
      <c r="BZ20" s="56" t="str">
        <f t="shared" si="25"/>
        <v/>
      </c>
      <c r="CA20" s="56" t="str">
        <f t="shared" si="26"/>
        <v/>
      </c>
      <c r="CB20" s="8"/>
      <c r="CC20" s="70" t="s">
        <v>63</v>
      </c>
      <c r="CD20" s="71">
        <f>SUM((COUNTIF($BK$2:$BM$317,"VA20"))+(COUNTIF($BK$2:$BM$317,"VA2"))+(COUNTIF($BK$2:$BM$317,"VA2N")))</f>
        <v>0</v>
      </c>
      <c r="CE20" s="8"/>
      <c r="CF20" s="8"/>
      <c r="CG20" s="8"/>
      <c r="CH20" s="9"/>
      <c r="CI20" s="9"/>
      <c r="CJ20" s="9"/>
    </row>
    <row r="21" spans="1:88" s="2" customFormat="1" x14ac:dyDescent="0.35">
      <c r="A21" s="36"/>
      <c r="B21" s="83">
        <v>20</v>
      </c>
      <c r="C21" s="87" t="s">
        <v>114</v>
      </c>
      <c r="D21" s="83" t="s">
        <v>123</v>
      </c>
      <c r="E21" s="87" t="s">
        <v>113</v>
      </c>
      <c r="F21" s="83"/>
      <c r="G21" s="83"/>
      <c r="H21" s="84"/>
      <c r="I21" s="84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64"/>
      <c r="AP21" s="12"/>
      <c r="AQ21" s="6"/>
      <c r="AR21" s="4"/>
      <c r="AS21" s="13" t="e">
        <f>IF(#REF!="E",C20,"")</f>
        <v>#REF!</v>
      </c>
      <c r="AT21" s="13" t="str">
        <f>IF($E20="E",$D20,"")</f>
        <v>RD30</v>
      </c>
      <c r="AU21" s="13" t="str">
        <f>IF($J20="E",$F20,"")</f>
        <v/>
      </c>
      <c r="AV21" s="13" t="str">
        <f>IF(L20="E",K20,"")</f>
        <v/>
      </c>
      <c r="AW21" s="13" t="str">
        <f>IF(N20="E",M20,"")</f>
        <v/>
      </c>
      <c r="AX21" s="13" t="str">
        <f t="shared" ref="AX21:AX31" si="27">IF(P20="E",O20,"")</f>
        <v/>
      </c>
      <c r="AY21" s="13" t="str">
        <f>IF(R20="E",Q20,"")</f>
        <v/>
      </c>
      <c r="AZ21" s="13" t="str">
        <f>IF(T20="E",S20,"")</f>
        <v/>
      </c>
      <c r="BA21" s="13" t="str">
        <f>IF(V20="E",U20,"")</f>
        <v/>
      </c>
      <c r="BB21" s="13" t="str">
        <f>IF(X20="E",W20,"")</f>
        <v/>
      </c>
      <c r="BC21" s="13" t="str">
        <f>IF($Z20="E",$Y20,"")</f>
        <v/>
      </c>
      <c r="BD21" s="13" t="str">
        <f>IF($AB20="E",$AA20,"")</f>
        <v/>
      </c>
      <c r="BE21" s="13" t="str">
        <f>IF($AF20="E",$AE20,"")</f>
        <v/>
      </c>
      <c r="BF21" s="13" t="str">
        <f>IF($AH20="E",$AG20,"")</f>
        <v/>
      </c>
      <c r="BG21" s="14" t="str">
        <f>IF(AJ20="E",AI20,"")</f>
        <v/>
      </c>
      <c r="BH21" s="8"/>
      <c r="BI21" s="56" t="e">
        <f>IF(#REF!="E",B21,"")</f>
        <v>#REF!</v>
      </c>
      <c r="BJ21" s="56" t="e">
        <f>IF(#REF!="E",C21,"")</f>
        <v>#REF!</v>
      </c>
      <c r="BK21" s="56" t="str">
        <f t="shared" si="10"/>
        <v>HA30</v>
      </c>
      <c r="BL21" s="56" t="str">
        <f t="shared" si="11"/>
        <v/>
      </c>
      <c r="BM21" s="56" t="str">
        <f t="shared" si="12"/>
        <v/>
      </c>
      <c r="BN21" s="56" t="str">
        <f t="shared" si="13"/>
        <v/>
      </c>
      <c r="BO21" s="56" t="str">
        <f t="shared" si="14"/>
        <v/>
      </c>
      <c r="BP21" s="56" t="str">
        <f t="shared" si="15"/>
        <v/>
      </c>
      <c r="BQ21" s="56" t="str">
        <f t="shared" si="16"/>
        <v/>
      </c>
      <c r="BR21" s="56" t="str">
        <f t="shared" si="17"/>
        <v/>
      </c>
      <c r="BS21" s="56" t="str">
        <f t="shared" si="18"/>
        <v/>
      </c>
      <c r="BT21" s="56" t="str">
        <f t="shared" si="19"/>
        <v/>
      </c>
      <c r="BU21" s="56" t="str">
        <f t="shared" si="20"/>
        <v/>
      </c>
      <c r="BV21" s="56" t="str">
        <f t="shared" si="21"/>
        <v/>
      </c>
      <c r="BW21" s="56" t="str">
        <f t="shared" si="22"/>
        <v/>
      </c>
      <c r="BX21" s="56" t="str">
        <f t="shared" si="23"/>
        <v/>
      </c>
      <c r="BY21" s="56" t="str">
        <f t="shared" si="24"/>
        <v/>
      </c>
      <c r="BZ21" s="56" t="str">
        <f t="shared" si="25"/>
        <v/>
      </c>
      <c r="CA21" s="56" t="str">
        <f t="shared" si="26"/>
        <v/>
      </c>
      <c r="CB21" s="8"/>
      <c r="CC21" s="70" t="s">
        <v>53</v>
      </c>
      <c r="CD21" s="71">
        <f>SUM((COUNTIF($BK$2:$BM$317,"VA30"))+(COUNTIF($BK$2:$BM$317,"VA3"))+(COUNTIF($BK$2:$BM$317,"VA3N")))</f>
        <v>1</v>
      </c>
      <c r="CE21" s="8"/>
      <c r="CF21" s="8"/>
      <c r="CG21" s="8"/>
      <c r="CH21" s="9"/>
      <c r="CI21" s="9"/>
      <c r="CJ21" s="9"/>
    </row>
    <row r="22" spans="1:88" s="2" customFormat="1" x14ac:dyDescent="0.35">
      <c r="A22" s="36"/>
      <c r="B22" s="83">
        <f>B21+1</f>
        <v>21</v>
      </c>
      <c r="C22" s="87" t="s">
        <v>114</v>
      </c>
      <c r="D22" s="83" t="s">
        <v>12</v>
      </c>
      <c r="E22" s="87" t="s">
        <v>113</v>
      </c>
      <c r="F22" s="87" t="s">
        <v>18</v>
      </c>
      <c r="G22" s="83" t="s">
        <v>113</v>
      </c>
      <c r="H22" s="84"/>
      <c r="I22" s="84"/>
      <c r="J22" s="83"/>
      <c r="K22" s="87" t="s">
        <v>122</v>
      </c>
      <c r="L22" s="83" t="s">
        <v>113</v>
      </c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 t="s">
        <v>21</v>
      </c>
      <c r="Z22" s="83" t="s">
        <v>136</v>
      </c>
      <c r="AA22" s="83" t="s">
        <v>21</v>
      </c>
      <c r="AB22" s="83" t="s">
        <v>136</v>
      </c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62"/>
      <c r="AP22" s="12"/>
      <c r="AQ22" s="6"/>
      <c r="AR22" s="4"/>
      <c r="AS22" s="13" t="e">
        <f>IF(#REF!="E",C21,"")</f>
        <v>#REF!</v>
      </c>
      <c r="AT22" s="13"/>
      <c r="AU22" s="13"/>
      <c r="AV22" s="13"/>
      <c r="AW22" s="13"/>
      <c r="AX22" s="13" t="str">
        <f t="shared" si="27"/>
        <v/>
      </c>
      <c r="AY22" s="13" t="str">
        <f>IF(R21="E",Q21,"")</f>
        <v/>
      </c>
      <c r="AZ22" s="13"/>
      <c r="BA22" s="13"/>
      <c r="BB22" s="13"/>
      <c r="BC22" s="13"/>
      <c r="BD22" s="13"/>
      <c r="BE22" s="13"/>
      <c r="BF22" s="13"/>
      <c r="BG22" s="14"/>
      <c r="BH22" s="8"/>
      <c r="BI22" s="56" t="e">
        <f>IF(#REF!="E",B22,"")</f>
        <v>#REF!</v>
      </c>
      <c r="BJ22" s="56" t="e">
        <f>IF(#REF!="E",C22,"")</f>
        <v>#REF!</v>
      </c>
      <c r="BK22" s="56" t="str">
        <f t="shared" si="10"/>
        <v>AD30</v>
      </c>
      <c r="BL22" s="56" t="str">
        <f t="shared" si="11"/>
        <v>1TR3A</v>
      </c>
      <c r="BM22" s="56" t="str">
        <f t="shared" si="12"/>
        <v/>
      </c>
      <c r="BN22" s="56" t="str">
        <f t="shared" si="13"/>
        <v>TRANSF.3F-13KV-30KVA</v>
      </c>
      <c r="BO22" s="56" t="str">
        <f t="shared" si="14"/>
        <v/>
      </c>
      <c r="BP22" s="56" t="str">
        <f t="shared" si="15"/>
        <v/>
      </c>
      <c r="BQ22" s="56" t="str">
        <f t="shared" si="16"/>
        <v/>
      </c>
      <c r="BR22" s="56" t="str">
        <f t="shared" si="17"/>
        <v/>
      </c>
      <c r="BS22" s="56" t="str">
        <f t="shared" si="18"/>
        <v/>
      </c>
      <c r="BT22" s="56" t="str">
        <f t="shared" si="19"/>
        <v/>
      </c>
      <c r="BU22" s="56" t="str">
        <f t="shared" si="20"/>
        <v/>
      </c>
      <c r="BV22" s="56" t="str">
        <f t="shared" si="21"/>
        <v/>
      </c>
      <c r="BW22" s="56" t="str">
        <f t="shared" si="22"/>
        <v/>
      </c>
      <c r="BX22" s="56" t="str">
        <f t="shared" si="23"/>
        <v/>
      </c>
      <c r="BY22" s="56" t="str">
        <f t="shared" si="24"/>
        <v/>
      </c>
      <c r="BZ22" s="56" t="str">
        <f t="shared" si="25"/>
        <v/>
      </c>
      <c r="CA22" s="56" t="str">
        <f t="shared" si="26"/>
        <v/>
      </c>
      <c r="CB22" s="8"/>
      <c r="CC22" s="70" t="s">
        <v>64</v>
      </c>
      <c r="CD22" s="71">
        <f>SUM((COUNTIF($BK$2:$BM$317,"VA30-VA20"))+(COUNTIF($BK$2:$BM$317,"VA3-VA2"))+(COUNTIF($BK$2:$BM$317,"VA3N-VA2")))</f>
        <v>0</v>
      </c>
      <c r="CE22" s="8"/>
      <c r="CF22" s="8"/>
      <c r="CG22" s="8"/>
      <c r="CH22" s="9"/>
      <c r="CI22" s="9"/>
      <c r="CJ22" s="9"/>
    </row>
    <row r="23" spans="1:88" s="2" customFormat="1" x14ac:dyDescent="0.35">
      <c r="A23" s="36"/>
      <c r="B23" s="83">
        <f t="shared" ref="B23:B81" si="28">B22+1</f>
        <v>22</v>
      </c>
      <c r="C23" s="87" t="s">
        <v>114</v>
      </c>
      <c r="D23" s="83" t="s">
        <v>67</v>
      </c>
      <c r="E23" s="94" t="s">
        <v>136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 t="s">
        <v>26</v>
      </c>
      <c r="Z23" s="83" t="s">
        <v>136</v>
      </c>
      <c r="AA23" s="83"/>
      <c r="AB23" s="83"/>
      <c r="AC23" s="83"/>
      <c r="AD23" s="83"/>
      <c r="AE23" s="83" t="s">
        <v>20</v>
      </c>
      <c r="AF23" s="83" t="s">
        <v>136</v>
      </c>
      <c r="AG23" s="83"/>
      <c r="AH23" s="83"/>
      <c r="AI23" s="83"/>
      <c r="AJ23" s="83"/>
      <c r="AK23" s="83"/>
      <c r="AL23" s="83"/>
      <c r="AM23" s="83"/>
      <c r="AN23" s="83"/>
      <c r="AO23" s="62"/>
      <c r="AP23" s="7"/>
      <c r="AQ23" s="6"/>
      <c r="AR23" s="4"/>
      <c r="AS23" s="13" t="e">
        <f>IF(#REF!="E",C22,"")</f>
        <v>#REF!</v>
      </c>
      <c r="AT23" s="13" t="str">
        <f>IF($E22="E",$D22,"")</f>
        <v>AD30</v>
      </c>
      <c r="AU23" s="13" t="str">
        <f>IF($J22="E",$F22,"")</f>
        <v/>
      </c>
      <c r="AV23" s="13" t="str">
        <f>IF(L22="E",K22,"")</f>
        <v>TRANSF.3F-13KV-30KVA</v>
      </c>
      <c r="AW23" s="13" t="str">
        <f>IF(N22="E",M22,"")</f>
        <v/>
      </c>
      <c r="AX23" s="13" t="str">
        <f t="shared" si="27"/>
        <v/>
      </c>
      <c r="AY23" s="13" t="str">
        <f>IF(R22="E",Q22,"")</f>
        <v/>
      </c>
      <c r="AZ23" s="13" t="str">
        <f>IF(T22="E",S22,"")</f>
        <v/>
      </c>
      <c r="BA23" s="13" t="str">
        <f>IF(V22="E",U22,"")</f>
        <v/>
      </c>
      <c r="BB23" s="13" t="str">
        <f>IF(X22="E",W22,"")</f>
        <v/>
      </c>
      <c r="BC23" s="13" t="str">
        <f>IF($Z22="E",$Y22,"")</f>
        <v/>
      </c>
      <c r="BD23" s="13" t="str">
        <f>IF($AB22="E",$AA22,"")</f>
        <v/>
      </c>
      <c r="BE23" s="13" t="str">
        <f>IF($AF22="E",$AE22,"")</f>
        <v/>
      </c>
      <c r="BF23" s="13" t="str">
        <f>IF($AH22="E",$AG22,"")</f>
        <v/>
      </c>
      <c r="BG23" s="14" t="str">
        <f>IF(AJ22="E",AI22,"")</f>
        <v/>
      </c>
      <c r="BH23" s="8"/>
      <c r="BI23" s="56" t="e">
        <f>IF(#REF!="E",B23,"")</f>
        <v>#REF!</v>
      </c>
      <c r="BJ23" s="56" t="e">
        <f>IF(#REF!="E",C23,"")</f>
        <v>#REF!</v>
      </c>
      <c r="BK23" s="56" t="str">
        <f t="shared" si="10"/>
        <v/>
      </c>
      <c r="BL23" s="56" t="str">
        <f t="shared" si="11"/>
        <v/>
      </c>
      <c r="BM23" s="56" t="str">
        <f t="shared" si="12"/>
        <v/>
      </c>
      <c r="BN23" s="56" t="str">
        <f t="shared" si="13"/>
        <v/>
      </c>
      <c r="BO23" s="56" t="str">
        <f t="shared" si="14"/>
        <v/>
      </c>
      <c r="BP23" s="56" t="str">
        <f t="shared" si="15"/>
        <v/>
      </c>
      <c r="BQ23" s="56" t="str">
        <f t="shared" si="16"/>
        <v/>
      </c>
      <c r="BR23" s="56" t="str">
        <f t="shared" si="17"/>
        <v/>
      </c>
      <c r="BS23" s="56" t="str">
        <f t="shared" si="18"/>
        <v/>
      </c>
      <c r="BT23" s="56" t="str">
        <f t="shared" si="19"/>
        <v/>
      </c>
      <c r="BU23" s="56" t="str">
        <f t="shared" si="20"/>
        <v/>
      </c>
      <c r="BV23" s="56" t="str">
        <f t="shared" si="21"/>
        <v/>
      </c>
      <c r="BW23" s="56" t="str">
        <f t="shared" si="22"/>
        <v/>
      </c>
      <c r="BX23" s="56" t="str">
        <f t="shared" si="23"/>
        <v/>
      </c>
      <c r="BY23" s="56" t="str">
        <f t="shared" si="24"/>
        <v/>
      </c>
      <c r="BZ23" s="56" t="str">
        <f t="shared" si="25"/>
        <v/>
      </c>
      <c r="CA23" s="56" t="str">
        <f t="shared" si="26"/>
        <v/>
      </c>
      <c r="CB23" s="8"/>
      <c r="CC23" s="70" t="s">
        <v>65</v>
      </c>
      <c r="CD23" s="71">
        <f>SUM((COUNTIF($BK$2:$BM$317,"VD20"))+(COUNTIF($BK$2:$BM$317,"VD2"))+(COUNTIF($BK$2:$BM$317,"VD2N")))</f>
        <v>0</v>
      </c>
      <c r="CE23" s="8"/>
      <c r="CF23" s="8"/>
      <c r="CG23" s="8"/>
      <c r="CH23" s="9"/>
      <c r="CI23" s="9"/>
      <c r="CJ23" s="9"/>
    </row>
    <row r="24" spans="1:88" s="2" customFormat="1" ht="16.149999999999999" thickBot="1" x14ac:dyDescent="0.4">
      <c r="A24" s="36"/>
      <c r="B24" s="83">
        <f t="shared" si="28"/>
        <v>23</v>
      </c>
      <c r="C24" s="83" t="s">
        <v>115</v>
      </c>
      <c r="D24" s="83" t="s">
        <v>17</v>
      </c>
      <c r="E24" s="94" t="s">
        <v>136</v>
      </c>
      <c r="F24" s="83" t="s">
        <v>31</v>
      </c>
      <c r="G24" s="82" t="s">
        <v>136</v>
      </c>
      <c r="H24" s="83"/>
      <c r="I24" s="83"/>
      <c r="J24" s="83"/>
      <c r="K24" s="83"/>
      <c r="L24" s="83"/>
      <c r="M24" s="83"/>
      <c r="N24" s="83"/>
      <c r="O24" s="82" t="s">
        <v>14</v>
      </c>
      <c r="P24" s="82" t="s">
        <v>56</v>
      </c>
      <c r="Q24" s="82" t="s">
        <v>14</v>
      </c>
      <c r="R24" s="82" t="s">
        <v>56</v>
      </c>
      <c r="S24" s="82" t="s">
        <v>13</v>
      </c>
      <c r="T24" s="82" t="s">
        <v>56</v>
      </c>
      <c r="U24" s="82" t="s">
        <v>14</v>
      </c>
      <c r="V24" s="82" t="s">
        <v>56</v>
      </c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>
        <v>1</v>
      </c>
      <c r="AL24" s="83" t="s">
        <v>113</v>
      </c>
      <c r="AM24" s="83"/>
      <c r="AN24" s="83"/>
      <c r="AO24" s="62"/>
      <c r="AP24" s="7"/>
      <c r="AQ24" s="6"/>
      <c r="AR24" s="4"/>
      <c r="AS24" s="13" t="e">
        <f>IF(#REF!="E",C23,"")</f>
        <v>#REF!</v>
      </c>
      <c r="AT24" s="13"/>
      <c r="AU24" s="13"/>
      <c r="AV24" s="13"/>
      <c r="AW24" s="13"/>
      <c r="AX24" s="13" t="str">
        <f t="shared" si="27"/>
        <v/>
      </c>
      <c r="AY24" s="13"/>
      <c r="AZ24" s="13"/>
      <c r="BA24" s="13"/>
      <c r="BB24" s="13"/>
      <c r="BC24" s="13"/>
      <c r="BD24" s="13"/>
      <c r="BE24" s="13"/>
      <c r="BF24" s="13"/>
      <c r="BG24" s="14"/>
      <c r="BH24" s="8"/>
      <c r="BI24" s="56" t="e">
        <f>IF(#REF!="E",B24,"")</f>
        <v>#REF!</v>
      </c>
      <c r="BJ24" s="56" t="e">
        <f>IF(#REF!="E",C24,"")</f>
        <v>#REF!</v>
      </c>
      <c r="BK24" s="56" t="str">
        <f t="shared" si="10"/>
        <v/>
      </c>
      <c r="BL24" s="56" t="str">
        <f t="shared" si="11"/>
        <v/>
      </c>
      <c r="BM24" s="56" t="str">
        <f t="shared" si="12"/>
        <v/>
      </c>
      <c r="BN24" s="56" t="str">
        <f t="shared" si="13"/>
        <v/>
      </c>
      <c r="BO24" s="56" t="str">
        <f t="shared" si="14"/>
        <v/>
      </c>
      <c r="BP24" s="56" t="str">
        <f t="shared" si="15"/>
        <v/>
      </c>
      <c r="BQ24" s="56" t="str">
        <f t="shared" si="16"/>
        <v/>
      </c>
      <c r="BR24" s="56" t="str">
        <f t="shared" si="17"/>
        <v/>
      </c>
      <c r="BS24" s="56" t="str">
        <f t="shared" si="18"/>
        <v/>
      </c>
      <c r="BT24" s="56" t="str">
        <f t="shared" si="19"/>
        <v/>
      </c>
      <c r="BU24" s="56" t="str">
        <f t="shared" si="20"/>
        <v/>
      </c>
      <c r="BV24" s="56" t="str">
        <f t="shared" si="21"/>
        <v/>
      </c>
      <c r="BW24" s="56" t="str">
        <f t="shared" si="22"/>
        <v/>
      </c>
      <c r="BX24" s="56" t="str">
        <f t="shared" si="23"/>
        <v/>
      </c>
      <c r="BY24" s="56" t="str">
        <f t="shared" si="24"/>
        <v/>
      </c>
      <c r="BZ24" s="56">
        <f t="shared" si="25"/>
        <v>1</v>
      </c>
      <c r="CA24" s="56" t="str">
        <f t="shared" si="26"/>
        <v/>
      </c>
      <c r="CB24" s="8"/>
      <c r="CC24" s="70" t="s">
        <v>55</v>
      </c>
      <c r="CD24" s="71">
        <f>SUM((COUNTIF($BK$2:$BM$317,"VD30"))+(COUNTIF($BK$2:$BM$317,"VD3"))+(COUNTIF($BK$2:$BM$317,"VD3N")))</f>
        <v>0</v>
      </c>
      <c r="CE24" s="8"/>
      <c r="CF24" s="8"/>
      <c r="CG24" s="8"/>
      <c r="CH24" s="9"/>
      <c r="CI24" s="9"/>
      <c r="CJ24" s="9"/>
    </row>
    <row r="25" spans="1:88" s="2" customFormat="1" ht="16.149999999999999" thickBot="1" x14ac:dyDescent="0.4">
      <c r="A25" s="36"/>
      <c r="B25" s="83">
        <f t="shared" si="28"/>
        <v>24</v>
      </c>
      <c r="C25" s="83" t="s">
        <v>115</v>
      </c>
      <c r="D25" s="82" t="s">
        <v>17</v>
      </c>
      <c r="E25" s="82" t="s">
        <v>136</v>
      </c>
      <c r="F25" s="82" t="s">
        <v>31</v>
      </c>
      <c r="G25" s="82" t="s">
        <v>136</v>
      </c>
      <c r="H25" s="83"/>
      <c r="I25" s="83"/>
      <c r="J25" s="83"/>
      <c r="K25" s="83"/>
      <c r="L25" s="83"/>
      <c r="M25" s="83">
        <v>1</v>
      </c>
      <c r="N25" s="83" t="s">
        <v>113</v>
      </c>
      <c r="O25" s="83" t="s">
        <v>25</v>
      </c>
      <c r="P25" s="82" t="s">
        <v>56</v>
      </c>
      <c r="Q25" s="83"/>
      <c r="R25" s="83"/>
      <c r="S25" s="83"/>
      <c r="T25" s="83"/>
      <c r="U25" s="83"/>
      <c r="V25" s="83"/>
      <c r="W25" s="83"/>
      <c r="X25" s="83"/>
      <c r="Y25" s="83" t="s">
        <v>21</v>
      </c>
      <c r="Z25" s="82" t="s">
        <v>113</v>
      </c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>
        <v>1</v>
      </c>
      <c r="AL25" s="83" t="s">
        <v>113</v>
      </c>
      <c r="AM25" s="83"/>
      <c r="AN25" s="92"/>
      <c r="AO25" s="96" t="s">
        <v>146</v>
      </c>
      <c r="AP25" s="95"/>
      <c r="AQ25" s="6"/>
      <c r="AR25" s="4"/>
      <c r="AS25" s="13" t="e">
        <f>IF(#REF!="E",C24,"")</f>
        <v>#REF!</v>
      </c>
      <c r="AT25" s="13" t="str">
        <f>IF($E24="E",$D24,"")</f>
        <v/>
      </c>
      <c r="AU25" s="13" t="str">
        <f>IF($J24="E",$F24,"")</f>
        <v/>
      </c>
      <c r="AV25" s="13" t="str">
        <f>IF(L24="E",K24,"")</f>
        <v/>
      </c>
      <c r="AW25" s="13" t="str">
        <f>IF(N24="E",M24,"")</f>
        <v/>
      </c>
      <c r="AX25" s="13" t="str">
        <f t="shared" si="27"/>
        <v/>
      </c>
      <c r="AY25" s="13" t="str">
        <f>IF(R24="E",Q24,"")</f>
        <v/>
      </c>
      <c r="AZ25" s="13" t="str">
        <f>IF(T24="E",S24,"")</f>
        <v/>
      </c>
      <c r="BA25" s="13" t="str">
        <f>IF(V24="E",U24,"")</f>
        <v/>
      </c>
      <c r="BB25" s="13" t="str">
        <f>IF(X24="E",W24,"")</f>
        <v/>
      </c>
      <c r="BC25" s="13" t="str">
        <f>IF($Z24="E",$Y24,"")</f>
        <v/>
      </c>
      <c r="BD25" s="13" t="str">
        <f>IF($AB24="E",$AA24,"")</f>
        <v/>
      </c>
      <c r="BE25" s="13" t="str">
        <f>IF($AF24="E",$AE24,"")</f>
        <v/>
      </c>
      <c r="BF25" s="13" t="str">
        <f>IF($AH24="E",$AG24,"")</f>
        <v/>
      </c>
      <c r="BG25" s="14" t="str">
        <f>IF(AJ24="E",AI24,"")</f>
        <v/>
      </c>
      <c r="BH25" s="8"/>
      <c r="BI25" s="56" t="e">
        <f>IF(#REF!="E",B25,"")</f>
        <v>#REF!</v>
      </c>
      <c r="BJ25" s="56" t="e">
        <f>IF(#REF!="E",C25,"")</f>
        <v>#REF!</v>
      </c>
      <c r="BK25" s="56" t="str">
        <f t="shared" si="10"/>
        <v/>
      </c>
      <c r="BL25" s="56" t="str">
        <f t="shared" si="11"/>
        <v/>
      </c>
      <c r="BM25" s="56" t="str">
        <f t="shared" si="12"/>
        <v/>
      </c>
      <c r="BN25" s="56" t="str">
        <f t="shared" si="13"/>
        <v/>
      </c>
      <c r="BO25" s="56">
        <f t="shared" si="14"/>
        <v>1</v>
      </c>
      <c r="BP25" s="56" t="str">
        <f t="shared" si="15"/>
        <v/>
      </c>
      <c r="BQ25" s="56" t="str">
        <f t="shared" si="16"/>
        <v/>
      </c>
      <c r="BR25" s="56" t="str">
        <f t="shared" si="17"/>
        <v/>
      </c>
      <c r="BS25" s="56" t="str">
        <f t="shared" si="18"/>
        <v/>
      </c>
      <c r="BT25" s="56" t="str">
        <f t="shared" si="19"/>
        <v/>
      </c>
      <c r="BU25" s="56" t="str">
        <f t="shared" si="20"/>
        <v>RSA</v>
      </c>
      <c r="BV25" s="56" t="str">
        <f t="shared" si="21"/>
        <v/>
      </c>
      <c r="BW25" s="56" t="str">
        <f t="shared" si="22"/>
        <v/>
      </c>
      <c r="BX25" s="56" t="str">
        <f t="shared" si="23"/>
        <v/>
      </c>
      <c r="BY25" s="56" t="str">
        <f t="shared" si="24"/>
        <v/>
      </c>
      <c r="BZ25" s="56">
        <f t="shared" si="25"/>
        <v>1</v>
      </c>
      <c r="CA25" s="56" t="str">
        <f t="shared" si="26"/>
        <v/>
      </c>
      <c r="CB25" s="8"/>
      <c r="CC25" s="70" t="s">
        <v>45</v>
      </c>
      <c r="CD25" s="71">
        <f>SUM((COUNTIF($BK$2:$BM$317,"TS20"))+(COUNTIF($BK$2:$BM$317,"TS2"))+(COUNTIF($BK$2:$BM$317,"TS2N")))</f>
        <v>0</v>
      </c>
      <c r="CE25" s="8"/>
      <c r="CF25" s="8"/>
      <c r="CG25" s="8"/>
      <c r="CH25" s="9"/>
      <c r="CI25" s="9"/>
      <c r="CJ25" s="9"/>
    </row>
    <row r="26" spans="1:88" s="2" customFormat="1" ht="16.149999999999999" thickBot="1" x14ac:dyDescent="0.4">
      <c r="A26" s="36"/>
      <c r="B26" s="83">
        <f t="shared" si="28"/>
        <v>25</v>
      </c>
      <c r="C26" s="83" t="s">
        <v>115</v>
      </c>
      <c r="D26" s="83" t="s">
        <v>17</v>
      </c>
      <c r="E26" s="87" t="s">
        <v>136</v>
      </c>
      <c r="F26" s="83"/>
      <c r="G26" s="83"/>
      <c r="H26" s="84"/>
      <c r="I26" s="84"/>
      <c r="J26" s="83"/>
      <c r="K26" s="88"/>
      <c r="L26" s="83"/>
      <c r="M26" s="83"/>
      <c r="N26" s="83"/>
      <c r="O26" s="83" t="s">
        <v>16</v>
      </c>
      <c r="P26" s="83" t="s">
        <v>136</v>
      </c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62"/>
      <c r="AP26" s="7"/>
      <c r="AQ26" s="6"/>
      <c r="AR26" s="4"/>
      <c r="AS26" s="13" t="e">
        <f>IF(#REF!="E",C25,"")</f>
        <v>#REF!</v>
      </c>
      <c r="AT26" s="13" t="str">
        <f>IF($E25="E",$D25,"")</f>
        <v/>
      </c>
      <c r="AU26" s="13" t="str">
        <f>IF($J25="E",$F25,"")</f>
        <v/>
      </c>
      <c r="AV26" s="13" t="str">
        <f>IF(L25="E",K25,"")</f>
        <v/>
      </c>
      <c r="AW26" s="13">
        <f>IF(N25="E",M25,"")</f>
        <v>1</v>
      </c>
      <c r="AX26" s="13" t="str">
        <f t="shared" si="27"/>
        <v/>
      </c>
      <c r="AY26" s="13" t="str">
        <f>IF(R25="E",Q25,"")</f>
        <v/>
      </c>
      <c r="AZ26" s="13" t="str">
        <f>IF(T25="E",S25,"")</f>
        <v/>
      </c>
      <c r="BA26" s="13" t="str">
        <f>IF(V25="E",U25,"")</f>
        <v/>
      </c>
      <c r="BB26" s="13" t="str">
        <f>IF(X25="E",W25,"")</f>
        <v/>
      </c>
      <c r="BC26" s="13" t="str">
        <f>IF($Z25="E",$Y25,"")</f>
        <v>RSA</v>
      </c>
      <c r="BD26" s="13" t="str">
        <f>IF($AB25="E",$AA25,"")</f>
        <v/>
      </c>
      <c r="BE26" s="13" t="str">
        <f>IF($AF25="E",$AE25,"")</f>
        <v/>
      </c>
      <c r="BF26" s="13" t="str">
        <f>IF($AH25="E",$AG25,"")</f>
        <v/>
      </c>
      <c r="BG26" s="14" t="str">
        <f>IF(AJ25="E",AI25,"")</f>
        <v/>
      </c>
      <c r="BH26" s="8"/>
      <c r="BI26" s="56" t="e">
        <f>IF(#REF!="E",B26,"")</f>
        <v>#REF!</v>
      </c>
      <c r="BJ26" s="56" t="e">
        <f>IF(#REF!="E",C26,"")</f>
        <v>#REF!</v>
      </c>
      <c r="BK26" s="56" t="str">
        <f t="shared" si="10"/>
        <v/>
      </c>
      <c r="BL26" s="56" t="str">
        <f t="shared" si="11"/>
        <v/>
      </c>
      <c r="BM26" s="56" t="str">
        <f t="shared" si="12"/>
        <v/>
      </c>
      <c r="BN26" s="56" t="str">
        <f t="shared" si="13"/>
        <v/>
      </c>
      <c r="BO26" s="56" t="str">
        <f t="shared" si="14"/>
        <v/>
      </c>
      <c r="BP26" s="56" t="str">
        <f t="shared" si="15"/>
        <v/>
      </c>
      <c r="BQ26" s="56" t="str">
        <f t="shared" si="16"/>
        <v/>
      </c>
      <c r="BR26" s="56" t="str">
        <f t="shared" si="17"/>
        <v/>
      </c>
      <c r="BS26" s="56" t="str">
        <f t="shared" si="18"/>
        <v/>
      </c>
      <c r="BT26" s="56" t="str">
        <f t="shared" si="19"/>
        <v/>
      </c>
      <c r="BU26" s="56" t="str">
        <f t="shared" si="20"/>
        <v/>
      </c>
      <c r="BV26" s="56" t="str">
        <f t="shared" si="21"/>
        <v/>
      </c>
      <c r="BW26" s="56" t="str">
        <f t="shared" si="22"/>
        <v/>
      </c>
      <c r="BX26" s="56" t="str">
        <f t="shared" si="23"/>
        <v/>
      </c>
      <c r="BY26" s="56" t="str">
        <f t="shared" si="24"/>
        <v/>
      </c>
      <c r="BZ26" s="56" t="str">
        <f t="shared" si="25"/>
        <v/>
      </c>
      <c r="CA26" s="56" t="str">
        <f t="shared" si="26"/>
        <v/>
      </c>
      <c r="CB26" s="8"/>
      <c r="CC26" s="70" t="s">
        <v>17</v>
      </c>
      <c r="CD26" s="71">
        <f>SUM((COUNTIF($BK$2:$BM$317,"TS30"))+(COUNTIF($BK$2:$BM$317,"TS3"))+(COUNTIF($BK$2:$BM$317,"TS3N")))</f>
        <v>31</v>
      </c>
      <c r="CE26" s="8"/>
      <c r="CF26" s="8"/>
      <c r="CG26" s="8"/>
      <c r="CH26" s="9"/>
      <c r="CI26" s="9"/>
      <c r="CJ26" s="9"/>
    </row>
    <row r="27" spans="1:88" s="2" customFormat="1" ht="16.149999999999999" thickBot="1" x14ac:dyDescent="0.4">
      <c r="A27" s="36"/>
      <c r="B27" s="83">
        <f t="shared" si="28"/>
        <v>26</v>
      </c>
      <c r="C27" s="83" t="s">
        <v>115</v>
      </c>
      <c r="D27" s="83" t="s">
        <v>17</v>
      </c>
      <c r="E27" s="87" t="s">
        <v>136</v>
      </c>
      <c r="F27" s="83"/>
      <c r="G27" s="83"/>
      <c r="H27" s="83"/>
      <c r="I27" s="83"/>
      <c r="J27" s="83"/>
      <c r="K27" s="83"/>
      <c r="L27" s="83"/>
      <c r="M27" s="83"/>
      <c r="N27" s="83"/>
      <c r="O27" s="83" t="s">
        <v>13</v>
      </c>
      <c r="P27" s="82" t="s">
        <v>56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 t="s">
        <v>21</v>
      </c>
      <c r="AF27" s="83" t="s">
        <v>113</v>
      </c>
      <c r="AG27" s="83"/>
      <c r="AH27" s="83"/>
      <c r="AI27" s="83"/>
      <c r="AJ27" s="83"/>
      <c r="AK27" s="83">
        <v>1</v>
      </c>
      <c r="AL27" s="83" t="s">
        <v>113</v>
      </c>
      <c r="AM27" s="83"/>
      <c r="AN27" s="83"/>
      <c r="AO27" s="96" t="s">
        <v>146</v>
      </c>
      <c r="AP27" s="7"/>
      <c r="AQ27" s="6"/>
      <c r="AR27" s="4"/>
      <c r="AS27" s="13" t="e">
        <f>IF(#REF!="E",C26,"")</f>
        <v>#REF!</v>
      </c>
      <c r="AT27" s="13" t="str">
        <f>IF($E26="E",$D26,"")</f>
        <v/>
      </c>
      <c r="AU27" s="13" t="str">
        <f>IF($J26="E",$F26,"")</f>
        <v/>
      </c>
      <c r="AV27" s="13"/>
      <c r="AW27" s="13"/>
      <c r="AX27" s="13" t="str">
        <f t="shared" si="27"/>
        <v/>
      </c>
      <c r="AY27" s="13"/>
      <c r="AZ27" s="13"/>
      <c r="BA27" s="13"/>
      <c r="BB27" s="13"/>
      <c r="BC27" s="13"/>
      <c r="BD27" s="13"/>
      <c r="BE27" s="13"/>
      <c r="BF27" s="13"/>
      <c r="BG27" s="14"/>
      <c r="BH27" s="8"/>
      <c r="BI27" s="56" t="e">
        <f>IF(#REF!="E",B27,"")</f>
        <v>#REF!</v>
      </c>
      <c r="BJ27" s="56" t="e">
        <f>IF(#REF!="E",C27,"")</f>
        <v>#REF!</v>
      </c>
      <c r="BK27" s="56" t="str">
        <f t="shared" si="10"/>
        <v/>
      </c>
      <c r="BL27" s="56" t="str">
        <f t="shared" si="11"/>
        <v/>
      </c>
      <c r="BM27" s="56" t="str">
        <f t="shared" si="12"/>
        <v/>
      </c>
      <c r="BN27" s="56" t="str">
        <f t="shared" si="13"/>
        <v/>
      </c>
      <c r="BO27" s="56" t="str">
        <f t="shared" si="14"/>
        <v/>
      </c>
      <c r="BP27" s="56" t="str">
        <f t="shared" si="15"/>
        <v/>
      </c>
      <c r="BQ27" s="56" t="str">
        <f t="shared" si="16"/>
        <v/>
      </c>
      <c r="BR27" s="56" t="str">
        <f t="shared" si="17"/>
        <v/>
      </c>
      <c r="BS27" s="56" t="str">
        <f t="shared" si="18"/>
        <v/>
      </c>
      <c r="BT27" s="56" t="str">
        <f t="shared" si="19"/>
        <v/>
      </c>
      <c r="BU27" s="56" t="str">
        <f t="shared" si="20"/>
        <v/>
      </c>
      <c r="BV27" s="56" t="str">
        <f t="shared" si="21"/>
        <v/>
      </c>
      <c r="BW27" s="56" t="str">
        <f t="shared" si="22"/>
        <v>RSA</v>
      </c>
      <c r="BX27" s="56" t="str">
        <f t="shared" si="23"/>
        <v/>
      </c>
      <c r="BY27" s="56" t="str">
        <f t="shared" si="24"/>
        <v/>
      </c>
      <c r="BZ27" s="56">
        <f t="shared" si="25"/>
        <v>1</v>
      </c>
      <c r="CA27" s="56" t="str">
        <f t="shared" si="26"/>
        <v/>
      </c>
      <c r="CB27" s="8"/>
      <c r="CC27" s="70" t="s">
        <v>66</v>
      </c>
      <c r="CD27" s="71">
        <f>SUM((COUNTIF($BK$2:$BM$317,"TD20"))+(COUNTIF($BK$2:$BM$317,"TD2"))+(COUNTIF($BK$2:$BM$317,"TD2N")))</f>
        <v>0</v>
      </c>
      <c r="CE27" s="8"/>
      <c r="CF27" s="8"/>
      <c r="CG27" s="8"/>
      <c r="CH27" s="9"/>
      <c r="CI27" s="9"/>
      <c r="CJ27" s="9"/>
    </row>
    <row r="28" spans="1:88" s="2" customFormat="1" ht="16.149999999999999" thickBot="1" x14ac:dyDescent="0.4">
      <c r="A28" s="36"/>
      <c r="B28" s="83">
        <f t="shared" si="28"/>
        <v>27</v>
      </c>
      <c r="C28" s="83" t="s">
        <v>115</v>
      </c>
      <c r="D28" s="83" t="s">
        <v>12</v>
      </c>
      <c r="E28" s="87" t="s">
        <v>136</v>
      </c>
      <c r="F28" s="83" t="s">
        <v>31</v>
      </c>
      <c r="G28" s="82" t="s">
        <v>136</v>
      </c>
      <c r="H28" s="83"/>
      <c r="I28" s="83"/>
      <c r="J28" s="83"/>
      <c r="K28" s="83"/>
      <c r="L28" s="83"/>
      <c r="M28" s="83">
        <v>1</v>
      </c>
      <c r="N28" s="83" t="s">
        <v>113</v>
      </c>
      <c r="O28" s="83" t="s">
        <v>14</v>
      </c>
      <c r="P28" s="82" t="s">
        <v>56</v>
      </c>
      <c r="Q28" s="83" t="s">
        <v>13</v>
      </c>
      <c r="R28" s="82" t="s">
        <v>56</v>
      </c>
      <c r="S28" s="83"/>
      <c r="T28" s="83"/>
      <c r="U28" s="83"/>
      <c r="V28" s="83"/>
      <c r="W28" s="83"/>
      <c r="X28" s="83"/>
      <c r="Y28" s="83" t="s">
        <v>21</v>
      </c>
      <c r="Z28" s="83" t="s">
        <v>113</v>
      </c>
      <c r="AA28" s="83"/>
      <c r="AB28" s="83"/>
      <c r="AC28" s="83"/>
      <c r="AD28" s="83"/>
      <c r="AE28" s="83" t="s">
        <v>26</v>
      </c>
      <c r="AF28" s="83" t="s">
        <v>113</v>
      </c>
      <c r="AG28" s="83" t="s">
        <v>15</v>
      </c>
      <c r="AH28" s="83" t="s">
        <v>113</v>
      </c>
      <c r="AI28" s="83" t="s">
        <v>117</v>
      </c>
      <c r="AJ28" s="83" t="s">
        <v>113</v>
      </c>
      <c r="AK28" s="83">
        <v>1</v>
      </c>
      <c r="AL28" s="83" t="s">
        <v>113</v>
      </c>
      <c r="AM28" s="83"/>
      <c r="AN28" s="83"/>
      <c r="AO28" s="96" t="s">
        <v>147</v>
      </c>
      <c r="AP28" s="7"/>
      <c r="AQ28" s="6"/>
      <c r="AR28" s="4"/>
      <c r="AS28" s="13" t="e">
        <f>IF(#REF!="E",C27,"")</f>
        <v>#REF!</v>
      </c>
      <c r="AT28" s="13"/>
      <c r="AU28" s="13"/>
      <c r="AV28" s="13"/>
      <c r="AW28" s="13"/>
      <c r="AX28" s="13" t="str">
        <f t="shared" si="27"/>
        <v/>
      </c>
      <c r="AY28" s="13"/>
      <c r="AZ28" s="13"/>
      <c r="BA28" s="13"/>
      <c r="BB28" s="13"/>
      <c r="BC28" s="13"/>
      <c r="BD28" s="13"/>
      <c r="BE28" s="13"/>
      <c r="BF28" s="13"/>
      <c r="BG28" s="14"/>
      <c r="BH28" s="8"/>
      <c r="BI28" s="56" t="e">
        <f>IF(#REF!="E",B28,"")</f>
        <v>#REF!</v>
      </c>
      <c r="BJ28" s="56" t="e">
        <f>IF(#REF!="E",C28,"")</f>
        <v>#REF!</v>
      </c>
      <c r="BK28" s="56" t="str">
        <f t="shared" si="10"/>
        <v/>
      </c>
      <c r="BL28" s="56" t="str">
        <f t="shared" si="11"/>
        <v/>
      </c>
      <c r="BM28" s="56" t="str">
        <f t="shared" si="12"/>
        <v/>
      </c>
      <c r="BN28" s="56" t="str">
        <f t="shared" si="13"/>
        <v/>
      </c>
      <c r="BO28" s="56">
        <f t="shared" si="14"/>
        <v>1</v>
      </c>
      <c r="BP28" s="56" t="str">
        <f t="shared" si="15"/>
        <v/>
      </c>
      <c r="BQ28" s="56" t="str">
        <f t="shared" si="16"/>
        <v/>
      </c>
      <c r="BR28" s="56" t="str">
        <f t="shared" si="17"/>
        <v/>
      </c>
      <c r="BS28" s="56" t="str">
        <f t="shared" si="18"/>
        <v/>
      </c>
      <c r="BT28" s="56" t="str">
        <f t="shared" si="19"/>
        <v/>
      </c>
      <c r="BU28" s="56" t="str">
        <f t="shared" si="20"/>
        <v>RSA</v>
      </c>
      <c r="BV28" s="56" t="str">
        <f t="shared" si="21"/>
        <v/>
      </c>
      <c r="BW28" s="56" t="str">
        <f t="shared" si="22"/>
        <v>REA</v>
      </c>
      <c r="BX28" s="56" t="str">
        <f t="shared" si="23"/>
        <v>RBA</v>
      </c>
      <c r="BY28" s="56" t="str">
        <f t="shared" si="24"/>
        <v>1K</v>
      </c>
      <c r="BZ28" s="56">
        <f t="shared" si="25"/>
        <v>1</v>
      </c>
      <c r="CA28" s="56" t="str">
        <f t="shared" si="26"/>
        <v/>
      </c>
      <c r="CB28" s="8"/>
      <c r="CC28" s="70" t="s">
        <v>67</v>
      </c>
      <c r="CD28" s="71">
        <f>SUM((COUNTIF($BK$2:$BM$317,"TD30"))+(COUNTIF($BK$2:$BM$317,"TD3"))+(COUNTIF($BK$2:$BM$317,"TD3N")))</f>
        <v>0</v>
      </c>
      <c r="CE28" s="8"/>
      <c r="CF28" s="8"/>
      <c r="CG28" s="8"/>
      <c r="CH28" s="9"/>
      <c r="CI28" s="9"/>
      <c r="CJ28" s="9"/>
    </row>
    <row r="29" spans="1:88" s="2" customFormat="1" ht="16.149999999999999" thickBot="1" x14ac:dyDescent="0.4">
      <c r="A29" s="36"/>
      <c r="B29" s="83">
        <f t="shared" si="28"/>
        <v>28</v>
      </c>
      <c r="C29" s="83" t="s">
        <v>115</v>
      </c>
      <c r="D29" s="83" t="s">
        <v>17</v>
      </c>
      <c r="E29" s="87" t="s">
        <v>136</v>
      </c>
      <c r="F29" s="83"/>
      <c r="G29" s="83"/>
      <c r="H29" s="83"/>
      <c r="I29" s="83"/>
      <c r="J29" s="83"/>
      <c r="K29" s="83"/>
      <c r="L29" s="83"/>
      <c r="M29" s="83"/>
      <c r="N29" s="83"/>
      <c r="O29" s="87" t="s">
        <v>14</v>
      </c>
      <c r="P29" s="82" t="s">
        <v>56</v>
      </c>
      <c r="Q29" s="87" t="s">
        <v>14</v>
      </c>
      <c r="R29" s="82" t="s">
        <v>56</v>
      </c>
      <c r="S29" s="87" t="s">
        <v>14</v>
      </c>
      <c r="T29" s="82" t="s">
        <v>56</v>
      </c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 t="s">
        <v>21</v>
      </c>
      <c r="AF29" s="83" t="s">
        <v>113</v>
      </c>
      <c r="AG29" s="83" t="s">
        <v>21</v>
      </c>
      <c r="AH29" s="83" t="s">
        <v>113</v>
      </c>
      <c r="AI29" s="83"/>
      <c r="AJ29" s="83"/>
      <c r="AK29" s="83"/>
      <c r="AL29" s="83"/>
      <c r="AM29" s="83"/>
      <c r="AN29" s="83"/>
      <c r="AO29" s="96" t="s">
        <v>147</v>
      </c>
      <c r="AP29" s="7"/>
      <c r="AQ29" s="6"/>
      <c r="AR29" s="4"/>
      <c r="AS29" s="13" t="e">
        <f>IF(#REF!="E",C28,"")</f>
        <v>#REF!</v>
      </c>
      <c r="AT29" s="13" t="str">
        <f>IF($E28="E",$D28,"")</f>
        <v/>
      </c>
      <c r="AU29" s="13"/>
      <c r="AV29" s="13"/>
      <c r="AW29" s="13"/>
      <c r="AX29" s="13" t="str">
        <f t="shared" si="27"/>
        <v/>
      </c>
      <c r="AY29" s="13"/>
      <c r="AZ29" s="13"/>
      <c r="BA29" s="13"/>
      <c r="BB29" s="13"/>
      <c r="BC29" s="13"/>
      <c r="BD29" s="13"/>
      <c r="BE29" s="13"/>
      <c r="BF29" s="13"/>
      <c r="BG29" s="14"/>
      <c r="BH29" s="8"/>
      <c r="BI29" s="56" t="e">
        <f>IF(#REF!="E",B29,"")</f>
        <v>#REF!</v>
      </c>
      <c r="BJ29" s="56" t="e">
        <f>IF(#REF!="E",C29,"")</f>
        <v>#REF!</v>
      </c>
      <c r="BK29" s="56" t="str">
        <f t="shared" si="10"/>
        <v/>
      </c>
      <c r="BL29" s="56" t="str">
        <f t="shared" si="11"/>
        <v/>
      </c>
      <c r="BM29" s="56" t="str">
        <f t="shared" si="12"/>
        <v/>
      </c>
      <c r="BN29" s="56" t="str">
        <f t="shared" si="13"/>
        <v/>
      </c>
      <c r="BO29" s="56" t="str">
        <f t="shared" si="14"/>
        <v/>
      </c>
      <c r="BP29" s="56" t="str">
        <f t="shared" si="15"/>
        <v/>
      </c>
      <c r="BQ29" s="56" t="str">
        <f t="shared" si="16"/>
        <v/>
      </c>
      <c r="BR29" s="56" t="str">
        <f t="shared" si="17"/>
        <v/>
      </c>
      <c r="BS29" s="56" t="str">
        <f t="shared" si="18"/>
        <v/>
      </c>
      <c r="BT29" s="56" t="str">
        <f t="shared" si="19"/>
        <v/>
      </c>
      <c r="BU29" s="56" t="str">
        <f t="shared" si="20"/>
        <v/>
      </c>
      <c r="BV29" s="56" t="str">
        <f t="shared" si="21"/>
        <v/>
      </c>
      <c r="BW29" s="56" t="str">
        <f t="shared" si="22"/>
        <v>RSA</v>
      </c>
      <c r="BX29" s="56" t="str">
        <f t="shared" si="23"/>
        <v>RSA</v>
      </c>
      <c r="BY29" s="56" t="str">
        <f t="shared" si="24"/>
        <v/>
      </c>
      <c r="BZ29" s="56" t="str">
        <f t="shared" si="25"/>
        <v/>
      </c>
      <c r="CA29" s="56" t="str">
        <f t="shared" si="26"/>
        <v/>
      </c>
      <c r="CB29" s="8"/>
      <c r="CC29" s="70" t="s">
        <v>95</v>
      </c>
      <c r="CD29" s="71">
        <f>SUM((COUNTIF($BK$2:$BM$317,"RS30"))+(COUNTIF($BK$2:$BM$317,"RS3"))+(COUNTIF($BK$2:$BM$317,"RS3N")))</f>
        <v>2</v>
      </c>
      <c r="CE29" s="8"/>
      <c r="CF29" s="8"/>
      <c r="CG29" s="8"/>
      <c r="CH29" s="9"/>
      <c r="CI29" s="9"/>
      <c r="CJ29" s="9"/>
    </row>
    <row r="30" spans="1:88" s="2" customFormat="1" ht="16.149999999999999" thickBot="1" x14ac:dyDescent="0.4">
      <c r="A30" s="36"/>
      <c r="B30" s="83">
        <f t="shared" si="28"/>
        <v>29</v>
      </c>
      <c r="C30" s="83" t="s">
        <v>115</v>
      </c>
      <c r="D30" s="83" t="s">
        <v>17</v>
      </c>
      <c r="E30" s="87" t="s">
        <v>136</v>
      </c>
      <c r="F30" s="83"/>
      <c r="G30" s="83"/>
      <c r="H30" s="84"/>
      <c r="I30" s="84"/>
      <c r="J30" s="83"/>
      <c r="K30" s="83"/>
      <c r="L30" s="83"/>
      <c r="M30" s="83"/>
      <c r="N30" s="83"/>
      <c r="O30" s="83" t="s">
        <v>52</v>
      </c>
      <c r="P30" s="83" t="s">
        <v>113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62"/>
      <c r="AP30" s="7"/>
      <c r="AQ30" s="6"/>
      <c r="AR30" s="4"/>
      <c r="AS30" s="13" t="e">
        <f>IF(#REF!="E",C29,"")</f>
        <v>#REF!</v>
      </c>
      <c r="AT30" s="13" t="str">
        <f>IF($E29="E",$D29,"")</f>
        <v/>
      </c>
      <c r="AU30" s="13"/>
      <c r="AV30" s="13"/>
      <c r="AW30" s="13"/>
      <c r="AX30" s="13" t="str">
        <f t="shared" si="27"/>
        <v/>
      </c>
      <c r="AY30" s="13"/>
      <c r="AZ30" s="13"/>
      <c r="BA30" s="13"/>
      <c r="BB30" s="13"/>
      <c r="BC30" s="13"/>
      <c r="BD30" s="13"/>
      <c r="BE30" s="13"/>
      <c r="BF30" s="13"/>
      <c r="BG30" s="14"/>
      <c r="BH30" s="8"/>
      <c r="BI30" s="56" t="e">
        <f>IF(#REF!="E",B30,"")</f>
        <v>#REF!</v>
      </c>
      <c r="BJ30" s="56" t="e">
        <f>IF(#REF!="E",C30,"")</f>
        <v>#REF!</v>
      </c>
      <c r="BK30" s="56" t="str">
        <f t="shared" si="10"/>
        <v/>
      </c>
      <c r="BL30" s="56" t="str">
        <f t="shared" si="11"/>
        <v/>
      </c>
      <c r="BM30" s="56" t="str">
        <f t="shared" si="12"/>
        <v/>
      </c>
      <c r="BN30" s="56" t="str">
        <f t="shared" si="13"/>
        <v/>
      </c>
      <c r="BO30" s="56" t="str">
        <f t="shared" si="14"/>
        <v/>
      </c>
      <c r="BP30" s="56" t="str">
        <f t="shared" si="15"/>
        <v>1P3</v>
      </c>
      <c r="BQ30" s="56" t="str">
        <f t="shared" si="16"/>
        <v/>
      </c>
      <c r="BR30" s="56" t="str">
        <f t="shared" si="17"/>
        <v/>
      </c>
      <c r="BS30" s="56" t="str">
        <f t="shared" si="18"/>
        <v/>
      </c>
      <c r="BT30" s="56" t="str">
        <f t="shared" si="19"/>
        <v/>
      </c>
      <c r="BU30" s="56" t="str">
        <f t="shared" si="20"/>
        <v/>
      </c>
      <c r="BV30" s="56" t="str">
        <f t="shared" si="21"/>
        <v/>
      </c>
      <c r="BW30" s="56" t="str">
        <f t="shared" si="22"/>
        <v/>
      </c>
      <c r="BX30" s="56" t="str">
        <f t="shared" si="23"/>
        <v/>
      </c>
      <c r="BY30" s="56" t="str">
        <f t="shared" si="24"/>
        <v/>
      </c>
      <c r="BZ30" s="56" t="str">
        <f t="shared" si="25"/>
        <v/>
      </c>
      <c r="CA30" s="56" t="str">
        <f t="shared" si="26"/>
        <v/>
      </c>
      <c r="CB30" s="8"/>
      <c r="CC30" s="72" t="s">
        <v>96</v>
      </c>
      <c r="CD30" s="71">
        <f>SUM((COUNTIF($BK$2:$BM$317,"RS20"))+(COUNTIF($BK$2:$BM$317,"RS2"))+(COUNTIF($BK$2:$BM$317,"RS2N")))</f>
        <v>0</v>
      </c>
      <c r="CE30" s="8"/>
      <c r="CF30" s="8"/>
      <c r="CG30" s="8"/>
      <c r="CH30" s="9"/>
      <c r="CI30" s="9"/>
      <c r="CJ30" s="9"/>
    </row>
    <row r="31" spans="1:88" s="2" customFormat="1" x14ac:dyDescent="0.35">
      <c r="A31" s="36"/>
      <c r="B31" s="83">
        <f t="shared" si="28"/>
        <v>30</v>
      </c>
      <c r="C31" s="83" t="s">
        <v>115</v>
      </c>
      <c r="D31" s="83" t="s">
        <v>36</v>
      </c>
      <c r="E31" s="87" t="s">
        <v>136</v>
      </c>
      <c r="F31" s="83"/>
      <c r="G31" s="83"/>
      <c r="H31" s="84"/>
      <c r="I31" s="84"/>
      <c r="J31" s="83"/>
      <c r="K31" s="83" t="s">
        <v>145</v>
      </c>
      <c r="L31" s="83" t="s">
        <v>136</v>
      </c>
      <c r="M31" s="83"/>
      <c r="N31" s="83"/>
      <c r="O31" s="83" t="s">
        <v>14</v>
      </c>
      <c r="P31" s="83" t="s">
        <v>113</v>
      </c>
      <c r="Q31" s="83"/>
      <c r="R31" s="83"/>
      <c r="S31" s="83"/>
      <c r="T31" s="83"/>
      <c r="U31" s="83"/>
      <c r="V31" s="83"/>
      <c r="W31" s="83"/>
      <c r="X31" s="83"/>
      <c r="Y31" s="83" t="s">
        <v>32</v>
      </c>
      <c r="Z31" s="83" t="s">
        <v>136</v>
      </c>
      <c r="AA31" s="83"/>
      <c r="AB31" s="83"/>
      <c r="AC31" s="83"/>
      <c r="AD31" s="83"/>
      <c r="AE31" s="83"/>
      <c r="AF31" s="83"/>
      <c r="AG31" s="83"/>
      <c r="AH31" s="83"/>
      <c r="AI31" s="83" t="s">
        <v>130</v>
      </c>
      <c r="AJ31" s="83" t="s">
        <v>136</v>
      </c>
      <c r="AK31" s="83"/>
      <c r="AL31" s="83"/>
      <c r="AM31" s="83"/>
      <c r="AN31" s="83"/>
      <c r="AO31" s="62"/>
      <c r="AP31" s="7"/>
      <c r="AQ31" s="6"/>
      <c r="AR31" s="4"/>
      <c r="AS31" s="13" t="e">
        <f>IF(#REF!="E",C30,"")</f>
        <v>#REF!</v>
      </c>
      <c r="AT31" s="13" t="str">
        <f>IF($E30="E",$D30,"")</f>
        <v/>
      </c>
      <c r="AU31" s="13"/>
      <c r="AV31" s="13"/>
      <c r="AW31" s="13"/>
      <c r="AX31" s="13" t="str">
        <f t="shared" si="27"/>
        <v>1P3</v>
      </c>
      <c r="AY31" s="13"/>
      <c r="AZ31" s="13"/>
      <c r="BA31" s="13"/>
      <c r="BB31" s="13"/>
      <c r="BC31" s="13"/>
      <c r="BD31" s="13"/>
      <c r="BE31" s="13"/>
      <c r="BF31" s="13"/>
      <c r="BG31" s="14"/>
      <c r="BH31" s="8"/>
      <c r="BI31" s="56" t="e">
        <f>IF(#REF!="E",B31,"")</f>
        <v>#REF!</v>
      </c>
      <c r="BJ31" s="56" t="e">
        <f>IF(#REF!="E",C31,"")</f>
        <v>#REF!</v>
      </c>
      <c r="BK31" s="56" t="str">
        <f t="shared" si="10"/>
        <v/>
      </c>
      <c r="BL31" s="56" t="str">
        <f t="shared" si="11"/>
        <v/>
      </c>
      <c r="BM31" s="56" t="str">
        <f t="shared" si="12"/>
        <v/>
      </c>
      <c r="BN31" s="56" t="str">
        <f t="shared" si="13"/>
        <v/>
      </c>
      <c r="BO31" s="56" t="str">
        <f t="shared" si="14"/>
        <v/>
      </c>
      <c r="BP31" s="56" t="str">
        <f t="shared" si="15"/>
        <v>1R3</v>
      </c>
      <c r="BQ31" s="56" t="str">
        <f t="shared" si="16"/>
        <v/>
      </c>
      <c r="BR31" s="56" t="str">
        <f t="shared" si="17"/>
        <v/>
      </c>
      <c r="BS31" s="56" t="str">
        <f t="shared" si="18"/>
        <v/>
      </c>
      <c r="BT31" s="56" t="str">
        <f t="shared" si="19"/>
        <v/>
      </c>
      <c r="BU31" s="56" t="str">
        <f t="shared" si="20"/>
        <v/>
      </c>
      <c r="BV31" s="56" t="str">
        <f t="shared" si="21"/>
        <v/>
      </c>
      <c r="BW31" s="56" t="str">
        <f t="shared" si="22"/>
        <v/>
      </c>
      <c r="BX31" s="56" t="str">
        <f t="shared" si="23"/>
        <v/>
      </c>
      <c r="BY31" s="56" t="str">
        <f t="shared" si="24"/>
        <v/>
      </c>
      <c r="BZ31" s="56" t="str">
        <f t="shared" si="25"/>
        <v/>
      </c>
      <c r="CA31" s="56" t="str">
        <f t="shared" si="26"/>
        <v/>
      </c>
      <c r="CB31" s="8"/>
      <c r="CC31" s="103" t="s">
        <v>46</v>
      </c>
      <c r="CD31" s="104"/>
      <c r="CE31" s="8"/>
      <c r="CF31" s="8"/>
      <c r="CG31" s="8"/>
      <c r="CH31" s="9"/>
      <c r="CI31" s="9"/>
      <c r="CJ31" s="9"/>
    </row>
    <row r="32" spans="1:88" s="2" customFormat="1" x14ac:dyDescent="0.35">
      <c r="A32" s="36" t="s">
        <v>148</v>
      </c>
      <c r="B32" s="83">
        <f>B31+1</f>
        <v>31</v>
      </c>
      <c r="C32" s="83" t="s">
        <v>115</v>
      </c>
      <c r="D32" s="83" t="s">
        <v>120</v>
      </c>
      <c r="E32" s="87" t="s">
        <v>136</v>
      </c>
      <c r="F32" s="83" t="s">
        <v>36</v>
      </c>
      <c r="G32" s="83" t="s">
        <v>113</v>
      </c>
      <c r="H32" s="84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 t="s">
        <v>21</v>
      </c>
      <c r="Z32" s="83" t="s">
        <v>113</v>
      </c>
      <c r="AA32" s="83" t="s">
        <v>15</v>
      </c>
      <c r="AB32" s="83" t="s">
        <v>136</v>
      </c>
      <c r="AC32" s="83"/>
      <c r="AD32" s="83"/>
      <c r="AE32" s="83"/>
      <c r="AF32" s="83"/>
      <c r="AG32" s="83"/>
      <c r="AH32" s="83"/>
      <c r="AI32" s="83" t="s">
        <v>117</v>
      </c>
      <c r="AJ32" s="83" t="s">
        <v>136</v>
      </c>
      <c r="AK32" s="83"/>
      <c r="AL32" s="83"/>
      <c r="AM32" s="83"/>
      <c r="AN32" s="83"/>
      <c r="AO32" s="62"/>
      <c r="AP32" s="7"/>
      <c r="AQ32" s="6"/>
      <c r="AR32" s="4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  <c r="BH32" s="8"/>
      <c r="BI32" s="56" t="e">
        <f>IF(#REF!="E",B32,"")</f>
        <v>#REF!</v>
      </c>
      <c r="BJ32" s="56" t="e">
        <f>IF(#REF!="E",C32,"")</f>
        <v>#REF!</v>
      </c>
      <c r="BK32" s="56" t="str">
        <f t="shared" si="10"/>
        <v/>
      </c>
      <c r="BL32" s="56" t="str">
        <f t="shared" si="11"/>
        <v>RD30</v>
      </c>
      <c r="BM32" s="56" t="str">
        <f t="shared" si="12"/>
        <v/>
      </c>
      <c r="BN32" s="56" t="str">
        <f t="shared" si="13"/>
        <v/>
      </c>
      <c r="BO32" s="56" t="str">
        <f t="shared" si="14"/>
        <v/>
      </c>
      <c r="BP32" s="56" t="str">
        <f t="shared" si="15"/>
        <v/>
      </c>
      <c r="BQ32" s="56" t="str">
        <f t="shared" si="16"/>
        <v/>
      </c>
      <c r="BR32" s="56" t="str">
        <f t="shared" si="17"/>
        <v/>
      </c>
      <c r="BS32" s="56" t="str">
        <f t="shared" si="18"/>
        <v/>
      </c>
      <c r="BT32" s="56" t="str">
        <f t="shared" si="19"/>
        <v/>
      </c>
      <c r="BU32" s="56" t="str">
        <f t="shared" si="20"/>
        <v>RSA</v>
      </c>
      <c r="BV32" s="56" t="str">
        <f t="shared" si="21"/>
        <v/>
      </c>
      <c r="BW32" s="56" t="str">
        <f t="shared" si="22"/>
        <v/>
      </c>
      <c r="BX32" s="56" t="str">
        <f t="shared" si="23"/>
        <v/>
      </c>
      <c r="BY32" s="56" t="str">
        <f t="shared" si="24"/>
        <v/>
      </c>
      <c r="BZ32" s="56" t="str">
        <f t="shared" si="25"/>
        <v/>
      </c>
      <c r="CA32" s="56" t="str">
        <f t="shared" si="26"/>
        <v/>
      </c>
      <c r="CB32" s="8"/>
      <c r="CC32" s="90"/>
      <c r="CD32" s="91"/>
      <c r="CE32" s="8"/>
      <c r="CF32" s="8"/>
      <c r="CG32" s="8"/>
      <c r="CH32" s="9"/>
      <c r="CI32" s="9"/>
      <c r="CJ32" s="9"/>
    </row>
    <row r="33" spans="1:88" s="2" customFormat="1" x14ac:dyDescent="0.35">
      <c r="A33" s="36"/>
      <c r="B33" s="83">
        <f t="shared" si="28"/>
        <v>32</v>
      </c>
      <c r="C33" s="83" t="s">
        <v>115</v>
      </c>
      <c r="D33" s="83" t="s">
        <v>129</v>
      </c>
      <c r="E33" s="87" t="s">
        <v>136</v>
      </c>
      <c r="F33" s="83"/>
      <c r="G33" s="83"/>
      <c r="H33" s="84"/>
      <c r="I33" s="84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 t="s">
        <v>32</v>
      </c>
      <c r="Z33" s="83" t="s">
        <v>136</v>
      </c>
      <c r="AA33" s="83" t="s">
        <v>32</v>
      </c>
      <c r="AB33" s="83" t="s">
        <v>136</v>
      </c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62"/>
      <c r="AP33" s="7"/>
      <c r="AQ33" s="6"/>
      <c r="AR33" s="4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  <c r="BH33" s="8"/>
      <c r="BI33" s="56" t="e">
        <f>IF(#REF!="E",B33,"")</f>
        <v>#REF!</v>
      </c>
      <c r="BJ33" s="56" t="e">
        <f>IF(#REF!="E",C33,"")</f>
        <v>#REF!</v>
      </c>
      <c r="BK33" s="56" t="str">
        <f t="shared" si="10"/>
        <v/>
      </c>
      <c r="BL33" s="56" t="str">
        <f t="shared" si="11"/>
        <v/>
      </c>
      <c r="BM33" s="56" t="str">
        <f t="shared" si="12"/>
        <v/>
      </c>
      <c r="BN33" s="56" t="str">
        <f t="shared" si="13"/>
        <v/>
      </c>
      <c r="BO33" s="56" t="str">
        <f t="shared" si="14"/>
        <v/>
      </c>
      <c r="BP33" s="56" t="str">
        <f t="shared" si="15"/>
        <v/>
      </c>
      <c r="BQ33" s="56" t="str">
        <f t="shared" si="16"/>
        <v/>
      </c>
      <c r="BR33" s="56" t="str">
        <f t="shared" si="17"/>
        <v/>
      </c>
      <c r="BS33" s="56" t="str">
        <f t="shared" si="18"/>
        <v/>
      </c>
      <c r="BT33" s="56" t="str">
        <f t="shared" si="19"/>
        <v/>
      </c>
      <c r="BU33" s="56" t="str">
        <f t="shared" si="20"/>
        <v/>
      </c>
      <c r="BV33" s="56" t="str">
        <f t="shared" si="21"/>
        <v/>
      </c>
      <c r="BW33" s="56" t="str">
        <f t="shared" si="22"/>
        <v/>
      </c>
      <c r="BX33" s="56" t="str">
        <f t="shared" si="23"/>
        <v/>
      </c>
      <c r="BY33" s="56" t="str">
        <f t="shared" si="24"/>
        <v/>
      </c>
      <c r="BZ33" s="56" t="str">
        <f t="shared" si="25"/>
        <v/>
      </c>
      <c r="CA33" s="56" t="str">
        <f t="shared" si="26"/>
        <v/>
      </c>
      <c r="CB33" s="8"/>
      <c r="CC33" s="90"/>
      <c r="CD33" s="91"/>
      <c r="CE33" s="8"/>
      <c r="CF33" s="8"/>
      <c r="CG33" s="8"/>
      <c r="CH33" s="9"/>
      <c r="CI33" s="9"/>
      <c r="CJ33" s="9"/>
    </row>
    <row r="34" spans="1:88" s="2" customFormat="1" x14ac:dyDescent="0.35">
      <c r="A34" s="36"/>
      <c r="B34" s="83">
        <f t="shared" si="28"/>
        <v>33</v>
      </c>
      <c r="C34" s="83" t="s">
        <v>115</v>
      </c>
      <c r="D34" s="83" t="s">
        <v>127</v>
      </c>
      <c r="E34" s="87" t="s">
        <v>113</v>
      </c>
      <c r="F34" s="83"/>
      <c r="G34" s="83"/>
      <c r="H34" s="84"/>
      <c r="I34" s="84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 t="s">
        <v>117</v>
      </c>
      <c r="AJ34" s="83" t="s">
        <v>136</v>
      </c>
      <c r="AK34" s="83"/>
      <c r="AL34" s="83"/>
      <c r="AM34" s="83"/>
      <c r="AN34" s="83"/>
      <c r="AO34" s="62"/>
      <c r="AP34" s="7"/>
      <c r="AQ34" s="6"/>
      <c r="AR34" s="4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  <c r="BH34" s="8"/>
      <c r="BI34" s="56" t="e">
        <f>IF(#REF!="E",B34,"")</f>
        <v>#REF!</v>
      </c>
      <c r="BJ34" s="56" t="e">
        <f>IF(#REF!="E",C34,"")</f>
        <v>#REF!</v>
      </c>
      <c r="BK34" s="56" t="str">
        <f t="shared" si="10"/>
        <v>TS3G</v>
      </c>
      <c r="BL34" s="56" t="str">
        <f t="shared" si="11"/>
        <v/>
      </c>
      <c r="BM34" s="56" t="str">
        <f t="shared" si="12"/>
        <v/>
      </c>
      <c r="BN34" s="56" t="str">
        <f t="shared" si="13"/>
        <v/>
      </c>
      <c r="BO34" s="56" t="str">
        <f t="shared" si="14"/>
        <v/>
      </c>
      <c r="BP34" s="56" t="str">
        <f t="shared" si="15"/>
        <v/>
      </c>
      <c r="BQ34" s="56" t="str">
        <f t="shared" si="16"/>
        <v/>
      </c>
      <c r="BR34" s="56" t="str">
        <f t="shared" si="17"/>
        <v/>
      </c>
      <c r="BS34" s="56" t="str">
        <f t="shared" si="18"/>
        <v/>
      </c>
      <c r="BT34" s="56" t="str">
        <f t="shared" si="19"/>
        <v/>
      </c>
      <c r="BU34" s="56" t="str">
        <f t="shared" si="20"/>
        <v/>
      </c>
      <c r="BV34" s="56" t="str">
        <f t="shared" si="21"/>
        <v/>
      </c>
      <c r="BW34" s="56" t="str">
        <f t="shared" si="22"/>
        <v/>
      </c>
      <c r="BX34" s="56" t="str">
        <f t="shared" si="23"/>
        <v/>
      </c>
      <c r="BY34" s="56" t="str">
        <f t="shared" si="24"/>
        <v/>
      </c>
      <c r="BZ34" s="56" t="str">
        <f t="shared" si="25"/>
        <v/>
      </c>
      <c r="CA34" s="56" t="str">
        <f t="shared" si="26"/>
        <v/>
      </c>
      <c r="CB34" s="8"/>
      <c r="CC34" s="90"/>
      <c r="CD34" s="91"/>
      <c r="CE34" s="8"/>
      <c r="CF34" s="8"/>
      <c r="CG34" s="8"/>
      <c r="CH34" s="9"/>
      <c r="CI34" s="9"/>
      <c r="CJ34" s="9"/>
    </row>
    <row r="35" spans="1:88" s="2" customFormat="1" x14ac:dyDescent="0.35">
      <c r="A35" s="36"/>
      <c r="B35" s="83">
        <f t="shared" si="28"/>
        <v>34</v>
      </c>
      <c r="C35" s="83" t="s">
        <v>115</v>
      </c>
      <c r="D35" s="83" t="s">
        <v>128</v>
      </c>
      <c r="E35" s="87" t="s">
        <v>113</v>
      </c>
      <c r="F35" s="87" t="s">
        <v>18</v>
      </c>
      <c r="G35" s="83" t="s">
        <v>113</v>
      </c>
      <c r="H35" s="84"/>
      <c r="I35" s="84"/>
      <c r="J35" s="83"/>
      <c r="K35" s="87" t="s">
        <v>124</v>
      </c>
      <c r="L35" s="83" t="s">
        <v>113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62"/>
      <c r="AP35" s="7"/>
      <c r="AQ35" s="6"/>
      <c r="AR35" s="4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  <c r="BH35" s="8"/>
      <c r="BI35" s="56" t="e">
        <f>IF(#REF!="E",B35,"")</f>
        <v>#REF!</v>
      </c>
      <c r="BJ35" s="56" t="e">
        <f>IF(#REF!="E",C35,"")</f>
        <v>#REF!</v>
      </c>
      <c r="BK35" s="56" t="str">
        <f t="shared" si="10"/>
        <v>TD3G</v>
      </c>
      <c r="BL35" s="56" t="str">
        <f t="shared" si="11"/>
        <v>1TR3A</v>
      </c>
      <c r="BM35" s="56" t="str">
        <f t="shared" si="12"/>
        <v/>
      </c>
      <c r="BN35" s="56" t="str">
        <f t="shared" si="13"/>
        <v>TRANSF.3F-13KV-15KVA</v>
      </c>
      <c r="BO35" s="56" t="str">
        <f t="shared" si="14"/>
        <v/>
      </c>
      <c r="BP35" s="56" t="str">
        <f t="shared" si="15"/>
        <v/>
      </c>
      <c r="BQ35" s="56" t="str">
        <f t="shared" si="16"/>
        <v/>
      </c>
      <c r="BR35" s="56" t="str">
        <f t="shared" si="17"/>
        <v/>
      </c>
      <c r="BS35" s="56" t="str">
        <f t="shared" si="18"/>
        <v/>
      </c>
      <c r="BT35" s="56" t="str">
        <f t="shared" si="19"/>
        <v/>
      </c>
      <c r="BU35" s="56" t="str">
        <f t="shared" si="20"/>
        <v/>
      </c>
      <c r="BV35" s="56" t="str">
        <f t="shared" si="21"/>
        <v/>
      </c>
      <c r="BW35" s="56" t="str">
        <f t="shared" si="22"/>
        <v/>
      </c>
      <c r="BX35" s="56" t="str">
        <f t="shared" si="23"/>
        <v/>
      </c>
      <c r="BY35" s="56" t="str">
        <f t="shared" si="24"/>
        <v/>
      </c>
      <c r="BZ35" s="56" t="str">
        <f t="shared" si="25"/>
        <v/>
      </c>
      <c r="CA35" s="56" t="str">
        <f t="shared" si="26"/>
        <v/>
      </c>
      <c r="CB35" s="8"/>
      <c r="CC35" s="90"/>
      <c r="CD35" s="91"/>
      <c r="CE35" s="8"/>
      <c r="CF35" s="8"/>
      <c r="CG35" s="8"/>
      <c r="CH35" s="9"/>
      <c r="CI35" s="9"/>
      <c r="CJ35" s="9"/>
    </row>
    <row r="36" spans="1:88" s="2" customFormat="1" x14ac:dyDescent="0.35">
      <c r="A36" s="36"/>
      <c r="B36" s="83">
        <f t="shared" si="28"/>
        <v>35</v>
      </c>
      <c r="C36" s="83" t="s">
        <v>115</v>
      </c>
      <c r="D36" s="83" t="s">
        <v>127</v>
      </c>
      <c r="E36" s="87" t="s">
        <v>113</v>
      </c>
      <c r="F36" s="83"/>
      <c r="G36" s="83"/>
      <c r="H36" s="84"/>
      <c r="I36" s="84"/>
      <c r="J36" s="83"/>
      <c r="K36" s="83" t="s">
        <v>144</v>
      </c>
      <c r="L36" s="83" t="s">
        <v>136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 t="s">
        <v>117</v>
      </c>
      <c r="AJ36" s="83" t="s">
        <v>136</v>
      </c>
      <c r="AK36" s="83"/>
      <c r="AL36" s="83"/>
      <c r="AM36" s="83"/>
      <c r="AN36" s="83"/>
      <c r="AO36" s="62"/>
      <c r="AP36" s="7"/>
      <c r="AQ36" s="6"/>
      <c r="AR36" s="4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  <c r="BH36" s="8"/>
      <c r="BI36" s="56" t="e">
        <f>IF(#REF!="E",B36,"")</f>
        <v>#REF!</v>
      </c>
      <c r="BJ36" s="56" t="e">
        <f>IF(#REF!="E",C36,"")</f>
        <v>#REF!</v>
      </c>
      <c r="BK36" s="56" t="str">
        <f t="shared" si="10"/>
        <v>TS3G</v>
      </c>
      <c r="BL36" s="56" t="str">
        <f t="shared" si="11"/>
        <v/>
      </c>
      <c r="BM36" s="56" t="str">
        <f t="shared" si="12"/>
        <v/>
      </c>
      <c r="BN36" s="56" t="str">
        <f t="shared" si="13"/>
        <v/>
      </c>
      <c r="BO36" s="56" t="str">
        <f t="shared" si="14"/>
        <v/>
      </c>
      <c r="BP36" s="56" t="str">
        <f t="shared" si="15"/>
        <v/>
      </c>
      <c r="BQ36" s="56" t="str">
        <f t="shared" si="16"/>
        <v/>
      </c>
      <c r="BR36" s="56" t="str">
        <f t="shared" si="17"/>
        <v/>
      </c>
      <c r="BS36" s="56" t="str">
        <f t="shared" si="18"/>
        <v/>
      </c>
      <c r="BT36" s="56" t="str">
        <f t="shared" si="19"/>
        <v/>
      </c>
      <c r="BU36" s="56" t="str">
        <f t="shared" si="20"/>
        <v/>
      </c>
      <c r="BV36" s="56" t="str">
        <f t="shared" si="21"/>
        <v/>
      </c>
      <c r="BW36" s="56" t="str">
        <f t="shared" si="22"/>
        <v/>
      </c>
      <c r="BX36" s="56" t="str">
        <f t="shared" si="23"/>
        <v/>
      </c>
      <c r="BY36" s="56" t="str">
        <f t="shared" si="24"/>
        <v/>
      </c>
      <c r="BZ36" s="56" t="str">
        <f t="shared" si="25"/>
        <v/>
      </c>
      <c r="CA36" s="56" t="str">
        <f t="shared" si="26"/>
        <v/>
      </c>
      <c r="CB36" s="8"/>
      <c r="CC36" s="90"/>
      <c r="CD36" s="91"/>
      <c r="CE36" s="8"/>
      <c r="CF36" s="8"/>
      <c r="CG36" s="8"/>
      <c r="CH36" s="9"/>
      <c r="CI36" s="9"/>
      <c r="CJ36" s="9"/>
    </row>
    <row r="37" spans="1:88" s="2" customFormat="1" x14ac:dyDescent="0.35">
      <c r="A37" s="36"/>
      <c r="B37" s="83">
        <f t="shared" si="28"/>
        <v>36</v>
      </c>
      <c r="C37" s="83" t="s">
        <v>115</v>
      </c>
      <c r="D37" s="83" t="s">
        <v>128</v>
      </c>
      <c r="E37" s="87" t="s">
        <v>113</v>
      </c>
      <c r="F37" s="83"/>
      <c r="G37" s="83"/>
      <c r="H37" s="84"/>
      <c r="I37" s="84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62"/>
      <c r="AP37" s="7"/>
      <c r="AQ37" s="6"/>
      <c r="AR37" s="4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  <c r="BH37" s="8"/>
      <c r="BI37" s="56" t="e">
        <f>IF(#REF!="E",B37,"")</f>
        <v>#REF!</v>
      </c>
      <c r="BJ37" s="56" t="e">
        <f>IF(#REF!="E",C37,"")</f>
        <v>#REF!</v>
      </c>
      <c r="BK37" s="56" t="str">
        <f t="shared" si="10"/>
        <v>TD3G</v>
      </c>
      <c r="BL37" s="56" t="str">
        <f t="shared" si="11"/>
        <v/>
      </c>
      <c r="BM37" s="56" t="str">
        <f t="shared" si="12"/>
        <v/>
      </c>
      <c r="BN37" s="56" t="str">
        <f t="shared" si="13"/>
        <v/>
      </c>
      <c r="BO37" s="56" t="str">
        <f t="shared" si="14"/>
        <v/>
      </c>
      <c r="BP37" s="56" t="str">
        <f t="shared" si="15"/>
        <v/>
      </c>
      <c r="BQ37" s="56" t="str">
        <f t="shared" si="16"/>
        <v/>
      </c>
      <c r="BR37" s="56" t="str">
        <f t="shared" si="17"/>
        <v/>
      </c>
      <c r="BS37" s="56" t="str">
        <f t="shared" si="18"/>
        <v/>
      </c>
      <c r="BT37" s="56" t="str">
        <f t="shared" si="19"/>
        <v/>
      </c>
      <c r="BU37" s="56" t="str">
        <f t="shared" si="20"/>
        <v/>
      </c>
      <c r="BV37" s="56" t="str">
        <f t="shared" si="21"/>
        <v/>
      </c>
      <c r="BW37" s="56" t="str">
        <f t="shared" si="22"/>
        <v/>
      </c>
      <c r="BX37" s="56" t="str">
        <f t="shared" si="23"/>
        <v/>
      </c>
      <c r="BY37" s="56" t="str">
        <f t="shared" si="24"/>
        <v/>
      </c>
      <c r="BZ37" s="56" t="str">
        <f t="shared" si="25"/>
        <v/>
      </c>
      <c r="CA37" s="56" t="str">
        <f t="shared" si="26"/>
        <v/>
      </c>
      <c r="CB37" s="8"/>
      <c r="CC37" s="90"/>
      <c r="CD37" s="91"/>
      <c r="CE37" s="8"/>
      <c r="CF37" s="8"/>
      <c r="CG37" s="8"/>
      <c r="CH37" s="9"/>
      <c r="CI37" s="9"/>
      <c r="CJ37" s="9"/>
    </row>
    <row r="38" spans="1:88" s="2" customFormat="1" x14ac:dyDescent="0.35">
      <c r="A38" s="36"/>
      <c r="B38" s="83">
        <f t="shared" si="28"/>
        <v>37</v>
      </c>
      <c r="C38" s="83" t="s">
        <v>115</v>
      </c>
      <c r="D38" s="83" t="s">
        <v>127</v>
      </c>
      <c r="E38" s="87" t="s">
        <v>113</v>
      </c>
      <c r="F38" s="83"/>
      <c r="G38" s="83"/>
      <c r="H38" s="84"/>
      <c r="I38" s="84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 t="s">
        <v>117</v>
      </c>
      <c r="AJ38" s="83" t="s">
        <v>136</v>
      </c>
      <c r="AK38" s="83"/>
      <c r="AL38" s="83"/>
      <c r="AM38" s="83"/>
      <c r="AN38" s="83"/>
      <c r="AO38" s="62"/>
      <c r="AP38" s="7"/>
      <c r="AQ38" s="6"/>
      <c r="AR38" s="4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  <c r="BH38" s="8"/>
      <c r="BI38" s="56" t="e">
        <f>IF(#REF!="E",B38,"")</f>
        <v>#REF!</v>
      </c>
      <c r="BJ38" s="56" t="e">
        <f>IF(#REF!="E",C38,"")</f>
        <v>#REF!</v>
      </c>
      <c r="BK38" s="56" t="str">
        <f t="shared" si="10"/>
        <v>TS3G</v>
      </c>
      <c r="BL38" s="56" t="str">
        <f t="shared" si="11"/>
        <v/>
      </c>
      <c r="BM38" s="56" t="str">
        <f t="shared" si="12"/>
        <v/>
      </c>
      <c r="BN38" s="56" t="str">
        <f t="shared" si="13"/>
        <v/>
      </c>
      <c r="BO38" s="56" t="str">
        <f t="shared" si="14"/>
        <v/>
      </c>
      <c r="BP38" s="56" t="str">
        <f t="shared" si="15"/>
        <v/>
      </c>
      <c r="BQ38" s="56" t="str">
        <f t="shared" si="16"/>
        <v/>
      </c>
      <c r="BR38" s="56" t="str">
        <f t="shared" si="17"/>
        <v/>
      </c>
      <c r="BS38" s="56" t="str">
        <f t="shared" si="18"/>
        <v/>
      </c>
      <c r="BT38" s="56" t="str">
        <f t="shared" si="19"/>
        <v/>
      </c>
      <c r="BU38" s="56" t="str">
        <f t="shared" si="20"/>
        <v/>
      </c>
      <c r="BV38" s="56" t="str">
        <f t="shared" si="21"/>
        <v/>
      </c>
      <c r="BW38" s="56" t="str">
        <f t="shared" si="22"/>
        <v/>
      </c>
      <c r="BX38" s="56" t="str">
        <f t="shared" si="23"/>
        <v/>
      </c>
      <c r="BY38" s="56" t="str">
        <f t="shared" si="24"/>
        <v/>
      </c>
      <c r="BZ38" s="56" t="str">
        <f t="shared" si="25"/>
        <v/>
      </c>
      <c r="CA38" s="56" t="str">
        <f t="shared" si="26"/>
        <v/>
      </c>
      <c r="CB38" s="8"/>
      <c r="CC38" s="90"/>
      <c r="CD38" s="91"/>
      <c r="CE38" s="8"/>
      <c r="CF38" s="8"/>
      <c r="CG38" s="8"/>
      <c r="CH38" s="9"/>
      <c r="CI38" s="9"/>
      <c r="CJ38" s="9"/>
    </row>
    <row r="39" spans="1:88" s="2" customFormat="1" x14ac:dyDescent="0.35">
      <c r="A39" s="36"/>
      <c r="B39" s="83">
        <f t="shared" si="28"/>
        <v>38</v>
      </c>
      <c r="C39" s="83" t="s">
        <v>115</v>
      </c>
      <c r="D39" s="83" t="s">
        <v>129</v>
      </c>
      <c r="E39" s="87" t="s">
        <v>113</v>
      </c>
      <c r="F39" s="83"/>
      <c r="G39" s="83"/>
      <c r="H39" s="84"/>
      <c r="I39" s="84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 t="s">
        <v>21</v>
      </c>
      <c r="Z39" s="83" t="s">
        <v>113</v>
      </c>
      <c r="AA39" s="83" t="s">
        <v>21</v>
      </c>
      <c r="AB39" s="83" t="s">
        <v>113</v>
      </c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62"/>
      <c r="AP39" s="7"/>
      <c r="AQ39" s="6"/>
      <c r="AR39" s="4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  <c r="BH39" s="8"/>
      <c r="BI39" s="56" t="e">
        <f>IF(#REF!="E",B39,"")</f>
        <v>#REF!</v>
      </c>
      <c r="BJ39" s="56" t="e">
        <f>IF(#REF!="E",C39,"")</f>
        <v>#REF!</v>
      </c>
      <c r="BK39" s="56" t="str">
        <f t="shared" si="10"/>
        <v>AD3G</v>
      </c>
      <c r="BL39" s="56" t="str">
        <f t="shared" si="11"/>
        <v/>
      </c>
      <c r="BM39" s="56" t="str">
        <f t="shared" si="12"/>
        <v/>
      </c>
      <c r="BN39" s="56" t="str">
        <f t="shared" si="13"/>
        <v/>
      </c>
      <c r="BO39" s="56" t="str">
        <f t="shared" si="14"/>
        <v/>
      </c>
      <c r="BP39" s="56" t="str">
        <f t="shared" si="15"/>
        <v/>
      </c>
      <c r="BQ39" s="56" t="str">
        <f t="shared" si="16"/>
        <v/>
      </c>
      <c r="BR39" s="56" t="str">
        <f t="shared" si="17"/>
        <v/>
      </c>
      <c r="BS39" s="56" t="str">
        <f t="shared" si="18"/>
        <v/>
      </c>
      <c r="BT39" s="56" t="str">
        <f t="shared" si="19"/>
        <v/>
      </c>
      <c r="BU39" s="56" t="str">
        <f t="shared" si="20"/>
        <v>RSA</v>
      </c>
      <c r="BV39" s="56" t="str">
        <f t="shared" si="21"/>
        <v>RSA</v>
      </c>
      <c r="BW39" s="56" t="str">
        <f t="shared" si="22"/>
        <v/>
      </c>
      <c r="BX39" s="56" t="str">
        <f t="shared" si="23"/>
        <v/>
      </c>
      <c r="BY39" s="56" t="str">
        <f t="shared" si="24"/>
        <v/>
      </c>
      <c r="BZ39" s="56" t="str">
        <f t="shared" si="25"/>
        <v/>
      </c>
      <c r="CA39" s="56" t="str">
        <f t="shared" si="26"/>
        <v/>
      </c>
      <c r="CB39" s="8"/>
      <c r="CC39" s="90"/>
      <c r="CD39" s="91"/>
      <c r="CE39" s="8"/>
      <c r="CF39" s="8"/>
      <c r="CG39" s="8"/>
      <c r="CH39" s="9"/>
      <c r="CI39" s="9"/>
      <c r="CJ39" s="9"/>
    </row>
    <row r="40" spans="1:88" s="2" customFormat="1" x14ac:dyDescent="0.35">
      <c r="A40" s="36"/>
      <c r="B40" s="83">
        <f t="shared" si="28"/>
        <v>39</v>
      </c>
      <c r="C40" s="83" t="s">
        <v>115</v>
      </c>
      <c r="D40" s="83" t="s">
        <v>127</v>
      </c>
      <c r="E40" s="87" t="s">
        <v>113</v>
      </c>
      <c r="F40" s="83"/>
      <c r="G40" s="83"/>
      <c r="H40" s="84"/>
      <c r="I40" s="84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 t="s">
        <v>117</v>
      </c>
      <c r="AJ40" s="83" t="s">
        <v>136</v>
      </c>
      <c r="AK40" s="83"/>
      <c r="AL40" s="83"/>
      <c r="AM40" s="83"/>
      <c r="AN40" s="83"/>
      <c r="AO40" s="62"/>
      <c r="AP40" s="7"/>
      <c r="AQ40" s="6"/>
      <c r="AR40" s="4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  <c r="BH40" s="8"/>
      <c r="BI40" s="56" t="e">
        <f>IF(#REF!="E",B40,"")</f>
        <v>#REF!</v>
      </c>
      <c r="BJ40" s="56" t="e">
        <f>IF(#REF!="E",C40,"")</f>
        <v>#REF!</v>
      </c>
      <c r="BK40" s="56" t="str">
        <f t="shared" si="10"/>
        <v>TS3G</v>
      </c>
      <c r="BL40" s="56" t="str">
        <f t="shared" si="11"/>
        <v/>
      </c>
      <c r="BM40" s="56" t="str">
        <f t="shared" si="12"/>
        <v/>
      </c>
      <c r="BN40" s="56" t="str">
        <f t="shared" si="13"/>
        <v/>
      </c>
      <c r="BO40" s="56" t="str">
        <f t="shared" si="14"/>
        <v/>
      </c>
      <c r="BP40" s="56" t="str">
        <f t="shared" si="15"/>
        <v/>
      </c>
      <c r="BQ40" s="56" t="str">
        <f t="shared" si="16"/>
        <v/>
      </c>
      <c r="BR40" s="56" t="str">
        <f t="shared" si="17"/>
        <v/>
      </c>
      <c r="BS40" s="56" t="str">
        <f t="shared" si="18"/>
        <v/>
      </c>
      <c r="BT40" s="56" t="str">
        <f t="shared" si="19"/>
        <v/>
      </c>
      <c r="BU40" s="56" t="str">
        <f t="shared" si="20"/>
        <v/>
      </c>
      <c r="BV40" s="56" t="str">
        <f t="shared" si="21"/>
        <v/>
      </c>
      <c r="BW40" s="56" t="str">
        <f t="shared" si="22"/>
        <v/>
      </c>
      <c r="BX40" s="56" t="str">
        <f t="shared" si="23"/>
        <v/>
      </c>
      <c r="BY40" s="56" t="str">
        <f t="shared" si="24"/>
        <v/>
      </c>
      <c r="BZ40" s="56" t="str">
        <f t="shared" si="25"/>
        <v/>
      </c>
      <c r="CA40" s="56" t="str">
        <f t="shared" si="26"/>
        <v/>
      </c>
      <c r="CB40" s="8"/>
      <c r="CC40" s="90"/>
      <c r="CD40" s="91"/>
      <c r="CE40" s="8"/>
      <c r="CF40" s="8"/>
      <c r="CG40" s="8"/>
      <c r="CH40" s="9"/>
      <c r="CI40" s="9"/>
      <c r="CJ40" s="9"/>
    </row>
    <row r="41" spans="1:88" s="2" customFormat="1" x14ac:dyDescent="0.35">
      <c r="A41" s="36"/>
      <c r="B41" s="83">
        <f t="shared" si="28"/>
        <v>40</v>
      </c>
      <c r="C41" s="83" t="s">
        <v>115</v>
      </c>
      <c r="D41" s="83" t="s">
        <v>127</v>
      </c>
      <c r="E41" s="87" t="s">
        <v>113</v>
      </c>
      <c r="F41" s="83"/>
      <c r="G41" s="83"/>
      <c r="H41" s="84"/>
      <c r="I41" s="84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62"/>
      <c r="AP41" s="7"/>
      <c r="AQ41" s="6"/>
      <c r="AR41" s="4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  <c r="BH41" s="8"/>
      <c r="BI41" s="56" t="e">
        <f>IF(#REF!="E",B41,"")</f>
        <v>#REF!</v>
      </c>
      <c r="BJ41" s="56" t="e">
        <f>IF(#REF!="E",C41,"")</f>
        <v>#REF!</v>
      </c>
      <c r="BK41" s="56" t="str">
        <f t="shared" si="10"/>
        <v>TS3G</v>
      </c>
      <c r="BL41" s="56" t="str">
        <f t="shared" si="11"/>
        <v/>
      </c>
      <c r="BM41" s="56" t="str">
        <f t="shared" si="12"/>
        <v/>
      </c>
      <c r="BN41" s="56" t="str">
        <f t="shared" si="13"/>
        <v/>
      </c>
      <c r="BO41" s="56" t="str">
        <f t="shared" si="14"/>
        <v/>
      </c>
      <c r="BP41" s="56" t="str">
        <f t="shared" si="15"/>
        <v/>
      </c>
      <c r="BQ41" s="56" t="str">
        <f t="shared" si="16"/>
        <v/>
      </c>
      <c r="BR41" s="56" t="str">
        <f t="shared" si="17"/>
        <v/>
      </c>
      <c r="BS41" s="56" t="str">
        <f t="shared" si="18"/>
        <v/>
      </c>
      <c r="BT41" s="56" t="str">
        <f t="shared" si="19"/>
        <v/>
      </c>
      <c r="BU41" s="56" t="str">
        <f t="shared" si="20"/>
        <v/>
      </c>
      <c r="BV41" s="56" t="str">
        <f t="shared" si="21"/>
        <v/>
      </c>
      <c r="BW41" s="56" t="str">
        <f t="shared" si="22"/>
        <v/>
      </c>
      <c r="BX41" s="56" t="str">
        <f t="shared" si="23"/>
        <v/>
      </c>
      <c r="BY41" s="56" t="str">
        <f t="shared" si="24"/>
        <v/>
      </c>
      <c r="BZ41" s="56" t="str">
        <f t="shared" si="25"/>
        <v/>
      </c>
      <c r="CA41" s="56" t="str">
        <f t="shared" si="26"/>
        <v/>
      </c>
      <c r="CB41" s="8"/>
      <c r="CC41" s="90"/>
      <c r="CD41" s="91"/>
      <c r="CE41" s="8"/>
      <c r="CF41" s="8"/>
      <c r="CG41" s="8"/>
      <c r="CH41" s="9"/>
      <c r="CI41" s="9"/>
      <c r="CJ41" s="9"/>
    </row>
    <row r="42" spans="1:88" s="2" customFormat="1" x14ac:dyDescent="0.35">
      <c r="A42" s="36"/>
      <c r="B42" s="83">
        <f t="shared" si="28"/>
        <v>41</v>
      </c>
      <c r="C42" s="83" t="s">
        <v>115</v>
      </c>
      <c r="D42" s="83" t="s">
        <v>129</v>
      </c>
      <c r="E42" s="87" t="s">
        <v>113</v>
      </c>
      <c r="F42" s="83"/>
      <c r="G42" s="83"/>
      <c r="H42" s="84"/>
      <c r="I42" s="84"/>
      <c r="J42" s="83"/>
      <c r="K42" s="88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 t="s">
        <v>21</v>
      </c>
      <c r="Z42" s="83" t="s">
        <v>113</v>
      </c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62"/>
      <c r="AP42" s="7"/>
      <c r="AQ42" s="6"/>
      <c r="AR42" s="4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  <c r="BH42" s="8"/>
      <c r="BI42" s="56" t="e">
        <f>IF(#REF!="E",B42,"")</f>
        <v>#REF!</v>
      </c>
      <c r="BJ42" s="56" t="e">
        <f>IF(#REF!="E",C42,"")</f>
        <v>#REF!</v>
      </c>
      <c r="BK42" s="56" t="str">
        <f t="shared" si="10"/>
        <v>AD3G</v>
      </c>
      <c r="BL42" s="56" t="str">
        <f t="shared" si="11"/>
        <v/>
      </c>
      <c r="BM42" s="56" t="str">
        <f t="shared" si="12"/>
        <v/>
      </c>
      <c r="BN42" s="56" t="str">
        <f t="shared" si="13"/>
        <v/>
      </c>
      <c r="BO42" s="56" t="str">
        <f t="shared" si="14"/>
        <v/>
      </c>
      <c r="BP42" s="56" t="str">
        <f t="shared" si="15"/>
        <v/>
      </c>
      <c r="BQ42" s="56" t="str">
        <f t="shared" si="16"/>
        <v/>
      </c>
      <c r="BR42" s="56" t="str">
        <f t="shared" si="17"/>
        <v/>
      </c>
      <c r="BS42" s="56" t="str">
        <f t="shared" si="18"/>
        <v/>
      </c>
      <c r="BT42" s="56" t="str">
        <f t="shared" si="19"/>
        <v/>
      </c>
      <c r="BU42" s="56" t="str">
        <f t="shared" si="20"/>
        <v>RSA</v>
      </c>
      <c r="BV42" s="56" t="str">
        <f t="shared" si="21"/>
        <v/>
      </c>
      <c r="BW42" s="56" t="str">
        <f t="shared" si="22"/>
        <v/>
      </c>
      <c r="BX42" s="56" t="str">
        <f t="shared" si="23"/>
        <v/>
      </c>
      <c r="BY42" s="56" t="str">
        <f t="shared" si="24"/>
        <v/>
      </c>
      <c r="BZ42" s="56" t="str">
        <f t="shared" si="25"/>
        <v/>
      </c>
      <c r="CA42" s="56" t="str">
        <f t="shared" si="26"/>
        <v/>
      </c>
      <c r="CB42" s="8"/>
      <c r="CC42" s="90"/>
      <c r="CD42" s="91"/>
      <c r="CE42" s="8"/>
      <c r="CF42" s="8"/>
      <c r="CG42" s="8"/>
      <c r="CH42" s="9"/>
      <c r="CI42" s="9"/>
      <c r="CJ42" s="9"/>
    </row>
    <row r="43" spans="1:88" s="2" customFormat="1" x14ac:dyDescent="0.35">
      <c r="A43" s="36"/>
      <c r="B43" s="83">
        <f t="shared" si="28"/>
        <v>42</v>
      </c>
      <c r="C43" s="87" t="s">
        <v>114</v>
      </c>
      <c r="D43" s="83" t="s">
        <v>127</v>
      </c>
      <c r="E43" s="87" t="s">
        <v>113</v>
      </c>
      <c r="F43" s="83" t="s">
        <v>126</v>
      </c>
      <c r="G43" s="83" t="s">
        <v>113</v>
      </c>
      <c r="H43" s="84"/>
      <c r="I43" s="84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 t="s">
        <v>15</v>
      </c>
      <c r="Z43" s="83" t="s">
        <v>136</v>
      </c>
      <c r="AA43" s="83"/>
      <c r="AB43" s="83"/>
      <c r="AC43" s="83"/>
      <c r="AD43" s="83"/>
      <c r="AE43" s="83"/>
      <c r="AF43" s="83"/>
      <c r="AG43" s="83"/>
      <c r="AH43" s="83"/>
      <c r="AI43" s="83" t="s">
        <v>117</v>
      </c>
      <c r="AJ43" s="83" t="s">
        <v>136</v>
      </c>
      <c r="AK43" s="83"/>
      <c r="AL43" s="83"/>
      <c r="AM43" s="83"/>
      <c r="AN43" s="83"/>
      <c r="AO43" s="62"/>
      <c r="AP43" s="7"/>
      <c r="AQ43" s="6"/>
      <c r="AR43" s="4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  <c r="BH43" s="8"/>
      <c r="BI43" s="56" t="e">
        <f>IF(#REF!="E",B43,"")</f>
        <v>#REF!</v>
      </c>
      <c r="BJ43" s="56" t="e">
        <f>IF(#REF!="E",C43,"")</f>
        <v>#REF!</v>
      </c>
      <c r="BK43" s="56" t="str">
        <f t="shared" si="10"/>
        <v>TS3G</v>
      </c>
      <c r="BL43" s="56" t="str">
        <f t="shared" si="11"/>
        <v>RD3G</v>
      </c>
      <c r="BM43" s="56" t="str">
        <f t="shared" si="12"/>
        <v/>
      </c>
      <c r="BN43" s="56" t="str">
        <f t="shared" si="13"/>
        <v/>
      </c>
      <c r="BO43" s="56" t="str">
        <f t="shared" si="14"/>
        <v/>
      </c>
      <c r="BP43" s="56" t="str">
        <f t="shared" si="15"/>
        <v/>
      </c>
      <c r="BQ43" s="56" t="str">
        <f t="shared" si="16"/>
        <v/>
      </c>
      <c r="BR43" s="56" t="str">
        <f t="shared" si="17"/>
        <v/>
      </c>
      <c r="BS43" s="56" t="str">
        <f t="shared" si="18"/>
        <v/>
      </c>
      <c r="BT43" s="56" t="str">
        <f t="shared" si="19"/>
        <v/>
      </c>
      <c r="BU43" s="56" t="str">
        <f t="shared" si="20"/>
        <v/>
      </c>
      <c r="BV43" s="56" t="str">
        <f t="shared" si="21"/>
        <v/>
      </c>
      <c r="BW43" s="56" t="str">
        <f t="shared" si="22"/>
        <v/>
      </c>
      <c r="BX43" s="56" t="str">
        <f t="shared" si="23"/>
        <v/>
      </c>
      <c r="BY43" s="56" t="str">
        <f t="shared" si="24"/>
        <v/>
      </c>
      <c r="BZ43" s="56" t="str">
        <f t="shared" si="25"/>
        <v/>
      </c>
      <c r="CA43" s="56" t="str">
        <f t="shared" si="26"/>
        <v/>
      </c>
      <c r="CB43" s="8"/>
      <c r="CC43" s="90"/>
      <c r="CD43" s="91"/>
      <c r="CE43" s="8"/>
      <c r="CF43" s="8"/>
      <c r="CG43" s="8"/>
      <c r="CH43" s="9"/>
      <c r="CI43" s="9"/>
      <c r="CJ43" s="9"/>
    </row>
    <row r="44" spans="1:88" s="2" customFormat="1" x14ac:dyDescent="0.35">
      <c r="A44" s="36"/>
      <c r="B44" s="83">
        <f t="shared" si="28"/>
        <v>43</v>
      </c>
      <c r="C44" s="87" t="s">
        <v>114</v>
      </c>
      <c r="D44" s="83" t="s">
        <v>126</v>
      </c>
      <c r="E44" s="87" t="s">
        <v>113</v>
      </c>
      <c r="F44" s="83" t="s">
        <v>126</v>
      </c>
      <c r="G44" s="83" t="s">
        <v>113</v>
      </c>
      <c r="H44" s="84"/>
      <c r="I44" s="84"/>
      <c r="J44" s="83"/>
      <c r="K44" s="83"/>
      <c r="L44" s="83"/>
      <c r="M44" s="83">
        <v>2</v>
      </c>
      <c r="N44" s="83" t="s">
        <v>113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 t="s">
        <v>21</v>
      </c>
      <c r="Z44" s="83" t="s">
        <v>113</v>
      </c>
      <c r="AA44" s="83" t="s">
        <v>21</v>
      </c>
      <c r="AB44" s="83" t="s">
        <v>113</v>
      </c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62"/>
      <c r="AP44" s="7"/>
      <c r="AQ44" s="6"/>
      <c r="AR44" s="4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  <c r="BH44" s="8"/>
      <c r="BI44" s="56" t="e">
        <f>IF(#REF!="E",B44,"")</f>
        <v>#REF!</v>
      </c>
      <c r="BJ44" s="56" t="e">
        <f>IF(#REF!="E",C44,"")</f>
        <v>#REF!</v>
      </c>
      <c r="BK44" s="56" t="str">
        <f t="shared" si="10"/>
        <v>RD3G</v>
      </c>
      <c r="BL44" s="56" t="str">
        <f t="shared" si="11"/>
        <v>RD3G</v>
      </c>
      <c r="BM44" s="56" t="str">
        <f t="shared" si="12"/>
        <v/>
      </c>
      <c r="BN44" s="56" t="str">
        <f t="shared" si="13"/>
        <v/>
      </c>
      <c r="BO44" s="56">
        <f t="shared" si="14"/>
        <v>2</v>
      </c>
      <c r="BP44" s="56" t="str">
        <f t="shared" si="15"/>
        <v/>
      </c>
      <c r="BQ44" s="56" t="str">
        <f t="shared" si="16"/>
        <v/>
      </c>
      <c r="BR44" s="56" t="str">
        <f t="shared" si="17"/>
        <v/>
      </c>
      <c r="BS44" s="56" t="str">
        <f t="shared" si="18"/>
        <v/>
      </c>
      <c r="BT44" s="56" t="str">
        <f t="shared" si="19"/>
        <v/>
      </c>
      <c r="BU44" s="56" t="str">
        <f t="shared" si="20"/>
        <v>RSA</v>
      </c>
      <c r="BV44" s="56" t="str">
        <f t="shared" si="21"/>
        <v>RSA</v>
      </c>
      <c r="BW44" s="56" t="str">
        <f t="shared" si="22"/>
        <v/>
      </c>
      <c r="BX44" s="56" t="str">
        <f t="shared" si="23"/>
        <v/>
      </c>
      <c r="BY44" s="56" t="str">
        <f t="shared" si="24"/>
        <v/>
      </c>
      <c r="BZ44" s="56" t="str">
        <f t="shared" si="25"/>
        <v/>
      </c>
      <c r="CA44" s="56" t="str">
        <f t="shared" si="26"/>
        <v/>
      </c>
      <c r="CB44" s="8"/>
      <c r="CC44" s="90"/>
      <c r="CD44" s="91"/>
      <c r="CE44" s="8"/>
      <c r="CF44" s="8"/>
      <c r="CG44" s="8"/>
      <c r="CH44" s="9"/>
      <c r="CI44" s="9"/>
      <c r="CJ44" s="9"/>
    </row>
    <row r="45" spans="1:88" s="2" customFormat="1" x14ac:dyDescent="0.35">
      <c r="A45" s="36"/>
      <c r="B45" s="83">
        <f t="shared" si="28"/>
        <v>44</v>
      </c>
      <c r="C45" s="87" t="s">
        <v>114</v>
      </c>
      <c r="D45" s="83" t="s">
        <v>127</v>
      </c>
      <c r="E45" s="87" t="s">
        <v>113</v>
      </c>
      <c r="F45" s="83"/>
      <c r="G45" s="83"/>
      <c r="H45" s="84"/>
      <c r="I45" s="84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62"/>
      <c r="AP45" s="7"/>
      <c r="AQ45" s="6"/>
      <c r="AR45" s="4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  <c r="BH45" s="8"/>
      <c r="BI45" s="56" t="e">
        <f>IF(#REF!="E",B45,"")</f>
        <v>#REF!</v>
      </c>
      <c r="BJ45" s="56" t="e">
        <f>IF(#REF!="E",C45,"")</f>
        <v>#REF!</v>
      </c>
      <c r="BK45" s="56" t="str">
        <f t="shared" si="10"/>
        <v>TS3G</v>
      </c>
      <c r="BL45" s="56" t="str">
        <f t="shared" si="11"/>
        <v/>
      </c>
      <c r="BM45" s="56" t="str">
        <f t="shared" si="12"/>
        <v/>
      </c>
      <c r="BN45" s="56" t="str">
        <f t="shared" si="13"/>
        <v/>
      </c>
      <c r="BO45" s="56" t="str">
        <f t="shared" si="14"/>
        <v/>
      </c>
      <c r="BP45" s="56" t="str">
        <f t="shared" si="15"/>
        <v/>
      </c>
      <c r="BQ45" s="56" t="str">
        <f t="shared" si="16"/>
        <v/>
      </c>
      <c r="BR45" s="56" t="str">
        <f t="shared" si="17"/>
        <v/>
      </c>
      <c r="BS45" s="56" t="str">
        <f t="shared" si="18"/>
        <v/>
      </c>
      <c r="BT45" s="56" t="str">
        <f t="shared" si="19"/>
        <v/>
      </c>
      <c r="BU45" s="56" t="str">
        <f t="shared" si="20"/>
        <v/>
      </c>
      <c r="BV45" s="56" t="str">
        <f t="shared" si="21"/>
        <v/>
      </c>
      <c r="BW45" s="56" t="str">
        <f t="shared" si="22"/>
        <v/>
      </c>
      <c r="BX45" s="56" t="str">
        <f t="shared" si="23"/>
        <v/>
      </c>
      <c r="BY45" s="56" t="str">
        <f t="shared" si="24"/>
        <v/>
      </c>
      <c r="BZ45" s="56" t="str">
        <f t="shared" si="25"/>
        <v/>
      </c>
      <c r="CA45" s="56" t="str">
        <f t="shared" si="26"/>
        <v/>
      </c>
      <c r="CB45" s="8"/>
      <c r="CC45" s="90"/>
      <c r="CD45" s="91"/>
      <c r="CE45" s="8"/>
      <c r="CF45" s="8"/>
      <c r="CG45" s="8"/>
      <c r="CH45" s="9"/>
      <c r="CI45" s="9"/>
      <c r="CJ45" s="9"/>
    </row>
    <row r="46" spans="1:88" s="2" customFormat="1" x14ac:dyDescent="0.35">
      <c r="A46" s="36"/>
      <c r="B46" s="83">
        <f t="shared" si="28"/>
        <v>45</v>
      </c>
      <c r="C46" s="87" t="s">
        <v>114</v>
      </c>
      <c r="D46" s="83" t="s">
        <v>127</v>
      </c>
      <c r="E46" s="87" t="s">
        <v>113</v>
      </c>
      <c r="F46" s="83"/>
      <c r="G46" s="83"/>
      <c r="H46" s="84"/>
      <c r="I46" s="84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62"/>
      <c r="AP46" s="7"/>
      <c r="AQ46" s="6"/>
      <c r="AR46" s="4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  <c r="BH46" s="8"/>
      <c r="BI46" s="56" t="e">
        <f>IF(#REF!="E",B46,"")</f>
        <v>#REF!</v>
      </c>
      <c r="BJ46" s="56" t="e">
        <f>IF(#REF!="E",C46,"")</f>
        <v>#REF!</v>
      </c>
      <c r="BK46" s="56" t="str">
        <f t="shared" si="10"/>
        <v>TS3G</v>
      </c>
      <c r="BL46" s="56" t="str">
        <f t="shared" si="11"/>
        <v/>
      </c>
      <c r="BM46" s="56" t="str">
        <f t="shared" si="12"/>
        <v/>
      </c>
      <c r="BN46" s="56" t="str">
        <f t="shared" si="13"/>
        <v/>
      </c>
      <c r="BO46" s="56" t="str">
        <f t="shared" si="14"/>
        <v/>
      </c>
      <c r="BP46" s="56" t="str">
        <f t="shared" si="15"/>
        <v/>
      </c>
      <c r="BQ46" s="56" t="str">
        <f t="shared" si="16"/>
        <v/>
      </c>
      <c r="BR46" s="56" t="str">
        <f t="shared" si="17"/>
        <v/>
      </c>
      <c r="BS46" s="56" t="str">
        <f t="shared" si="18"/>
        <v/>
      </c>
      <c r="BT46" s="56" t="str">
        <f t="shared" si="19"/>
        <v/>
      </c>
      <c r="BU46" s="56" t="str">
        <f t="shared" si="20"/>
        <v/>
      </c>
      <c r="BV46" s="56" t="str">
        <f t="shared" si="21"/>
        <v/>
      </c>
      <c r="BW46" s="56" t="str">
        <f t="shared" si="22"/>
        <v/>
      </c>
      <c r="BX46" s="56" t="str">
        <f t="shared" si="23"/>
        <v/>
      </c>
      <c r="BY46" s="56" t="str">
        <f t="shared" si="24"/>
        <v/>
      </c>
      <c r="BZ46" s="56" t="str">
        <f t="shared" si="25"/>
        <v/>
      </c>
      <c r="CA46" s="56" t="str">
        <f t="shared" si="26"/>
        <v/>
      </c>
      <c r="CB46" s="8"/>
      <c r="CC46" s="90"/>
      <c r="CD46" s="91"/>
      <c r="CE46" s="8"/>
      <c r="CF46" s="8"/>
      <c r="CG46" s="8"/>
      <c r="CH46" s="9"/>
      <c r="CI46" s="9"/>
      <c r="CJ46" s="9"/>
    </row>
    <row r="47" spans="1:88" s="2" customFormat="1" x14ac:dyDescent="0.35">
      <c r="A47" s="36"/>
      <c r="B47" s="83">
        <f t="shared" si="28"/>
        <v>46</v>
      </c>
      <c r="C47" s="87" t="s">
        <v>114</v>
      </c>
      <c r="D47" s="83" t="s">
        <v>127</v>
      </c>
      <c r="E47" s="87" t="s">
        <v>113</v>
      </c>
      <c r="F47" s="83"/>
      <c r="G47" s="83"/>
      <c r="H47" s="84"/>
      <c r="I47" s="84"/>
      <c r="J47" s="83"/>
      <c r="K47" s="83" t="s">
        <v>144</v>
      </c>
      <c r="L47" s="83" t="s">
        <v>113</v>
      </c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62"/>
      <c r="AP47" s="7"/>
      <c r="AQ47" s="6"/>
      <c r="AR47" s="4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  <c r="BH47" s="8"/>
      <c r="BI47" s="56" t="e">
        <f>IF(#REF!="E",B47,"")</f>
        <v>#REF!</v>
      </c>
      <c r="BJ47" s="56" t="e">
        <f>IF(#REF!="E",C47,"")</f>
        <v>#REF!</v>
      </c>
      <c r="BK47" s="56" t="str">
        <f t="shared" si="10"/>
        <v>TS3G</v>
      </c>
      <c r="BL47" s="56" t="str">
        <f t="shared" si="11"/>
        <v/>
      </c>
      <c r="BM47" s="56" t="str">
        <f t="shared" si="12"/>
        <v/>
      </c>
      <c r="BN47" s="56" t="str">
        <f t="shared" si="13"/>
        <v>3 ALEAS</v>
      </c>
      <c r="BO47" s="56" t="str">
        <f t="shared" si="14"/>
        <v/>
      </c>
      <c r="BP47" s="56" t="str">
        <f t="shared" si="15"/>
        <v/>
      </c>
      <c r="BQ47" s="56" t="str">
        <f t="shared" si="16"/>
        <v/>
      </c>
      <c r="BR47" s="56" t="str">
        <f t="shared" si="17"/>
        <v/>
      </c>
      <c r="BS47" s="56" t="str">
        <f t="shared" si="18"/>
        <v/>
      </c>
      <c r="BT47" s="56" t="str">
        <f t="shared" si="19"/>
        <v/>
      </c>
      <c r="BU47" s="56" t="str">
        <f t="shared" si="20"/>
        <v/>
      </c>
      <c r="BV47" s="56" t="str">
        <f t="shared" si="21"/>
        <v/>
      </c>
      <c r="BW47" s="56" t="str">
        <f t="shared" si="22"/>
        <v/>
      </c>
      <c r="BX47" s="56" t="str">
        <f t="shared" si="23"/>
        <v/>
      </c>
      <c r="BY47" s="56" t="str">
        <f t="shared" si="24"/>
        <v/>
      </c>
      <c r="BZ47" s="56" t="str">
        <f t="shared" si="25"/>
        <v/>
      </c>
      <c r="CA47" s="56" t="str">
        <f t="shared" si="26"/>
        <v/>
      </c>
      <c r="CB47" s="8"/>
      <c r="CC47" s="90"/>
      <c r="CD47" s="91"/>
      <c r="CE47" s="8"/>
      <c r="CF47" s="8"/>
      <c r="CG47" s="8"/>
      <c r="CH47" s="9"/>
      <c r="CI47" s="9"/>
      <c r="CJ47" s="9"/>
    </row>
    <row r="48" spans="1:88" s="2" customFormat="1" x14ac:dyDescent="0.35">
      <c r="A48" s="36"/>
      <c r="B48" s="83">
        <f t="shared" si="28"/>
        <v>47</v>
      </c>
      <c r="C48" s="87" t="s">
        <v>114</v>
      </c>
      <c r="D48" s="83" t="s">
        <v>127</v>
      </c>
      <c r="E48" s="87" t="s">
        <v>113</v>
      </c>
      <c r="F48" s="83"/>
      <c r="G48" s="83"/>
      <c r="H48" s="84"/>
      <c r="I48" s="84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62"/>
      <c r="AP48" s="7"/>
      <c r="AQ48" s="6"/>
      <c r="AR48" s="4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  <c r="BH48" s="8"/>
      <c r="BI48" s="56" t="e">
        <f>IF(#REF!="E",B48,"")</f>
        <v>#REF!</v>
      </c>
      <c r="BJ48" s="56" t="e">
        <f>IF(#REF!="E",C48,"")</f>
        <v>#REF!</v>
      </c>
      <c r="BK48" s="56" t="str">
        <f t="shared" si="10"/>
        <v>TS3G</v>
      </c>
      <c r="BL48" s="56" t="str">
        <f t="shared" si="11"/>
        <v/>
      </c>
      <c r="BM48" s="56" t="str">
        <f t="shared" si="12"/>
        <v/>
      </c>
      <c r="BN48" s="56" t="str">
        <f t="shared" si="13"/>
        <v/>
      </c>
      <c r="BO48" s="56" t="str">
        <f t="shared" si="14"/>
        <v/>
      </c>
      <c r="BP48" s="56" t="str">
        <f t="shared" si="15"/>
        <v/>
      </c>
      <c r="BQ48" s="56" t="str">
        <f t="shared" si="16"/>
        <v/>
      </c>
      <c r="BR48" s="56" t="str">
        <f t="shared" si="17"/>
        <v/>
      </c>
      <c r="BS48" s="56" t="str">
        <f t="shared" si="18"/>
        <v/>
      </c>
      <c r="BT48" s="56" t="str">
        <f t="shared" si="19"/>
        <v/>
      </c>
      <c r="BU48" s="56" t="str">
        <f t="shared" si="20"/>
        <v/>
      </c>
      <c r="BV48" s="56" t="str">
        <f t="shared" si="21"/>
        <v/>
      </c>
      <c r="BW48" s="56" t="str">
        <f t="shared" si="22"/>
        <v/>
      </c>
      <c r="BX48" s="56" t="str">
        <f t="shared" si="23"/>
        <v/>
      </c>
      <c r="BY48" s="56" t="str">
        <f t="shared" si="24"/>
        <v/>
      </c>
      <c r="BZ48" s="56" t="str">
        <f t="shared" si="25"/>
        <v/>
      </c>
      <c r="CA48" s="56" t="str">
        <f t="shared" si="26"/>
        <v/>
      </c>
      <c r="CB48" s="8"/>
      <c r="CC48" s="90"/>
      <c r="CD48" s="91"/>
      <c r="CE48" s="8"/>
      <c r="CF48" s="8"/>
      <c r="CG48" s="8"/>
      <c r="CH48" s="9"/>
      <c r="CI48" s="9"/>
      <c r="CJ48" s="9"/>
    </row>
    <row r="49" spans="1:88" s="2" customFormat="1" x14ac:dyDescent="0.35">
      <c r="A49" s="36"/>
      <c r="B49" s="83">
        <f t="shared" si="28"/>
        <v>48</v>
      </c>
      <c r="C49" s="87" t="s">
        <v>114</v>
      </c>
      <c r="D49" s="83" t="s">
        <v>127</v>
      </c>
      <c r="E49" s="87" t="s">
        <v>113</v>
      </c>
      <c r="F49" s="83"/>
      <c r="G49" s="83"/>
      <c r="H49" s="84"/>
      <c r="I49" s="84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62"/>
      <c r="AP49" s="7"/>
      <c r="AQ49" s="6"/>
      <c r="AR49" s="4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  <c r="BH49" s="8"/>
      <c r="BI49" s="56" t="e">
        <f>IF(#REF!="E",B49,"")</f>
        <v>#REF!</v>
      </c>
      <c r="BJ49" s="56" t="e">
        <f>IF(#REF!="E",C49,"")</f>
        <v>#REF!</v>
      </c>
      <c r="BK49" s="56" t="str">
        <f t="shared" si="10"/>
        <v>TS3G</v>
      </c>
      <c r="BL49" s="56" t="str">
        <f t="shared" si="11"/>
        <v/>
      </c>
      <c r="BM49" s="56" t="str">
        <f t="shared" si="12"/>
        <v/>
      </c>
      <c r="BN49" s="56" t="str">
        <f t="shared" si="13"/>
        <v/>
      </c>
      <c r="BO49" s="56" t="str">
        <f t="shared" si="14"/>
        <v/>
      </c>
      <c r="BP49" s="56" t="str">
        <f t="shared" si="15"/>
        <v/>
      </c>
      <c r="BQ49" s="56" t="str">
        <f t="shared" si="16"/>
        <v/>
      </c>
      <c r="BR49" s="56" t="str">
        <f t="shared" si="17"/>
        <v/>
      </c>
      <c r="BS49" s="56" t="str">
        <f t="shared" si="18"/>
        <v/>
      </c>
      <c r="BT49" s="56" t="str">
        <f t="shared" si="19"/>
        <v/>
      </c>
      <c r="BU49" s="56" t="str">
        <f t="shared" si="20"/>
        <v/>
      </c>
      <c r="BV49" s="56" t="str">
        <f t="shared" si="21"/>
        <v/>
      </c>
      <c r="BW49" s="56" t="str">
        <f t="shared" si="22"/>
        <v/>
      </c>
      <c r="BX49" s="56" t="str">
        <f t="shared" si="23"/>
        <v/>
      </c>
      <c r="BY49" s="56" t="str">
        <f t="shared" si="24"/>
        <v/>
      </c>
      <c r="BZ49" s="56" t="str">
        <f t="shared" si="25"/>
        <v/>
      </c>
      <c r="CA49" s="56" t="str">
        <f t="shared" si="26"/>
        <v/>
      </c>
      <c r="CB49" s="8"/>
      <c r="CC49" s="90"/>
      <c r="CD49" s="91"/>
      <c r="CE49" s="8"/>
      <c r="CF49" s="8"/>
      <c r="CG49" s="8"/>
      <c r="CH49" s="9"/>
      <c r="CI49" s="9"/>
      <c r="CJ49" s="9"/>
    </row>
    <row r="50" spans="1:88" s="2" customFormat="1" x14ac:dyDescent="0.35">
      <c r="A50" s="36"/>
      <c r="B50" s="83">
        <f t="shared" si="28"/>
        <v>49</v>
      </c>
      <c r="C50" s="87" t="s">
        <v>114</v>
      </c>
      <c r="D50" s="83" t="s">
        <v>126</v>
      </c>
      <c r="E50" s="87" t="s">
        <v>113</v>
      </c>
      <c r="F50" s="83" t="s">
        <v>36</v>
      </c>
      <c r="G50" s="83" t="s">
        <v>113</v>
      </c>
      <c r="H50" s="84"/>
      <c r="I50" s="84"/>
      <c r="J50" s="83"/>
      <c r="K50" s="83"/>
      <c r="L50" s="83"/>
      <c r="M50" s="83">
        <v>2</v>
      </c>
      <c r="N50" s="83" t="s">
        <v>113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 t="s">
        <v>21</v>
      </c>
      <c r="Z50" s="83" t="s">
        <v>113</v>
      </c>
      <c r="AA50" s="83" t="s">
        <v>21</v>
      </c>
      <c r="AB50" s="83" t="s">
        <v>113</v>
      </c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62"/>
      <c r="AP50" s="7"/>
      <c r="AQ50" s="6"/>
      <c r="AR50" s="4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  <c r="BH50" s="8"/>
      <c r="BI50" s="56" t="e">
        <f>IF(#REF!="E",B50,"")</f>
        <v>#REF!</v>
      </c>
      <c r="BJ50" s="56" t="e">
        <f>IF(#REF!="E",C50,"")</f>
        <v>#REF!</v>
      </c>
      <c r="BK50" s="56" t="str">
        <f t="shared" si="10"/>
        <v>RD3G</v>
      </c>
      <c r="BL50" s="56" t="str">
        <f t="shared" si="11"/>
        <v>RD30</v>
      </c>
      <c r="BM50" s="56" t="str">
        <f t="shared" si="12"/>
        <v/>
      </c>
      <c r="BN50" s="56" t="str">
        <f t="shared" si="13"/>
        <v/>
      </c>
      <c r="BO50" s="56">
        <f t="shared" si="14"/>
        <v>2</v>
      </c>
      <c r="BP50" s="56" t="str">
        <f t="shared" si="15"/>
        <v/>
      </c>
      <c r="BQ50" s="56" t="str">
        <f t="shared" si="16"/>
        <v/>
      </c>
      <c r="BR50" s="56" t="str">
        <f t="shared" si="17"/>
        <v/>
      </c>
      <c r="BS50" s="56" t="str">
        <f t="shared" si="18"/>
        <v/>
      </c>
      <c r="BT50" s="56" t="str">
        <f t="shared" si="19"/>
        <v/>
      </c>
      <c r="BU50" s="56" t="str">
        <f t="shared" si="20"/>
        <v>RSA</v>
      </c>
      <c r="BV50" s="56" t="str">
        <f t="shared" si="21"/>
        <v>RSA</v>
      </c>
      <c r="BW50" s="56" t="str">
        <f t="shared" si="22"/>
        <v/>
      </c>
      <c r="BX50" s="56" t="str">
        <f t="shared" si="23"/>
        <v/>
      </c>
      <c r="BY50" s="56" t="str">
        <f t="shared" si="24"/>
        <v/>
      </c>
      <c r="BZ50" s="56" t="str">
        <f t="shared" si="25"/>
        <v/>
      </c>
      <c r="CA50" s="56" t="str">
        <f t="shared" si="26"/>
        <v/>
      </c>
      <c r="CB50" s="8"/>
      <c r="CC50" s="90"/>
      <c r="CD50" s="91"/>
      <c r="CE50" s="8"/>
      <c r="CF50" s="8"/>
      <c r="CG50" s="8"/>
      <c r="CH50" s="9"/>
      <c r="CI50" s="9"/>
      <c r="CJ50" s="9"/>
    </row>
    <row r="51" spans="1:88" s="2" customFormat="1" x14ac:dyDescent="0.35">
      <c r="A51" s="36"/>
      <c r="B51" s="83">
        <f t="shared" si="28"/>
        <v>50</v>
      </c>
      <c r="C51" s="87" t="s">
        <v>114</v>
      </c>
      <c r="D51" s="83" t="s">
        <v>127</v>
      </c>
      <c r="E51" s="87" t="s">
        <v>113</v>
      </c>
      <c r="F51" s="83"/>
      <c r="G51" s="83"/>
      <c r="H51" s="84"/>
      <c r="I51" s="84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62"/>
      <c r="AP51" s="7"/>
      <c r="AQ51" s="6"/>
      <c r="AR51" s="4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  <c r="BH51" s="8"/>
      <c r="BI51" s="56" t="e">
        <f>IF(#REF!="E",B51,"")</f>
        <v>#REF!</v>
      </c>
      <c r="BJ51" s="56" t="e">
        <f>IF(#REF!="E",C51,"")</f>
        <v>#REF!</v>
      </c>
      <c r="BK51" s="56" t="str">
        <f t="shared" si="10"/>
        <v>TS3G</v>
      </c>
      <c r="BL51" s="56" t="str">
        <f t="shared" si="11"/>
        <v/>
      </c>
      <c r="BM51" s="56" t="str">
        <f t="shared" si="12"/>
        <v/>
      </c>
      <c r="BN51" s="56" t="str">
        <f t="shared" si="13"/>
        <v/>
      </c>
      <c r="BO51" s="56" t="str">
        <f t="shared" si="14"/>
        <v/>
      </c>
      <c r="BP51" s="56" t="str">
        <f t="shared" si="15"/>
        <v/>
      </c>
      <c r="BQ51" s="56" t="str">
        <f t="shared" si="16"/>
        <v/>
      </c>
      <c r="BR51" s="56" t="str">
        <f t="shared" si="17"/>
        <v/>
      </c>
      <c r="BS51" s="56" t="str">
        <f t="shared" si="18"/>
        <v/>
      </c>
      <c r="BT51" s="56" t="str">
        <f t="shared" si="19"/>
        <v/>
      </c>
      <c r="BU51" s="56" t="str">
        <f t="shared" si="20"/>
        <v/>
      </c>
      <c r="BV51" s="56" t="str">
        <f t="shared" si="21"/>
        <v/>
      </c>
      <c r="BW51" s="56" t="str">
        <f t="shared" si="22"/>
        <v/>
      </c>
      <c r="BX51" s="56" t="str">
        <f t="shared" si="23"/>
        <v/>
      </c>
      <c r="BY51" s="56" t="str">
        <f t="shared" si="24"/>
        <v/>
      </c>
      <c r="BZ51" s="56" t="str">
        <f t="shared" si="25"/>
        <v/>
      </c>
      <c r="CA51" s="56" t="str">
        <f t="shared" si="26"/>
        <v/>
      </c>
      <c r="CB51" s="8"/>
      <c r="CC51" s="90"/>
      <c r="CD51" s="91"/>
      <c r="CE51" s="8"/>
      <c r="CF51" s="8"/>
      <c r="CG51" s="8"/>
      <c r="CH51" s="9"/>
      <c r="CI51" s="9"/>
      <c r="CJ51" s="9"/>
    </row>
    <row r="52" spans="1:88" s="2" customFormat="1" x14ac:dyDescent="0.35">
      <c r="A52" s="36"/>
      <c r="B52" s="83">
        <f t="shared" si="28"/>
        <v>51</v>
      </c>
      <c r="C52" s="87" t="s">
        <v>114</v>
      </c>
      <c r="D52" s="83" t="s">
        <v>129</v>
      </c>
      <c r="E52" s="87" t="s">
        <v>113</v>
      </c>
      <c r="F52" s="83" t="s">
        <v>36</v>
      </c>
      <c r="G52" s="83" t="s">
        <v>113</v>
      </c>
      <c r="H52" s="84"/>
      <c r="I52" s="84"/>
      <c r="J52" s="83"/>
      <c r="K52" s="83"/>
      <c r="L52" s="83"/>
      <c r="M52" s="83">
        <v>3</v>
      </c>
      <c r="N52" s="83" t="s">
        <v>113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 t="s">
        <v>21</v>
      </c>
      <c r="Z52" s="83" t="s">
        <v>113</v>
      </c>
      <c r="AA52" s="83" t="s">
        <v>21</v>
      </c>
      <c r="AB52" s="83" t="s">
        <v>113</v>
      </c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62"/>
      <c r="AP52" s="7"/>
      <c r="AQ52" s="6"/>
      <c r="AR52" s="4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8"/>
      <c r="BI52" s="56" t="e">
        <f>IF(#REF!="E",B52,"")</f>
        <v>#REF!</v>
      </c>
      <c r="BJ52" s="56" t="e">
        <f>IF(#REF!="E",C52,"")</f>
        <v>#REF!</v>
      </c>
      <c r="BK52" s="56" t="str">
        <f t="shared" si="10"/>
        <v>AD3G</v>
      </c>
      <c r="BL52" s="56" t="str">
        <f t="shared" si="11"/>
        <v>RD30</v>
      </c>
      <c r="BM52" s="56" t="str">
        <f t="shared" si="12"/>
        <v/>
      </c>
      <c r="BN52" s="56" t="str">
        <f t="shared" si="13"/>
        <v/>
      </c>
      <c r="BO52" s="56">
        <f t="shared" si="14"/>
        <v>3</v>
      </c>
      <c r="BP52" s="56" t="str">
        <f t="shared" si="15"/>
        <v/>
      </c>
      <c r="BQ52" s="56" t="str">
        <f t="shared" si="16"/>
        <v/>
      </c>
      <c r="BR52" s="56" t="str">
        <f t="shared" si="17"/>
        <v/>
      </c>
      <c r="BS52" s="56" t="str">
        <f t="shared" si="18"/>
        <v/>
      </c>
      <c r="BT52" s="56" t="str">
        <f t="shared" si="19"/>
        <v/>
      </c>
      <c r="BU52" s="56" t="str">
        <f t="shared" si="20"/>
        <v>RSA</v>
      </c>
      <c r="BV52" s="56" t="str">
        <f t="shared" si="21"/>
        <v>RSA</v>
      </c>
      <c r="BW52" s="56" t="str">
        <f t="shared" si="22"/>
        <v/>
      </c>
      <c r="BX52" s="56" t="str">
        <f t="shared" si="23"/>
        <v/>
      </c>
      <c r="BY52" s="56" t="str">
        <f t="shared" si="24"/>
        <v/>
      </c>
      <c r="BZ52" s="56" t="str">
        <f t="shared" si="25"/>
        <v/>
      </c>
      <c r="CA52" s="56" t="str">
        <f t="shared" si="26"/>
        <v/>
      </c>
      <c r="CB52" s="8"/>
      <c r="CC52" s="90"/>
      <c r="CD52" s="91"/>
      <c r="CE52" s="8"/>
      <c r="CF52" s="8"/>
      <c r="CG52" s="8"/>
      <c r="CH52" s="9"/>
      <c r="CI52" s="9"/>
      <c r="CJ52" s="9"/>
    </row>
    <row r="53" spans="1:88" s="2" customFormat="1" x14ac:dyDescent="0.35">
      <c r="A53" s="36"/>
      <c r="B53" s="83">
        <f t="shared" si="28"/>
        <v>52</v>
      </c>
      <c r="C53" s="87" t="s">
        <v>114</v>
      </c>
      <c r="D53" s="83" t="s">
        <v>12</v>
      </c>
      <c r="E53" s="87" t="s">
        <v>113</v>
      </c>
      <c r="F53" s="83"/>
      <c r="G53" s="83"/>
      <c r="H53" s="84"/>
      <c r="I53" s="84"/>
      <c r="J53" s="83"/>
      <c r="K53" s="83" t="s">
        <v>108</v>
      </c>
      <c r="L53" s="83" t="s">
        <v>113</v>
      </c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62"/>
      <c r="AP53" s="7"/>
      <c r="AQ53" s="6"/>
      <c r="AR53" s="4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  <c r="BH53" s="8"/>
      <c r="BI53" s="56" t="e">
        <f>IF(#REF!="E",B53,"")</f>
        <v>#REF!</v>
      </c>
      <c r="BJ53" s="56" t="e">
        <f>IF(#REF!="E",C53,"")</f>
        <v>#REF!</v>
      </c>
      <c r="BK53" s="56" t="str">
        <f t="shared" si="10"/>
        <v>AD30</v>
      </c>
      <c r="BL53" s="56" t="str">
        <f t="shared" si="11"/>
        <v/>
      </c>
      <c r="BM53" s="56" t="str">
        <f t="shared" si="12"/>
        <v/>
      </c>
      <c r="BN53" s="56" t="str">
        <f t="shared" si="13"/>
        <v>3CS3A</v>
      </c>
      <c r="BO53" s="56" t="str">
        <f t="shared" si="14"/>
        <v/>
      </c>
      <c r="BP53" s="56" t="str">
        <f t="shared" si="15"/>
        <v/>
      </c>
      <c r="BQ53" s="56" t="str">
        <f t="shared" si="16"/>
        <v/>
      </c>
      <c r="BR53" s="56" t="str">
        <f t="shared" si="17"/>
        <v/>
      </c>
      <c r="BS53" s="56" t="str">
        <f t="shared" si="18"/>
        <v/>
      </c>
      <c r="BT53" s="56" t="str">
        <f t="shared" si="19"/>
        <v/>
      </c>
      <c r="BU53" s="56" t="str">
        <f t="shared" si="20"/>
        <v/>
      </c>
      <c r="BV53" s="56" t="str">
        <f t="shared" si="21"/>
        <v/>
      </c>
      <c r="BW53" s="56" t="str">
        <f t="shared" si="22"/>
        <v/>
      </c>
      <c r="BX53" s="56" t="str">
        <f t="shared" si="23"/>
        <v/>
      </c>
      <c r="BY53" s="56" t="str">
        <f t="shared" si="24"/>
        <v/>
      </c>
      <c r="BZ53" s="56" t="str">
        <f t="shared" si="25"/>
        <v/>
      </c>
      <c r="CA53" s="56" t="str">
        <f t="shared" si="26"/>
        <v/>
      </c>
      <c r="CB53" s="8"/>
      <c r="CC53" s="90"/>
      <c r="CD53" s="91"/>
      <c r="CE53" s="8"/>
      <c r="CF53" s="8"/>
      <c r="CG53" s="8"/>
      <c r="CH53" s="9"/>
      <c r="CI53" s="9"/>
      <c r="CJ53" s="9"/>
    </row>
    <row r="54" spans="1:88" s="2" customFormat="1" x14ac:dyDescent="0.35">
      <c r="A54" s="36"/>
      <c r="B54" s="83">
        <f t="shared" si="28"/>
        <v>53</v>
      </c>
      <c r="C54" s="87" t="s">
        <v>114</v>
      </c>
      <c r="D54" s="83" t="s">
        <v>127</v>
      </c>
      <c r="E54" s="87" t="s">
        <v>113</v>
      </c>
      <c r="F54" s="83"/>
      <c r="G54" s="83"/>
      <c r="H54" s="84"/>
      <c r="I54" s="84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62"/>
      <c r="AP54" s="7"/>
      <c r="AQ54" s="6"/>
      <c r="AR54" s="4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  <c r="BH54" s="8"/>
      <c r="BI54" s="56" t="e">
        <f>IF(#REF!="E",B54,"")</f>
        <v>#REF!</v>
      </c>
      <c r="BJ54" s="56" t="e">
        <f>IF(#REF!="E",C54,"")</f>
        <v>#REF!</v>
      </c>
      <c r="BK54" s="56" t="str">
        <f t="shared" si="10"/>
        <v>TS3G</v>
      </c>
      <c r="BL54" s="56" t="str">
        <f t="shared" si="11"/>
        <v/>
      </c>
      <c r="BM54" s="56" t="str">
        <f t="shared" si="12"/>
        <v/>
      </c>
      <c r="BN54" s="56" t="str">
        <f t="shared" si="13"/>
        <v/>
      </c>
      <c r="BO54" s="56" t="str">
        <f t="shared" si="14"/>
        <v/>
      </c>
      <c r="BP54" s="56" t="str">
        <f t="shared" si="15"/>
        <v/>
      </c>
      <c r="BQ54" s="56" t="str">
        <f t="shared" si="16"/>
        <v/>
      </c>
      <c r="BR54" s="56" t="str">
        <f t="shared" si="17"/>
        <v/>
      </c>
      <c r="BS54" s="56" t="str">
        <f t="shared" si="18"/>
        <v/>
      </c>
      <c r="BT54" s="56" t="str">
        <f t="shared" si="19"/>
        <v/>
      </c>
      <c r="BU54" s="56" t="str">
        <f t="shared" si="20"/>
        <v/>
      </c>
      <c r="BV54" s="56" t="str">
        <f t="shared" si="21"/>
        <v/>
      </c>
      <c r="BW54" s="56" t="str">
        <f t="shared" si="22"/>
        <v/>
      </c>
      <c r="BX54" s="56" t="str">
        <f t="shared" si="23"/>
        <v/>
      </c>
      <c r="BY54" s="56" t="str">
        <f t="shared" si="24"/>
        <v/>
      </c>
      <c r="BZ54" s="56" t="str">
        <f t="shared" si="25"/>
        <v/>
      </c>
      <c r="CA54" s="56" t="str">
        <f t="shared" si="26"/>
        <v/>
      </c>
      <c r="CB54" s="8"/>
      <c r="CC54" s="90"/>
      <c r="CD54" s="91"/>
      <c r="CE54" s="8"/>
      <c r="CF54" s="8"/>
      <c r="CG54" s="8"/>
      <c r="CH54" s="9"/>
      <c r="CI54" s="9"/>
      <c r="CJ54" s="9"/>
    </row>
    <row r="55" spans="1:88" s="2" customFormat="1" x14ac:dyDescent="0.35">
      <c r="A55" s="36"/>
      <c r="B55" s="83">
        <f t="shared" si="28"/>
        <v>54</v>
      </c>
      <c r="C55" s="87" t="s">
        <v>114</v>
      </c>
      <c r="D55" s="83" t="s">
        <v>129</v>
      </c>
      <c r="E55" s="87" t="s">
        <v>113</v>
      </c>
      <c r="F55" s="83"/>
      <c r="G55" s="83"/>
      <c r="H55" s="84"/>
      <c r="I55" s="84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 t="s">
        <v>21</v>
      </c>
      <c r="Z55" s="83" t="s">
        <v>113</v>
      </c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62"/>
      <c r="AP55" s="7"/>
      <c r="AQ55" s="6"/>
      <c r="AR55" s="4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  <c r="BH55" s="8"/>
      <c r="BI55" s="56" t="e">
        <f>IF(#REF!="E",B55,"")</f>
        <v>#REF!</v>
      </c>
      <c r="BJ55" s="56" t="e">
        <f>IF(#REF!="E",C55,"")</f>
        <v>#REF!</v>
      </c>
      <c r="BK55" s="56" t="str">
        <f t="shared" si="10"/>
        <v>AD3G</v>
      </c>
      <c r="BL55" s="56" t="str">
        <f t="shared" si="11"/>
        <v/>
      </c>
      <c r="BM55" s="56" t="str">
        <f t="shared" si="12"/>
        <v/>
      </c>
      <c r="BN55" s="56" t="str">
        <f t="shared" si="13"/>
        <v/>
      </c>
      <c r="BO55" s="56" t="str">
        <f t="shared" si="14"/>
        <v/>
      </c>
      <c r="BP55" s="56" t="str">
        <f t="shared" si="15"/>
        <v/>
      </c>
      <c r="BQ55" s="56" t="str">
        <f t="shared" si="16"/>
        <v/>
      </c>
      <c r="BR55" s="56" t="str">
        <f t="shared" si="17"/>
        <v/>
      </c>
      <c r="BS55" s="56" t="str">
        <f t="shared" si="18"/>
        <v/>
      </c>
      <c r="BT55" s="56" t="str">
        <f t="shared" si="19"/>
        <v/>
      </c>
      <c r="BU55" s="56" t="str">
        <f t="shared" si="20"/>
        <v>RSA</v>
      </c>
      <c r="BV55" s="56" t="str">
        <f t="shared" si="21"/>
        <v/>
      </c>
      <c r="BW55" s="56" t="str">
        <f t="shared" si="22"/>
        <v/>
      </c>
      <c r="BX55" s="56" t="str">
        <f t="shared" si="23"/>
        <v/>
      </c>
      <c r="BY55" s="56" t="str">
        <f t="shared" si="24"/>
        <v/>
      </c>
      <c r="BZ55" s="56" t="str">
        <f t="shared" si="25"/>
        <v/>
      </c>
      <c r="CA55" s="56" t="str">
        <f t="shared" si="26"/>
        <v/>
      </c>
      <c r="CB55" s="8"/>
      <c r="CC55" s="90"/>
      <c r="CD55" s="91"/>
      <c r="CE55" s="8"/>
      <c r="CF55" s="8"/>
      <c r="CG55" s="8"/>
      <c r="CH55" s="9"/>
      <c r="CI55" s="9"/>
      <c r="CJ55" s="9"/>
    </row>
    <row r="56" spans="1:88" s="2" customFormat="1" x14ac:dyDescent="0.35">
      <c r="A56" s="36"/>
      <c r="B56" s="83">
        <f t="shared" si="28"/>
        <v>55</v>
      </c>
      <c r="C56" s="87" t="s">
        <v>114</v>
      </c>
      <c r="D56" s="83" t="s">
        <v>127</v>
      </c>
      <c r="E56" s="87" t="s">
        <v>113</v>
      </c>
      <c r="F56" s="83"/>
      <c r="G56" s="83"/>
      <c r="H56" s="84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62"/>
      <c r="AP56" s="7"/>
      <c r="AQ56" s="6"/>
      <c r="AR56" s="4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4"/>
      <c r="BH56" s="8"/>
      <c r="BI56" s="56" t="e">
        <f>IF(#REF!="E",B56,"")</f>
        <v>#REF!</v>
      </c>
      <c r="BJ56" s="56" t="e">
        <f>IF(#REF!="E",C56,"")</f>
        <v>#REF!</v>
      </c>
      <c r="BK56" s="56" t="str">
        <f t="shared" si="10"/>
        <v>TS3G</v>
      </c>
      <c r="BL56" s="56" t="str">
        <f t="shared" si="11"/>
        <v/>
      </c>
      <c r="BM56" s="56" t="str">
        <f t="shared" si="12"/>
        <v/>
      </c>
      <c r="BN56" s="56" t="str">
        <f t="shared" si="13"/>
        <v/>
      </c>
      <c r="BO56" s="56" t="str">
        <f t="shared" si="14"/>
        <v/>
      </c>
      <c r="BP56" s="56" t="str">
        <f t="shared" si="15"/>
        <v/>
      </c>
      <c r="BQ56" s="56" t="str">
        <f t="shared" si="16"/>
        <v/>
      </c>
      <c r="BR56" s="56" t="str">
        <f t="shared" si="17"/>
        <v/>
      </c>
      <c r="BS56" s="56" t="str">
        <f t="shared" si="18"/>
        <v/>
      </c>
      <c r="BT56" s="56" t="str">
        <f t="shared" si="19"/>
        <v/>
      </c>
      <c r="BU56" s="56" t="str">
        <f t="shared" si="20"/>
        <v/>
      </c>
      <c r="BV56" s="56" t="str">
        <f t="shared" si="21"/>
        <v/>
      </c>
      <c r="BW56" s="56" t="str">
        <f t="shared" si="22"/>
        <v/>
      </c>
      <c r="BX56" s="56" t="str">
        <f t="shared" si="23"/>
        <v/>
      </c>
      <c r="BY56" s="56" t="str">
        <f t="shared" si="24"/>
        <v/>
      </c>
      <c r="BZ56" s="56" t="str">
        <f t="shared" si="25"/>
        <v/>
      </c>
      <c r="CA56" s="56" t="str">
        <f t="shared" si="26"/>
        <v/>
      </c>
      <c r="CB56" s="8"/>
      <c r="CC56" s="90"/>
      <c r="CD56" s="91"/>
      <c r="CE56" s="8"/>
      <c r="CF56" s="8"/>
      <c r="CG56" s="8"/>
      <c r="CH56" s="9"/>
      <c r="CI56" s="9"/>
      <c r="CJ56" s="9"/>
    </row>
    <row r="57" spans="1:88" s="2" customFormat="1" x14ac:dyDescent="0.35">
      <c r="A57" s="36"/>
      <c r="B57" s="83">
        <f t="shared" si="28"/>
        <v>56</v>
      </c>
      <c r="C57" s="87" t="s">
        <v>114</v>
      </c>
      <c r="D57" s="83" t="s">
        <v>127</v>
      </c>
      <c r="E57" s="87" t="s">
        <v>113</v>
      </c>
      <c r="F57" s="83"/>
      <c r="G57" s="83"/>
      <c r="H57" s="84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62"/>
      <c r="AP57" s="7"/>
      <c r="AQ57" s="6"/>
      <c r="AR57" s="4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4"/>
      <c r="BH57" s="8"/>
      <c r="BI57" s="56" t="e">
        <f>IF(#REF!="E",B57,"")</f>
        <v>#REF!</v>
      </c>
      <c r="BJ57" s="56" t="e">
        <f>IF(#REF!="E",C57,"")</f>
        <v>#REF!</v>
      </c>
      <c r="BK57" s="56" t="str">
        <f t="shared" si="10"/>
        <v>TS3G</v>
      </c>
      <c r="BL57" s="56" t="str">
        <f t="shared" si="11"/>
        <v/>
      </c>
      <c r="BM57" s="56" t="str">
        <f t="shared" si="12"/>
        <v/>
      </c>
      <c r="BN57" s="56" t="str">
        <f t="shared" si="13"/>
        <v/>
      </c>
      <c r="BO57" s="56" t="str">
        <f t="shared" si="14"/>
        <v/>
      </c>
      <c r="BP57" s="56" t="str">
        <f t="shared" si="15"/>
        <v/>
      </c>
      <c r="BQ57" s="56" t="str">
        <f t="shared" si="16"/>
        <v/>
      </c>
      <c r="BR57" s="56" t="str">
        <f t="shared" si="17"/>
        <v/>
      </c>
      <c r="BS57" s="56" t="str">
        <f t="shared" si="18"/>
        <v/>
      </c>
      <c r="BT57" s="56" t="str">
        <f t="shared" si="19"/>
        <v/>
      </c>
      <c r="BU57" s="56" t="str">
        <f t="shared" si="20"/>
        <v/>
      </c>
      <c r="BV57" s="56" t="str">
        <f t="shared" si="21"/>
        <v/>
      </c>
      <c r="BW57" s="56" t="str">
        <f t="shared" si="22"/>
        <v/>
      </c>
      <c r="BX57" s="56" t="str">
        <f t="shared" si="23"/>
        <v/>
      </c>
      <c r="BY57" s="56" t="str">
        <f t="shared" si="24"/>
        <v/>
      </c>
      <c r="BZ57" s="56" t="str">
        <f t="shared" si="25"/>
        <v/>
      </c>
      <c r="CA57" s="56" t="str">
        <f t="shared" si="26"/>
        <v/>
      </c>
      <c r="CB57" s="8"/>
      <c r="CC57" s="90"/>
      <c r="CD57" s="91"/>
      <c r="CE57" s="8"/>
      <c r="CF57" s="8"/>
      <c r="CG57" s="8"/>
      <c r="CH57" s="9"/>
      <c r="CI57" s="9"/>
      <c r="CJ57" s="9"/>
    </row>
    <row r="58" spans="1:88" s="2" customFormat="1" x14ac:dyDescent="0.35">
      <c r="A58" s="36"/>
      <c r="B58" s="83">
        <f t="shared" si="28"/>
        <v>57</v>
      </c>
      <c r="C58" s="83" t="s">
        <v>115</v>
      </c>
      <c r="D58" s="83" t="s">
        <v>127</v>
      </c>
      <c r="E58" s="87" t="s">
        <v>113</v>
      </c>
      <c r="F58" s="83"/>
      <c r="G58" s="83"/>
      <c r="H58" s="84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62"/>
      <c r="AP58" s="7"/>
      <c r="AQ58" s="6"/>
      <c r="AR58" s="4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8"/>
      <c r="BI58" s="56" t="e">
        <f>IF(#REF!="E",B58,"")</f>
        <v>#REF!</v>
      </c>
      <c r="BJ58" s="56" t="e">
        <f>IF(#REF!="E",C58,"")</f>
        <v>#REF!</v>
      </c>
      <c r="BK58" s="56" t="str">
        <f t="shared" si="10"/>
        <v>TS3G</v>
      </c>
      <c r="BL58" s="56" t="str">
        <f t="shared" si="11"/>
        <v/>
      </c>
      <c r="BM58" s="56" t="str">
        <f t="shared" si="12"/>
        <v/>
      </c>
      <c r="BN58" s="56" t="str">
        <f t="shared" si="13"/>
        <v/>
      </c>
      <c r="BO58" s="56" t="str">
        <f t="shared" si="14"/>
        <v/>
      </c>
      <c r="BP58" s="56" t="str">
        <f t="shared" si="15"/>
        <v/>
      </c>
      <c r="BQ58" s="56" t="str">
        <f t="shared" si="16"/>
        <v/>
      </c>
      <c r="BR58" s="56" t="str">
        <f t="shared" si="17"/>
        <v/>
      </c>
      <c r="BS58" s="56" t="str">
        <f t="shared" si="18"/>
        <v/>
      </c>
      <c r="BT58" s="56" t="str">
        <f t="shared" si="19"/>
        <v/>
      </c>
      <c r="BU58" s="56" t="str">
        <f t="shared" si="20"/>
        <v/>
      </c>
      <c r="BV58" s="56" t="str">
        <f t="shared" si="21"/>
        <v/>
      </c>
      <c r="BW58" s="56" t="str">
        <f t="shared" si="22"/>
        <v/>
      </c>
      <c r="BX58" s="56" t="str">
        <f t="shared" si="23"/>
        <v/>
      </c>
      <c r="BY58" s="56" t="str">
        <f t="shared" si="24"/>
        <v/>
      </c>
      <c r="BZ58" s="56" t="str">
        <f t="shared" si="25"/>
        <v/>
      </c>
      <c r="CA58" s="56" t="str">
        <f t="shared" si="26"/>
        <v/>
      </c>
      <c r="CB58" s="8"/>
      <c r="CC58" s="90"/>
      <c r="CD58" s="91"/>
      <c r="CE58" s="8"/>
      <c r="CF58" s="8"/>
      <c r="CG58" s="8"/>
      <c r="CH58" s="9"/>
      <c r="CI58" s="9"/>
      <c r="CJ58" s="9"/>
    </row>
    <row r="59" spans="1:88" s="2" customFormat="1" x14ac:dyDescent="0.35">
      <c r="A59" s="36"/>
      <c r="B59" s="83">
        <f t="shared" si="28"/>
        <v>58</v>
      </c>
      <c r="C59" s="83" t="s">
        <v>115</v>
      </c>
      <c r="D59" s="83" t="s">
        <v>129</v>
      </c>
      <c r="E59" s="87" t="s">
        <v>113</v>
      </c>
      <c r="F59" s="83" t="s">
        <v>126</v>
      </c>
      <c r="G59" s="83" t="s">
        <v>113</v>
      </c>
      <c r="H59" s="84" t="s">
        <v>126</v>
      </c>
      <c r="I59" s="84"/>
      <c r="J59" s="83"/>
      <c r="K59" s="83"/>
      <c r="L59" s="83"/>
      <c r="M59" s="83">
        <v>3</v>
      </c>
      <c r="N59" s="83" t="s">
        <v>113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 t="s">
        <v>32</v>
      </c>
      <c r="Z59" s="83" t="s">
        <v>113</v>
      </c>
      <c r="AA59" s="83" t="s">
        <v>32</v>
      </c>
      <c r="AB59" s="83" t="s">
        <v>113</v>
      </c>
      <c r="AC59" s="83" t="s">
        <v>21</v>
      </c>
      <c r="AD59" s="83" t="s">
        <v>113</v>
      </c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62"/>
      <c r="AP59" s="7"/>
      <c r="AQ59" s="6"/>
      <c r="AR59" s="4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8"/>
      <c r="BI59" s="56" t="e">
        <f>IF(#REF!="E",B59,"")</f>
        <v>#REF!</v>
      </c>
      <c r="BJ59" s="56" t="e">
        <f>IF(#REF!="E",C59,"")</f>
        <v>#REF!</v>
      </c>
      <c r="BK59" s="56" t="str">
        <f t="shared" si="10"/>
        <v>AD3G</v>
      </c>
      <c r="BL59" s="56" t="str">
        <f t="shared" si="11"/>
        <v>RD3G</v>
      </c>
      <c r="BM59" s="56" t="str">
        <f t="shared" si="12"/>
        <v/>
      </c>
      <c r="BN59" s="56" t="str">
        <f t="shared" si="13"/>
        <v/>
      </c>
      <c r="BO59" s="56">
        <f t="shared" si="14"/>
        <v>3</v>
      </c>
      <c r="BP59" s="56" t="str">
        <f t="shared" si="15"/>
        <v/>
      </c>
      <c r="BQ59" s="56" t="str">
        <f t="shared" si="16"/>
        <v/>
      </c>
      <c r="BR59" s="56" t="str">
        <f t="shared" si="17"/>
        <v/>
      </c>
      <c r="BS59" s="56" t="str">
        <f t="shared" si="18"/>
        <v/>
      </c>
      <c r="BT59" s="56" t="str">
        <f t="shared" si="19"/>
        <v/>
      </c>
      <c r="BU59" s="56" t="str">
        <f t="shared" si="20"/>
        <v>RDA</v>
      </c>
      <c r="BV59" s="56" t="str">
        <f t="shared" si="21"/>
        <v>RDA</v>
      </c>
      <c r="BW59" s="56" t="str">
        <f t="shared" si="22"/>
        <v/>
      </c>
      <c r="BX59" s="56" t="str">
        <f t="shared" si="23"/>
        <v/>
      </c>
      <c r="BY59" s="56" t="str">
        <f t="shared" si="24"/>
        <v/>
      </c>
      <c r="BZ59" s="56" t="str">
        <f t="shared" si="25"/>
        <v/>
      </c>
      <c r="CA59" s="56" t="str">
        <f t="shared" si="26"/>
        <v/>
      </c>
      <c r="CB59" s="8"/>
      <c r="CC59" s="90"/>
      <c r="CD59" s="91"/>
      <c r="CE59" s="8"/>
      <c r="CF59" s="8"/>
      <c r="CG59" s="8"/>
      <c r="CH59" s="9"/>
      <c r="CI59" s="9"/>
      <c r="CJ59" s="9"/>
    </row>
    <row r="60" spans="1:88" s="2" customFormat="1" x14ac:dyDescent="0.35">
      <c r="A60" s="36"/>
      <c r="B60" s="83">
        <f t="shared" si="28"/>
        <v>59</v>
      </c>
      <c r="C60" s="83" t="s">
        <v>115</v>
      </c>
      <c r="D60" s="83" t="s">
        <v>126</v>
      </c>
      <c r="E60" s="87" t="s">
        <v>113</v>
      </c>
      <c r="F60" s="83" t="s">
        <v>126</v>
      </c>
      <c r="G60" s="83" t="s">
        <v>113</v>
      </c>
      <c r="H60" s="83" t="s">
        <v>126</v>
      </c>
      <c r="I60" s="83" t="s">
        <v>126</v>
      </c>
      <c r="J60" s="83" t="s">
        <v>113</v>
      </c>
      <c r="K60" s="83"/>
      <c r="L60" s="83"/>
      <c r="M60" s="83">
        <v>6</v>
      </c>
      <c r="N60" s="83" t="s">
        <v>113</v>
      </c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 t="s">
        <v>32</v>
      </c>
      <c r="Z60" s="83" t="s">
        <v>113</v>
      </c>
      <c r="AA60" s="83" t="s">
        <v>32</v>
      </c>
      <c r="AB60" s="83" t="s">
        <v>113</v>
      </c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62"/>
      <c r="AP60" s="7"/>
      <c r="AQ60" s="6"/>
      <c r="AR60" s="4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4"/>
      <c r="BH60" s="8"/>
      <c r="BI60" s="56" t="e">
        <f>IF(#REF!="E",B60,"")</f>
        <v>#REF!</v>
      </c>
      <c r="BJ60" s="56" t="e">
        <f>IF(#REF!="E",C60,"")</f>
        <v>#REF!</v>
      </c>
      <c r="BK60" s="56" t="str">
        <f t="shared" si="10"/>
        <v>RD3G</v>
      </c>
      <c r="BL60" s="56" t="str">
        <f t="shared" si="11"/>
        <v>RD3G</v>
      </c>
      <c r="BM60" s="56" t="str">
        <f t="shared" si="12"/>
        <v>RD3G</v>
      </c>
      <c r="BN60" s="56" t="str">
        <f t="shared" si="13"/>
        <v/>
      </c>
      <c r="BO60" s="56">
        <f t="shared" si="14"/>
        <v>6</v>
      </c>
      <c r="BP60" s="56" t="str">
        <f t="shared" si="15"/>
        <v/>
      </c>
      <c r="BQ60" s="56" t="str">
        <f t="shared" si="16"/>
        <v/>
      </c>
      <c r="BR60" s="56" t="str">
        <f t="shared" si="17"/>
        <v/>
      </c>
      <c r="BS60" s="56" t="str">
        <f t="shared" si="18"/>
        <v/>
      </c>
      <c r="BT60" s="56" t="str">
        <f t="shared" si="19"/>
        <v/>
      </c>
      <c r="BU60" s="56" t="str">
        <f t="shared" si="20"/>
        <v>RDA</v>
      </c>
      <c r="BV60" s="56" t="str">
        <f t="shared" si="21"/>
        <v>RDA</v>
      </c>
      <c r="BW60" s="56" t="str">
        <f t="shared" si="22"/>
        <v/>
      </c>
      <c r="BX60" s="56" t="str">
        <f t="shared" si="23"/>
        <v/>
      </c>
      <c r="BY60" s="56" t="str">
        <f t="shared" si="24"/>
        <v/>
      </c>
      <c r="BZ60" s="56" t="str">
        <f t="shared" si="25"/>
        <v/>
      </c>
      <c r="CA60" s="56" t="str">
        <f t="shared" si="26"/>
        <v/>
      </c>
      <c r="CB60" s="8"/>
      <c r="CC60" s="90"/>
      <c r="CD60" s="91"/>
      <c r="CE60" s="8"/>
      <c r="CF60" s="8"/>
      <c r="CG60" s="8"/>
      <c r="CH60" s="9"/>
      <c r="CI60" s="9"/>
      <c r="CJ60" s="9"/>
    </row>
    <row r="61" spans="1:88" s="2" customFormat="1" x14ac:dyDescent="0.35">
      <c r="A61" s="36"/>
      <c r="B61" s="83">
        <f t="shared" si="28"/>
        <v>60</v>
      </c>
      <c r="C61" s="87" t="s">
        <v>114</v>
      </c>
      <c r="D61" s="83" t="s">
        <v>17</v>
      </c>
      <c r="E61" s="87" t="s">
        <v>113</v>
      </c>
      <c r="F61" s="87" t="s">
        <v>18</v>
      </c>
      <c r="G61" s="83" t="s">
        <v>113</v>
      </c>
      <c r="H61" s="84"/>
      <c r="I61" s="84"/>
      <c r="J61" s="83"/>
      <c r="K61" s="87" t="s">
        <v>124</v>
      </c>
      <c r="L61" s="83" t="s">
        <v>113</v>
      </c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 t="s">
        <v>130</v>
      </c>
      <c r="AJ61" s="83" t="s">
        <v>113</v>
      </c>
      <c r="AK61" s="83"/>
      <c r="AL61" s="83"/>
      <c r="AM61" s="83"/>
      <c r="AN61" s="83"/>
      <c r="AO61" s="62"/>
      <c r="AP61" s="7"/>
      <c r="AQ61" s="6"/>
      <c r="AR61" s="4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4"/>
      <c r="BH61" s="8"/>
      <c r="BI61" s="56" t="e">
        <f>IF(#REF!="E",B61,"")</f>
        <v>#REF!</v>
      </c>
      <c r="BJ61" s="56" t="e">
        <f>IF(#REF!="E",C61,"")</f>
        <v>#REF!</v>
      </c>
      <c r="BK61" s="56" t="str">
        <f t="shared" si="10"/>
        <v>TS30</v>
      </c>
      <c r="BL61" s="56" t="str">
        <f t="shared" si="11"/>
        <v>1TR3A</v>
      </c>
      <c r="BM61" s="56" t="str">
        <f t="shared" si="12"/>
        <v/>
      </c>
      <c r="BN61" s="56" t="str">
        <f t="shared" si="13"/>
        <v>TRANSF.3F-13KV-15KVA</v>
      </c>
      <c r="BO61" s="56" t="str">
        <f t="shared" si="14"/>
        <v/>
      </c>
      <c r="BP61" s="56" t="str">
        <f t="shared" si="15"/>
        <v/>
      </c>
      <c r="BQ61" s="56" t="str">
        <f t="shared" si="16"/>
        <v/>
      </c>
      <c r="BR61" s="56" t="str">
        <f t="shared" si="17"/>
        <v/>
      </c>
      <c r="BS61" s="56" t="str">
        <f t="shared" si="18"/>
        <v/>
      </c>
      <c r="BT61" s="56" t="str">
        <f t="shared" si="19"/>
        <v/>
      </c>
      <c r="BU61" s="56" t="str">
        <f t="shared" si="20"/>
        <v/>
      </c>
      <c r="BV61" s="56" t="str">
        <f t="shared" si="21"/>
        <v/>
      </c>
      <c r="BW61" s="56" t="str">
        <f t="shared" si="22"/>
        <v/>
      </c>
      <c r="BX61" s="56" t="str">
        <f t="shared" si="23"/>
        <v/>
      </c>
      <c r="BY61" s="56" t="str">
        <f t="shared" si="24"/>
        <v>3K</v>
      </c>
      <c r="BZ61" s="56" t="str">
        <f t="shared" si="25"/>
        <v/>
      </c>
      <c r="CA61" s="56" t="str">
        <f t="shared" si="26"/>
        <v/>
      </c>
      <c r="CB61" s="8"/>
      <c r="CC61" s="90"/>
      <c r="CD61" s="91"/>
      <c r="CE61" s="8"/>
      <c r="CF61" s="8"/>
      <c r="CG61" s="8"/>
      <c r="CH61" s="9"/>
      <c r="CI61" s="9"/>
      <c r="CJ61" s="9"/>
    </row>
    <row r="62" spans="1:88" s="2" customFormat="1" x14ac:dyDescent="0.35">
      <c r="A62" s="36"/>
      <c r="B62" s="83">
        <f t="shared" si="28"/>
        <v>61</v>
      </c>
      <c r="C62" s="87" t="s">
        <v>114</v>
      </c>
      <c r="D62" s="83" t="s">
        <v>17</v>
      </c>
      <c r="E62" s="87" t="s">
        <v>113</v>
      </c>
      <c r="F62" s="83"/>
      <c r="G62" s="83"/>
      <c r="H62" s="84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62"/>
      <c r="AP62" s="7"/>
      <c r="AQ62" s="6"/>
      <c r="AR62" s="4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4"/>
      <c r="BH62" s="8"/>
      <c r="BI62" s="56" t="e">
        <f>IF(#REF!="E",B62,"")</f>
        <v>#REF!</v>
      </c>
      <c r="BJ62" s="56" t="e">
        <f>IF(#REF!="E",C62,"")</f>
        <v>#REF!</v>
      </c>
      <c r="BK62" s="56" t="str">
        <f t="shared" si="10"/>
        <v>TS30</v>
      </c>
      <c r="BL62" s="56" t="str">
        <f t="shared" si="11"/>
        <v/>
      </c>
      <c r="BM62" s="56" t="str">
        <f t="shared" si="12"/>
        <v/>
      </c>
      <c r="BN62" s="56" t="str">
        <f t="shared" si="13"/>
        <v/>
      </c>
      <c r="BO62" s="56" t="str">
        <f t="shared" si="14"/>
        <v/>
      </c>
      <c r="BP62" s="56" t="str">
        <f t="shared" si="15"/>
        <v/>
      </c>
      <c r="BQ62" s="56" t="str">
        <f t="shared" si="16"/>
        <v/>
      </c>
      <c r="BR62" s="56" t="str">
        <f t="shared" si="17"/>
        <v/>
      </c>
      <c r="BS62" s="56" t="str">
        <f t="shared" si="18"/>
        <v/>
      </c>
      <c r="BT62" s="56" t="str">
        <f t="shared" si="19"/>
        <v/>
      </c>
      <c r="BU62" s="56" t="str">
        <f t="shared" si="20"/>
        <v/>
      </c>
      <c r="BV62" s="56" t="str">
        <f t="shared" si="21"/>
        <v/>
      </c>
      <c r="BW62" s="56" t="str">
        <f t="shared" si="22"/>
        <v/>
      </c>
      <c r="BX62" s="56" t="str">
        <f t="shared" si="23"/>
        <v/>
      </c>
      <c r="BY62" s="56" t="str">
        <f t="shared" si="24"/>
        <v/>
      </c>
      <c r="BZ62" s="56" t="str">
        <f t="shared" si="25"/>
        <v/>
      </c>
      <c r="CA62" s="56" t="str">
        <f t="shared" si="26"/>
        <v/>
      </c>
      <c r="CB62" s="8"/>
      <c r="CC62" s="90"/>
      <c r="CD62" s="91"/>
      <c r="CE62" s="8"/>
      <c r="CF62" s="8"/>
      <c r="CG62" s="8"/>
      <c r="CH62" s="9"/>
      <c r="CI62" s="9"/>
      <c r="CJ62" s="9"/>
    </row>
    <row r="63" spans="1:88" s="2" customFormat="1" x14ac:dyDescent="0.35">
      <c r="A63" s="36"/>
      <c r="B63" s="83">
        <f t="shared" si="28"/>
        <v>62</v>
      </c>
      <c r="C63" s="87" t="s">
        <v>118</v>
      </c>
      <c r="D63" s="83" t="s">
        <v>17</v>
      </c>
      <c r="E63" s="87" t="s">
        <v>113</v>
      </c>
      <c r="F63" s="83" t="s">
        <v>36</v>
      </c>
      <c r="G63" s="83" t="s">
        <v>113</v>
      </c>
      <c r="H63" s="84"/>
      <c r="I63" s="84"/>
      <c r="J63" s="83"/>
      <c r="K63" s="88" t="s">
        <v>125</v>
      </c>
      <c r="L63" s="83" t="s">
        <v>113</v>
      </c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62"/>
      <c r="AP63" s="7"/>
      <c r="AQ63" s="6"/>
      <c r="AR63" s="4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4"/>
      <c r="BH63" s="8"/>
      <c r="BI63" s="56" t="e">
        <f>IF(#REF!="E",B63,"")</f>
        <v>#REF!</v>
      </c>
      <c r="BJ63" s="56" t="e">
        <f>IF(#REF!="E",C63,"")</f>
        <v>#REF!</v>
      </c>
      <c r="BK63" s="56" t="str">
        <f t="shared" si="10"/>
        <v>TS30</v>
      </c>
      <c r="BL63" s="56" t="str">
        <f t="shared" si="11"/>
        <v>RD30</v>
      </c>
      <c r="BM63" s="56" t="str">
        <f t="shared" si="12"/>
        <v/>
      </c>
      <c r="BN63" s="56" t="str">
        <f t="shared" si="13"/>
        <v>3 C.C.F.</v>
      </c>
      <c r="BO63" s="56" t="str">
        <f t="shared" si="14"/>
        <v/>
      </c>
      <c r="BP63" s="56" t="str">
        <f t="shared" si="15"/>
        <v/>
      </c>
      <c r="BQ63" s="56" t="str">
        <f t="shared" si="16"/>
        <v/>
      </c>
      <c r="BR63" s="56" t="str">
        <f t="shared" si="17"/>
        <v/>
      </c>
      <c r="BS63" s="56" t="str">
        <f t="shared" si="18"/>
        <v/>
      </c>
      <c r="BT63" s="56" t="str">
        <f t="shared" si="19"/>
        <v/>
      </c>
      <c r="BU63" s="56" t="str">
        <f t="shared" si="20"/>
        <v/>
      </c>
      <c r="BV63" s="56" t="str">
        <f t="shared" si="21"/>
        <v/>
      </c>
      <c r="BW63" s="56" t="str">
        <f t="shared" si="22"/>
        <v/>
      </c>
      <c r="BX63" s="56" t="str">
        <f t="shared" si="23"/>
        <v/>
      </c>
      <c r="BY63" s="56" t="str">
        <f t="shared" si="24"/>
        <v/>
      </c>
      <c r="BZ63" s="56" t="str">
        <f t="shared" si="25"/>
        <v/>
      </c>
      <c r="CA63" s="56" t="str">
        <f t="shared" si="26"/>
        <v/>
      </c>
      <c r="CB63" s="8"/>
      <c r="CC63" s="90"/>
      <c r="CD63" s="91"/>
      <c r="CE63" s="8"/>
      <c r="CF63" s="8"/>
      <c r="CG63" s="8"/>
      <c r="CH63" s="9"/>
      <c r="CI63" s="9"/>
      <c r="CJ63" s="9"/>
    </row>
    <row r="64" spans="1:88" s="2" customFormat="1" x14ac:dyDescent="0.35">
      <c r="A64" s="36"/>
      <c r="B64" s="83">
        <f t="shared" si="28"/>
        <v>63</v>
      </c>
      <c r="C64" s="87" t="s">
        <v>114</v>
      </c>
      <c r="D64" s="83" t="s">
        <v>17</v>
      </c>
      <c r="E64" s="87" t="s">
        <v>113</v>
      </c>
      <c r="F64" s="83"/>
      <c r="G64" s="83"/>
      <c r="H64" s="84"/>
      <c r="I64" s="84"/>
      <c r="J64" s="83"/>
      <c r="K64" s="88" t="s">
        <v>125</v>
      </c>
      <c r="L64" s="83" t="s">
        <v>113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62"/>
      <c r="AP64" s="7"/>
      <c r="AQ64" s="6"/>
      <c r="AR64" s="4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4"/>
      <c r="BH64" s="8"/>
      <c r="BI64" s="56" t="e">
        <f>IF(#REF!="E",B64,"")</f>
        <v>#REF!</v>
      </c>
      <c r="BJ64" s="56" t="e">
        <f>IF(#REF!="E",C64,"")</f>
        <v>#REF!</v>
      </c>
      <c r="BK64" s="56" t="str">
        <f t="shared" si="10"/>
        <v>TS30</v>
      </c>
      <c r="BL64" s="56" t="str">
        <f t="shared" si="11"/>
        <v/>
      </c>
      <c r="BM64" s="56" t="str">
        <f t="shared" si="12"/>
        <v/>
      </c>
      <c r="BN64" s="56" t="str">
        <f t="shared" si="13"/>
        <v>3 C.C.F.</v>
      </c>
      <c r="BO64" s="56" t="str">
        <f t="shared" si="14"/>
        <v/>
      </c>
      <c r="BP64" s="56" t="str">
        <f t="shared" si="15"/>
        <v/>
      </c>
      <c r="BQ64" s="56" t="str">
        <f t="shared" si="16"/>
        <v/>
      </c>
      <c r="BR64" s="56" t="str">
        <f t="shared" si="17"/>
        <v/>
      </c>
      <c r="BS64" s="56" t="str">
        <f t="shared" si="18"/>
        <v/>
      </c>
      <c r="BT64" s="56" t="str">
        <f t="shared" si="19"/>
        <v/>
      </c>
      <c r="BU64" s="56" t="str">
        <f t="shared" si="20"/>
        <v/>
      </c>
      <c r="BV64" s="56" t="str">
        <f t="shared" si="21"/>
        <v/>
      </c>
      <c r="BW64" s="56" t="str">
        <f t="shared" si="22"/>
        <v/>
      </c>
      <c r="BX64" s="56" t="str">
        <f t="shared" si="23"/>
        <v/>
      </c>
      <c r="BY64" s="56" t="str">
        <f t="shared" si="24"/>
        <v/>
      </c>
      <c r="BZ64" s="56" t="str">
        <f t="shared" si="25"/>
        <v/>
      </c>
      <c r="CA64" s="56" t="str">
        <f t="shared" si="26"/>
        <v/>
      </c>
      <c r="CB64" s="8"/>
      <c r="CC64" s="90"/>
      <c r="CD64" s="91"/>
      <c r="CE64" s="8"/>
      <c r="CF64" s="8"/>
      <c r="CG64" s="8"/>
      <c r="CH64" s="9"/>
      <c r="CI64" s="9"/>
      <c r="CJ64" s="9"/>
    </row>
    <row r="65" spans="1:88" s="2" customFormat="1" x14ac:dyDescent="0.35">
      <c r="A65" s="36"/>
      <c r="B65" s="83">
        <f t="shared" si="28"/>
        <v>64</v>
      </c>
      <c r="C65" s="87" t="s">
        <v>114</v>
      </c>
      <c r="D65" s="83" t="s">
        <v>17</v>
      </c>
      <c r="E65" s="87" t="s">
        <v>113</v>
      </c>
      <c r="F65" s="83"/>
      <c r="G65" s="83"/>
      <c r="H65" s="84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62"/>
      <c r="AP65" s="7"/>
      <c r="AQ65" s="6"/>
      <c r="AR65" s="4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4"/>
      <c r="BH65" s="8"/>
      <c r="BI65" s="56" t="e">
        <f>IF(#REF!="E",B65,"")</f>
        <v>#REF!</v>
      </c>
      <c r="BJ65" s="56" t="e">
        <f>IF(#REF!="E",C65,"")</f>
        <v>#REF!</v>
      </c>
      <c r="BK65" s="56" t="str">
        <f t="shared" si="10"/>
        <v>TS30</v>
      </c>
      <c r="BL65" s="56" t="str">
        <f t="shared" si="11"/>
        <v/>
      </c>
      <c r="BM65" s="56" t="str">
        <f t="shared" si="12"/>
        <v/>
      </c>
      <c r="BN65" s="56" t="str">
        <f t="shared" si="13"/>
        <v/>
      </c>
      <c r="BO65" s="56" t="str">
        <f t="shared" si="14"/>
        <v/>
      </c>
      <c r="BP65" s="56" t="str">
        <f t="shared" si="15"/>
        <v/>
      </c>
      <c r="BQ65" s="56" t="str">
        <f t="shared" si="16"/>
        <v/>
      </c>
      <c r="BR65" s="56" t="str">
        <f t="shared" si="17"/>
        <v/>
      </c>
      <c r="BS65" s="56" t="str">
        <f t="shared" si="18"/>
        <v/>
      </c>
      <c r="BT65" s="56" t="str">
        <f t="shared" si="19"/>
        <v/>
      </c>
      <c r="BU65" s="56" t="str">
        <f t="shared" si="20"/>
        <v/>
      </c>
      <c r="BV65" s="56" t="str">
        <f t="shared" si="21"/>
        <v/>
      </c>
      <c r="BW65" s="56" t="str">
        <f t="shared" si="22"/>
        <v/>
      </c>
      <c r="BX65" s="56" t="str">
        <f t="shared" si="23"/>
        <v/>
      </c>
      <c r="BY65" s="56" t="str">
        <f t="shared" si="24"/>
        <v/>
      </c>
      <c r="BZ65" s="56" t="str">
        <f t="shared" si="25"/>
        <v/>
      </c>
      <c r="CA65" s="56" t="str">
        <f t="shared" si="26"/>
        <v/>
      </c>
      <c r="CB65" s="8"/>
      <c r="CC65" s="90"/>
      <c r="CD65" s="91"/>
      <c r="CE65" s="8"/>
      <c r="CF65" s="8"/>
      <c r="CG65" s="8"/>
      <c r="CH65" s="9"/>
      <c r="CI65" s="9"/>
      <c r="CJ65" s="9"/>
    </row>
    <row r="66" spans="1:88" s="2" customFormat="1" x14ac:dyDescent="0.35">
      <c r="A66" s="36"/>
      <c r="B66" s="83">
        <f t="shared" si="28"/>
        <v>65</v>
      </c>
      <c r="C66" s="87" t="s">
        <v>114</v>
      </c>
      <c r="D66" s="83" t="s">
        <v>17</v>
      </c>
      <c r="E66" s="87" t="s">
        <v>113</v>
      </c>
      <c r="F66" s="83"/>
      <c r="G66" s="83"/>
      <c r="H66" s="84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62"/>
      <c r="AP66" s="7"/>
      <c r="AQ66" s="6"/>
      <c r="AR66" s="4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4"/>
      <c r="BH66" s="8"/>
      <c r="BI66" s="56" t="e">
        <f>IF(#REF!="E",B66,"")</f>
        <v>#REF!</v>
      </c>
      <c r="BJ66" s="56" t="e">
        <f>IF(#REF!="E",C66,"")</f>
        <v>#REF!</v>
      </c>
      <c r="BK66" s="56" t="str">
        <f t="shared" si="10"/>
        <v>TS30</v>
      </c>
      <c r="BL66" s="56" t="str">
        <f t="shared" si="11"/>
        <v/>
      </c>
      <c r="BM66" s="56" t="str">
        <f t="shared" si="12"/>
        <v/>
      </c>
      <c r="BN66" s="56" t="str">
        <f t="shared" si="13"/>
        <v/>
      </c>
      <c r="BO66" s="56" t="str">
        <f t="shared" si="14"/>
        <v/>
      </c>
      <c r="BP66" s="56" t="str">
        <f t="shared" si="15"/>
        <v/>
      </c>
      <c r="BQ66" s="56" t="str">
        <f t="shared" si="16"/>
        <v/>
      </c>
      <c r="BR66" s="56" t="str">
        <f t="shared" si="17"/>
        <v/>
      </c>
      <c r="BS66" s="56" t="str">
        <f t="shared" si="18"/>
        <v/>
      </c>
      <c r="BT66" s="56" t="str">
        <f t="shared" si="19"/>
        <v/>
      </c>
      <c r="BU66" s="56" t="str">
        <f t="shared" si="20"/>
        <v/>
      </c>
      <c r="BV66" s="56" t="str">
        <f t="shared" si="21"/>
        <v/>
      </c>
      <c r="BW66" s="56" t="str">
        <f t="shared" si="22"/>
        <v/>
      </c>
      <c r="BX66" s="56" t="str">
        <f t="shared" si="23"/>
        <v/>
      </c>
      <c r="BY66" s="56" t="str">
        <f t="shared" si="24"/>
        <v/>
      </c>
      <c r="BZ66" s="56" t="str">
        <f t="shared" si="25"/>
        <v/>
      </c>
      <c r="CA66" s="56" t="str">
        <f t="shared" si="26"/>
        <v/>
      </c>
      <c r="CB66" s="8"/>
      <c r="CC66" s="90"/>
      <c r="CD66" s="91"/>
      <c r="CE66" s="8"/>
      <c r="CF66" s="8"/>
      <c r="CG66" s="8"/>
      <c r="CH66" s="9"/>
      <c r="CI66" s="9"/>
      <c r="CJ66" s="9"/>
    </row>
    <row r="67" spans="1:88" s="2" customFormat="1" x14ac:dyDescent="0.35">
      <c r="A67" s="36"/>
      <c r="B67" s="83">
        <f t="shared" si="28"/>
        <v>66</v>
      </c>
      <c r="C67" s="87" t="s">
        <v>114</v>
      </c>
      <c r="D67" s="83" t="s">
        <v>17</v>
      </c>
      <c r="E67" s="87" t="s">
        <v>113</v>
      </c>
      <c r="F67" s="83"/>
      <c r="G67" s="83"/>
      <c r="H67" s="84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62"/>
      <c r="AP67" s="7"/>
      <c r="AQ67" s="6"/>
      <c r="AR67" s="4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4"/>
      <c r="BH67" s="8"/>
      <c r="BI67" s="56" t="e">
        <f>IF(#REF!="E",B67,"")</f>
        <v>#REF!</v>
      </c>
      <c r="BJ67" s="56" t="e">
        <f>IF(#REF!="E",C67,"")</f>
        <v>#REF!</v>
      </c>
      <c r="BK67" s="56" t="str">
        <f t="shared" ref="BK67:BK102" si="29">IF(E67="E",D67,"")</f>
        <v>TS30</v>
      </c>
      <c r="BL67" s="56" t="str">
        <f t="shared" ref="BL67:BL102" si="30">IF(G67="E",F67,"")</f>
        <v/>
      </c>
      <c r="BM67" s="56" t="str">
        <f t="shared" ref="BM67:BM102" si="31">IF(J67="E",H67,"")</f>
        <v/>
      </c>
      <c r="BN67" s="56" t="str">
        <f t="shared" ref="BN67:BN102" si="32">IF(L67="E",K67,"")</f>
        <v/>
      </c>
      <c r="BO67" s="56" t="str">
        <f t="shared" ref="BO67:BO102" si="33">IF(N67="E",M67,"")</f>
        <v/>
      </c>
      <c r="BP67" s="56" t="str">
        <f t="shared" ref="BP67:BP102" si="34">IF(P67="E",O67,"")</f>
        <v/>
      </c>
      <c r="BQ67" s="56" t="str">
        <f t="shared" ref="BQ67:BQ102" si="35">IF(R67="E",Q67,"")</f>
        <v/>
      </c>
      <c r="BR67" s="56" t="str">
        <f t="shared" ref="BR67:BR102" si="36">IF(T67="E",S67,"")</f>
        <v/>
      </c>
      <c r="BS67" s="56" t="str">
        <f t="shared" ref="BS67:BS102" si="37">IF(V67="E",U67,"")</f>
        <v/>
      </c>
      <c r="BT67" s="56" t="str">
        <f t="shared" ref="BT67:BT102" si="38">IF(X67="E",W67,"")</f>
        <v/>
      </c>
      <c r="BU67" s="56" t="str">
        <f t="shared" ref="BU67:BU102" si="39">IF(Z67="E",Y67,"")</f>
        <v/>
      </c>
      <c r="BV67" s="56" t="str">
        <f t="shared" ref="BV67:BV102" si="40">IF(AB67="E",AA67,"")</f>
        <v/>
      </c>
      <c r="BW67" s="56" t="str">
        <f t="shared" ref="BW67:BW102" si="41">IF(AF67="E",AE67,"")</f>
        <v/>
      </c>
      <c r="BX67" s="56" t="str">
        <f t="shared" ref="BX67:BX102" si="42">IF(AH67="E",AG67,"")</f>
        <v/>
      </c>
      <c r="BY67" s="56" t="str">
        <f t="shared" ref="BY67:BY102" si="43">IF(AJ67="E",AI67,"")</f>
        <v/>
      </c>
      <c r="BZ67" s="56" t="str">
        <f t="shared" ref="BZ67:BZ102" si="44">IF(AL67="E",AK67,"")</f>
        <v/>
      </c>
      <c r="CA67" s="56" t="str">
        <f t="shared" ref="CA67:CA102" si="45">IF(AN67="E",AM67,"")</f>
        <v/>
      </c>
      <c r="CB67" s="8"/>
      <c r="CC67" s="90"/>
      <c r="CD67" s="91"/>
      <c r="CE67" s="8"/>
      <c r="CF67" s="8"/>
      <c r="CG67" s="8"/>
      <c r="CH67" s="9"/>
      <c r="CI67" s="9"/>
      <c r="CJ67" s="9"/>
    </row>
    <row r="68" spans="1:88" s="2" customFormat="1" x14ac:dyDescent="0.35">
      <c r="A68" s="36"/>
      <c r="B68" s="83">
        <f t="shared" si="28"/>
        <v>67</v>
      </c>
      <c r="C68" s="87" t="s">
        <v>114</v>
      </c>
      <c r="D68" s="83" t="s">
        <v>17</v>
      </c>
      <c r="E68" s="87" t="s">
        <v>113</v>
      </c>
      <c r="F68" s="83"/>
      <c r="G68" s="83"/>
      <c r="H68" s="84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62"/>
      <c r="AP68" s="7"/>
      <c r="AQ68" s="6"/>
      <c r="AR68" s="4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8"/>
      <c r="BI68" s="56" t="e">
        <f>IF(#REF!="E",B68,"")</f>
        <v>#REF!</v>
      </c>
      <c r="BJ68" s="56" t="e">
        <f>IF(#REF!="E",C68,"")</f>
        <v>#REF!</v>
      </c>
      <c r="BK68" s="56" t="str">
        <f t="shared" si="29"/>
        <v>TS30</v>
      </c>
      <c r="BL68" s="56" t="str">
        <f t="shared" si="30"/>
        <v/>
      </c>
      <c r="BM68" s="56" t="str">
        <f t="shared" si="31"/>
        <v/>
      </c>
      <c r="BN68" s="56" t="str">
        <f t="shared" si="32"/>
        <v/>
      </c>
      <c r="BO68" s="56" t="str">
        <f t="shared" si="33"/>
        <v/>
      </c>
      <c r="BP68" s="56" t="str">
        <f t="shared" si="34"/>
        <v/>
      </c>
      <c r="BQ68" s="56" t="str">
        <f t="shared" si="35"/>
        <v/>
      </c>
      <c r="BR68" s="56" t="str">
        <f t="shared" si="36"/>
        <v/>
      </c>
      <c r="BS68" s="56" t="str">
        <f t="shared" si="37"/>
        <v/>
      </c>
      <c r="BT68" s="56" t="str">
        <f t="shared" si="38"/>
        <v/>
      </c>
      <c r="BU68" s="56" t="str">
        <f t="shared" si="39"/>
        <v/>
      </c>
      <c r="BV68" s="56" t="str">
        <f t="shared" si="40"/>
        <v/>
      </c>
      <c r="BW68" s="56" t="str">
        <f t="shared" si="41"/>
        <v/>
      </c>
      <c r="BX68" s="56" t="str">
        <f t="shared" si="42"/>
        <v/>
      </c>
      <c r="BY68" s="56" t="str">
        <f t="shared" si="43"/>
        <v/>
      </c>
      <c r="BZ68" s="56" t="str">
        <f t="shared" si="44"/>
        <v/>
      </c>
      <c r="CA68" s="56" t="str">
        <f t="shared" si="45"/>
        <v/>
      </c>
      <c r="CB68" s="8"/>
      <c r="CC68" s="90"/>
      <c r="CD68" s="91"/>
      <c r="CE68" s="8"/>
      <c r="CF68" s="8"/>
      <c r="CG68" s="8"/>
      <c r="CH68" s="9"/>
      <c r="CI68" s="9"/>
      <c r="CJ68" s="9"/>
    </row>
    <row r="69" spans="1:88" s="2" customFormat="1" x14ac:dyDescent="0.35">
      <c r="A69" s="36"/>
      <c r="B69" s="83">
        <f t="shared" si="28"/>
        <v>68</v>
      </c>
      <c r="C69" s="83" t="s">
        <v>115</v>
      </c>
      <c r="D69" s="83" t="s">
        <v>17</v>
      </c>
      <c r="E69" s="87" t="s">
        <v>113</v>
      </c>
      <c r="F69" s="83"/>
      <c r="G69" s="83"/>
      <c r="H69" s="84"/>
      <c r="I69" s="84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62"/>
      <c r="AP69" s="7"/>
      <c r="AQ69" s="6"/>
      <c r="AR69" s="4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4"/>
      <c r="BH69" s="8"/>
      <c r="BI69" s="56" t="e">
        <f>IF(#REF!="E",B69,"")</f>
        <v>#REF!</v>
      </c>
      <c r="BJ69" s="56" t="e">
        <f>IF(#REF!="E",C69,"")</f>
        <v>#REF!</v>
      </c>
      <c r="BK69" s="56" t="str">
        <f t="shared" si="29"/>
        <v>TS30</v>
      </c>
      <c r="BL69" s="56" t="str">
        <f t="shared" si="30"/>
        <v/>
      </c>
      <c r="BM69" s="56" t="str">
        <f t="shared" si="31"/>
        <v/>
      </c>
      <c r="BN69" s="56" t="str">
        <f t="shared" si="32"/>
        <v/>
      </c>
      <c r="BO69" s="56" t="str">
        <f t="shared" si="33"/>
        <v/>
      </c>
      <c r="BP69" s="56" t="str">
        <f t="shared" si="34"/>
        <v/>
      </c>
      <c r="BQ69" s="56" t="str">
        <f t="shared" si="35"/>
        <v/>
      </c>
      <c r="BR69" s="56" t="str">
        <f t="shared" si="36"/>
        <v/>
      </c>
      <c r="BS69" s="56" t="str">
        <f t="shared" si="37"/>
        <v/>
      </c>
      <c r="BT69" s="56" t="str">
        <f t="shared" si="38"/>
        <v/>
      </c>
      <c r="BU69" s="56" t="str">
        <f t="shared" si="39"/>
        <v/>
      </c>
      <c r="BV69" s="56" t="str">
        <f t="shared" si="40"/>
        <v/>
      </c>
      <c r="BW69" s="56" t="str">
        <f t="shared" si="41"/>
        <v/>
      </c>
      <c r="BX69" s="56" t="str">
        <f t="shared" si="42"/>
        <v/>
      </c>
      <c r="BY69" s="56" t="str">
        <f t="shared" si="43"/>
        <v/>
      </c>
      <c r="BZ69" s="56" t="str">
        <f t="shared" si="44"/>
        <v/>
      </c>
      <c r="CA69" s="56" t="str">
        <f t="shared" si="45"/>
        <v/>
      </c>
      <c r="CB69" s="8"/>
      <c r="CC69" s="90"/>
      <c r="CD69" s="91"/>
      <c r="CE69" s="8"/>
      <c r="CF69" s="8"/>
      <c r="CG69" s="8"/>
      <c r="CH69" s="9"/>
      <c r="CI69" s="9"/>
      <c r="CJ69" s="9"/>
    </row>
    <row r="70" spans="1:88" s="2" customFormat="1" x14ac:dyDescent="0.35">
      <c r="A70" s="36"/>
      <c r="B70" s="83">
        <f t="shared" si="28"/>
        <v>69</v>
      </c>
      <c r="C70" s="87" t="s">
        <v>114</v>
      </c>
      <c r="D70" s="83" t="s">
        <v>17</v>
      </c>
      <c r="E70" s="87" t="s">
        <v>113</v>
      </c>
      <c r="F70" s="83"/>
      <c r="G70" s="83"/>
      <c r="H70" s="84"/>
      <c r="I70" s="84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62"/>
      <c r="AP70" s="7"/>
      <c r="AQ70" s="6"/>
      <c r="AR70" s="4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4"/>
      <c r="BH70" s="8"/>
      <c r="BI70" s="56" t="e">
        <f>IF(#REF!="E",B70,"")</f>
        <v>#REF!</v>
      </c>
      <c r="BJ70" s="56" t="e">
        <f>IF(#REF!="E",C70,"")</f>
        <v>#REF!</v>
      </c>
      <c r="BK70" s="56" t="str">
        <f t="shared" si="29"/>
        <v>TS30</v>
      </c>
      <c r="BL70" s="56" t="str">
        <f t="shared" si="30"/>
        <v/>
      </c>
      <c r="BM70" s="56" t="str">
        <f t="shared" si="31"/>
        <v/>
      </c>
      <c r="BN70" s="56" t="str">
        <f t="shared" si="32"/>
        <v/>
      </c>
      <c r="BO70" s="56" t="str">
        <f t="shared" si="33"/>
        <v/>
      </c>
      <c r="BP70" s="56" t="str">
        <f t="shared" si="34"/>
        <v/>
      </c>
      <c r="BQ70" s="56" t="str">
        <f t="shared" si="35"/>
        <v/>
      </c>
      <c r="BR70" s="56" t="str">
        <f t="shared" si="36"/>
        <v/>
      </c>
      <c r="BS70" s="56" t="str">
        <f t="shared" si="37"/>
        <v/>
      </c>
      <c r="BT70" s="56" t="str">
        <f t="shared" si="38"/>
        <v/>
      </c>
      <c r="BU70" s="56" t="str">
        <f t="shared" si="39"/>
        <v/>
      </c>
      <c r="BV70" s="56" t="str">
        <f t="shared" si="40"/>
        <v/>
      </c>
      <c r="BW70" s="56" t="str">
        <f t="shared" si="41"/>
        <v/>
      </c>
      <c r="BX70" s="56" t="str">
        <f t="shared" si="42"/>
        <v/>
      </c>
      <c r="BY70" s="56" t="str">
        <f t="shared" si="43"/>
        <v/>
      </c>
      <c r="BZ70" s="56" t="str">
        <f t="shared" si="44"/>
        <v/>
      </c>
      <c r="CA70" s="56" t="str">
        <f t="shared" si="45"/>
        <v/>
      </c>
      <c r="CB70" s="8"/>
      <c r="CC70" s="90"/>
      <c r="CD70" s="91"/>
      <c r="CE70" s="8"/>
      <c r="CF70" s="8"/>
      <c r="CG70" s="8"/>
      <c r="CH70" s="9"/>
      <c r="CI70" s="9"/>
      <c r="CJ70" s="9"/>
    </row>
    <row r="71" spans="1:88" s="2" customFormat="1" x14ac:dyDescent="0.35">
      <c r="A71" s="36"/>
      <c r="B71" s="83">
        <f t="shared" si="28"/>
        <v>70</v>
      </c>
      <c r="C71" s="87" t="s">
        <v>114</v>
      </c>
      <c r="D71" s="83" t="s">
        <v>17</v>
      </c>
      <c r="E71" s="87" t="s">
        <v>113</v>
      </c>
      <c r="F71" s="83"/>
      <c r="G71" s="83"/>
      <c r="H71" s="84"/>
      <c r="I71" s="84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62"/>
      <c r="AP71" s="7"/>
      <c r="AQ71" s="6"/>
      <c r="AR71" s="4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4"/>
      <c r="BH71" s="8"/>
      <c r="BI71" s="56" t="e">
        <f>IF(#REF!="E",B71,"")</f>
        <v>#REF!</v>
      </c>
      <c r="BJ71" s="56" t="e">
        <f>IF(#REF!="E",C71,"")</f>
        <v>#REF!</v>
      </c>
      <c r="BK71" s="56" t="str">
        <f t="shared" si="29"/>
        <v>TS30</v>
      </c>
      <c r="BL71" s="56" t="str">
        <f t="shared" si="30"/>
        <v/>
      </c>
      <c r="BM71" s="56" t="str">
        <f t="shared" si="31"/>
        <v/>
      </c>
      <c r="BN71" s="56" t="str">
        <f t="shared" si="32"/>
        <v/>
      </c>
      <c r="BO71" s="56" t="str">
        <f t="shared" si="33"/>
        <v/>
      </c>
      <c r="BP71" s="56" t="str">
        <f t="shared" si="34"/>
        <v/>
      </c>
      <c r="BQ71" s="56" t="str">
        <f t="shared" si="35"/>
        <v/>
      </c>
      <c r="BR71" s="56" t="str">
        <f t="shared" si="36"/>
        <v/>
      </c>
      <c r="BS71" s="56" t="str">
        <f t="shared" si="37"/>
        <v/>
      </c>
      <c r="BT71" s="56" t="str">
        <f t="shared" si="38"/>
        <v/>
      </c>
      <c r="BU71" s="56" t="str">
        <f t="shared" si="39"/>
        <v/>
      </c>
      <c r="BV71" s="56" t="str">
        <f t="shared" si="40"/>
        <v/>
      </c>
      <c r="BW71" s="56" t="str">
        <f t="shared" si="41"/>
        <v/>
      </c>
      <c r="BX71" s="56" t="str">
        <f t="shared" si="42"/>
        <v/>
      </c>
      <c r="BY71" s="56" t="str">
        <f t="shared" si="43"/>
        <v/>
      </c>
      <c r="BZ71" s="56" t="str">
        <f t="shared" si="44"/>
        <v/>
      </c>
      <c r="CA71" s="56" t="str">
        <f t="shared" si="45"/>
        <v/>
      </c>
      <c r="CB71" s="8"/>
      <c r="CC71" s="90"/>
      <c r="CD71" s="91"/>
      <c r="CE71" s="8"/>
      <c r="CF71" s="8"/>
      <c r="CG71" s="8"/>
      <c r="CH71" s="9"/>
      <c r="CI71" s="9"/>
      <c r="CJ71" s="9"/>
    </row>
    <row r="72" spans="1:88" s="2" customFormat="1" x14ac:dyDescent="0.35">
      <c r="A72" s="36"/>
      <c r="B72" s="83">
        <f t="shared" si="28"/>
        <v>71</v>
      </c>
      <c r="C72" s="87" t="s">
        <v>114</v>
      </c>
      <c r="D72" s="83" t="s">
        <v>12</v>
      </c>
      <c r="E72" s="87" t="s">
        <v>113</v>
      </c>
      <c r="F72" s="83"/>
      <c r="G72" s="83"/>
      <c r="H72" s="84"/>
      <c r="I72" s="84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62"/>
      <c r="AP72" s="7"/>
      <c r="AQ72" s="6"/>
      <c r="AR72" s="4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4"/>
      <c r="BH72" s="8"/>
      <c r="BI72" s="56" t="e">
        <f>IF(#REF!="E",B72,"")</f>
        <v>#REF!</v>
      </c>
      <c r="BJ72" s="56" t="e">
        <f>IF(#REF!="E",C72,"")</f>
        <v>#REF!</v>
      </c>
      <c r="BK72" s="56" t="str">
        <f t="shared" si="29"/>
        <v>AD30</v>
      </c>
      <c r="BL72" s="56" t="str">
        <f t="shared" si="30"/>
        <v/>
      </c>
      <c r="BM72" s="56" t="str">
        <f t="shared" si="31"/>
        <v/>
      </c>
      <c r="BN72" s="56" t="str">
        <f t="shared" si="32"/>
        <v/>
      </c>
      <c r="BO72" s="56" t="str">
        <f t="shared" si="33"/>
        <v/>
      </c>
      <c r="BP72" s="56" t="str">
        <f t="shared" si="34"/>
        <v/>
      </c>
      <c r="BQ72" s="56" t="str">
        <f t="shared" si="35"/>
        <v/>
      </c>
      <c r="BR72" s="56" t="str">
        <f t="shared" si="36"/>
        <v/>
      </c>
      <c r="BS72" s="56" t="str">
        <f t="shared" si="37"/>
        <v/>
      </c>
      <c r="BT72" s="56" t="str">
        <f t="shared" si="38"/>
        <v/>
      </c>
      <c r="BU72" s="56" t="str">
        <f t="shared" si="39"/>
        <v/>
      </c>
      <c r="BV72" s="56" t="str">
        <f t="shared" si="40"/>
        <v/>
      </c>
      <c r="BW72" s="56" t="str">
        <f t="shared" si="41"/>
        <v/>
      </c>
      <c r="BX72" s="56" t="str">
        <f t="shared" si="42"/>
        <v/>
      </c>
      <c r="BY72" s="56" t="str">
        <f t="shared" si="43"/>
        <v/>
      </c>
      <c r="BZ72" s="56" t="str">
        <f t="shared" si="44"/>
        <v/>
      </c>
      <c r="CA72" s="56" t="str">
        <f t="shared" si="45"/>
        <v/>
      </c>
      <c r="CB72" s="8"/>
      <c r="CC72" s="90"/>
      <c r="CD72" s="91"/>
      <c r="CE72" s="8"/>
      <c r="CF72" s="8"/>
      <c r="CG72" s="8"/>
      <c r="CH72" s="9"/>
      <c r="CI72" s="9"/>
      <c r="CJ72" s="9"/>
    </row>
    <row r="73" spans="1:88" s="2" customFormat="1" x14ac:dyDescent="0.35">
      <c r="A73" s="36"/>
      <c r="B73" s="83">
        <f t="shared" si="28"/>
        <v>72</v>
      </c>
      <c r="C73" s="87" t="s">
        <v>114</v>
      </c>
      <c r="D73" s="83" t="s">
        <v>17</v>
      </c>
      <c r="E73" s="87" t="s">
        <v>113</v>
      </c>
      <c r="F73" s="83"/>
      <c r="G73" s="83"/>
      <c r="H73" s="84"/>
      <c r="I73" s="84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62"/>
      <c r="AP73" s="7"/>
      <c r="AQ73" s="6"/>
      <c r="AR73" s="4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4"/>
      <c r="BH73" s="8"/>
      <c r="BI73" s="56" t="e">
        <f>IF(#REF!="E",B73,"")</f>
        <v>#REF!</v>
      </c>
      <c r="BJ73" s="56" t="e">
        <f>IF(#REF!="E",C73,"")</f>
        <v>#REF!</v>
      </c>
      <c r="BK73" s="56" t="str">
        <f t="shared" si="29"/>
        <v>TS30</v>
      </c>
      <c r="BL73" s="56" t="str">
        <f t="shared" si="30"/>
        <v/>
      </c>
      <c r="BM73" s="56" t="str">
        <f t="shared" si="31"/>
        <v/>
      </c>
      <c r="BN73" s="56" t="str">
        <f t="shared" si="32"/>
        <v/>
      </c>
      <c r="BO73" s="56" t="str">
        <f t="shared" si="33"/>
        <v/>
      </c>
      <c r="BP73" s="56" t="str">
        <f t="shared" si="34"/>
        <v/>
      </c>
      <c r="BQ73" s="56" t="str">
        <f t="shared" si="35"/>
        <v/>
      </c>
      <c r="BR73" s="56" t="str">
        <f t="shared" si="36"/>
        <v/>
      </c>
      <c r="BS73" s="56" t="str">
        <f t="shared" si="37"/>
        <v/>
      </c>
      <c r="BT73" s="56" t="str">
        <f t="shared" si="38"/>
        <v/>
      </c>
      <c r="BU73" s="56" t="str">
        <f t="shared" si="39"/>
        <v/>
      </c>
      <c r="BV73" s="56" t="str">
        <f t="shared" si="40"/>
        <v/>
      </c>
      <c r="BW73" s="56" t="str">
        <f t="shared" si="41"/>
        <v/>
      </c>
      <c r="BX73" s="56" t="str">
        <f t="shared" si="42"/>
        <v/>
      </c>
      <c r="BY73" s="56" t="str">
        <f t="shared" si="43"/>
        <v/>
      </c>
      <c r="BZ73" s="56" t="str">
        <f t="shared" si="44"/>
        <v/>
      </c>
      <c r="CA73" s="56" t="str">
        <f t="shared" si="45"/>
        <v/>
      </c>
      <c r="CB73" s="8"/>
      <c r="CC73" s="90"/>
      <c r="CD73" s="91"/>
      <c r="CE73" s="8"/>
      <c r="CF73" s="8"/>
      <c r="CG73" s="8"/>
      <c r="CH73" s="9"/>
      <c r="CI73" s="9"/>
      <c r="CJ73" s="9"/>
    </row>
    <row r="74" spans="1:88" s="2" customFormat="1" x14ac:dyDescent="0.35">
      <c r="A74" s="36"/>
      <c r="B74" s="83">
        <f t="shared" si="28"/>
        <v>73</v>
      </c>
      <c r="C74" s="83" t="s">
        <v>115</v>
      </c>
      <c r="D74" s="83" t="s">
        <v>17</v>
      </c>
      <c r="E74" s="87" t="s">
        <v>113</v>
      </c>
      <c r="F74" s="83"/>
      <c r="G74" s="83"/>
      <c r="H74" s="84"/>
      <c r="I74" s="84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62"/>
      <c r="AP74" s="7"/>
      <c r="AQ74" s="6"/>
      <c r="AR74" s="4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4"/>
      <c r="BH74" s="8"/>
      <c r="BI74" s="56" t="e">
        <f>IF(#REF!="E",B74,"")</f>
        <v>#REF!</v>
      </c>
      <c r="BJ74" s="56" t="e">
        <f>IF(#REF!="E",C74,"")</f>
        <v>#REF!</v>
      </c>
      <c r="BK74" s="56" t="str">
        <f t="shared" si="29"/>
        <v>TS30</v>
      </c>
      <c r="BL74" s="56" t="str">
        <f t="shared" si="30"/>
        <v/>
      </c>
      <c r="BM74" s="56" t="str">
        <f t="shared" si="31"/>
        <v/>
      </c>
      <c r="BN74" s="56" t="str">
        <f t="shared" si="32"/>
        <v/>
      </c>
      <c r="BO74" s="56" t="str">
        <f t="shared" si="33"/>
        <v/>
      </c>
      <c r="BP74" s="56" t="str">
        <f t="shared" si="34"/>
        <v/>
      </c>
      <c r="BQ74" s="56" t="str">
        <f t="shared" si="35"/>
        <v/>
      </c>
      <c r="BR74" s="56" t="str">
        <f t="shared" si="36"/>
        <v/>
      </c>
      <c r="BS74" s="56" t="str">
        <f t="shared" si="37"/>
        <v/>
      </c>
      <c r="BT74" s="56" t="str">
        <f t="shared" si="38"/>
        <v/>
      </c>
      <c r="BU74" s="56" t="str">
        <f t="shared" si="39"/>
        <v/>
      </c>
      <c r="BV74" s="56" t="str">
        <f t="shared" si="40"/>
        <v/>
      </c>
      <c r="BW74" s="56" t="str">
        <f t="shared" si="41"/>
        <v/>
      </c>
      <c r="BX74" s="56" t="str">
        <f t="shared" si="42"/>
        <v/>
      </c>
      <c r="BY74" s="56" t="str">
        <f t="shared" si="43"/>
        <v/>
      </c>
      <c r="BZ74" s="56" t="str">
        <f t="shared" si="44"/>
        <v/>
      </c>
      <c r="CA74" s="56" t="str">
        <f t="shared" si="45"/>
        <v/>
      </c>
      <c r="CB74" s="8"/>
      <c r="CC74" s="90"/>
      <c r="CD74" s="91"/>
      <c r="CE74" s="8"/>
      <c r="CF74" s="8"/>
      <c r="CG74" s="8"/>
      <c r="CH74" s="9"/>
      <c r="CI74" s="9"/>
      <c r="CJ74" s="9"/>
    </row>
    <row r="75" spans="1:88" s="2" customFormat="1" x14ac:dyDescent="0.35">
      <c r="A75" s="36"/>
      <c r="B75" s="83">
        <f t="shared" si="28"/>
        <v>74</v>
      </c>
      <c r="C75" s="87" t="s">
        <v>114</v>
      </c>
      <c r="D75" s="83" t="s">
        <v>17</v>
      </c>
      <c r="E75" s="87" t="s">
        <v>113</v>
      </c>
      <c r="F75" s="83"/>
      <c r="G75" s="83"/>
      <c r="H75" s="84"/>
      <c r="I75" s="84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62"/>
      <c r="AP75" s="7"/>
      <c r="AQ75" s="6"/>
      <c r="AR75" s="4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4"/>
      <c r="BH75" s="8"/>
      <c r="BI75" s="56" t="e">
        <f>IF(#REF!="E",B75,"")</f>
        <v>#REF!</v>
      </c>
      <c r="BJ75" s="56" t="e">
        <f>IF(#REF!="E",C75,"")</f>
        <v>#REF!</v>
      </c>
      <c r="BK75" s="56" t="str">
        <f t="shared" si="29"/>
        <v>TS30</v>
      </c>
      <c r="BL75" s="56" t="str">
        <f t="shared" si="30"/>
        <v/>
      </c>
      <c r="BM75" s="56" t="str">
        <f t="shared" si="31"/>
        <v/>
      </c>
      <c r="BN75" s="56" t="str">
        <f t="shared" si="32"/>
        <v/>
      </c>
      <c r="BO75" s="56" t="str">
        <f t="shared" si="33"/>
        <v/>
      </c>
      <c r="BP75" s="56" t="str">
        <f t="shared" si="34"/>
        <v/>
      </c>
      <c r="BQ75" s="56" t="str">
        <f t="shared" si="35"/>
        <v/>
      </c>
      <c r="BR75" s="56" t="str">
        <f t="shared" si="36"/>
        <v/>
      </c>
      <c r="BS75" s="56" t="str">
        <f t="shared" si="37"/>
        <v/>
      </c>
      <c r="BT75" s="56" t="str">
        <f t="shared" si="38"/>
        <v/>
      </c>
      <c r="BU75" s="56" t="str">
        <f t="shared" si="39"/>
        <v/>
      </c>
      <c r="BV75" s="56" t="str">
        <f t="shared" si="40"/>
        <v/>
      </c>
      <c r="BW75" s="56" t="str">
        <f t="shared" si="41"/>
        <v/>
      </c>
      <c r="BX75" s="56" t="str">
        <f t="shared" si="42"/>
        <v/>
      </c>
      <c r="BY75" s="56" t="str">
        <f t="shared" si="43"/>
        <v/>
      </c>
      <c r="BZ75" s="56" t="str">
        <f t="shared" si="44"/>
        <v/>
      </c>
      <c r="CA75" s="56" t="str">
        <f t="shared" si="45"/>
        <v/>
      </c>
      <c r="CB75" s="8"/>
      <c r="CC75" s="90"/>
      <c r="CD75" s="91"/>
      <c r="CE75" s="8"/>
      <c r="CF75" s="8"/>
      <c r="CG75" s="8"/>
      <c r="CH75" s="9"/>
      <c r="CI75" s="9"/>
      <c r="CJ75" s="9"/>
    </row>
    <row r="76" spans="1:88" s="2" customFormat="1" x14ac:dyDescent="0.35">
      <c r="A76" s="36"/>
      <c r="B76" s="83">
        <f t="shared" si="28"/>
        <v>75</v>
      </c>
      <c r="C76" s="87" t="s">
        <v>114</v>
      </c>
      <c r="D76" s="83" t="s">
        <v>95</v>
      </c>
      <c r="E76" s="87" t="s">
        <v>113</v>
      </c>
      <c r="F76" s="83"/>
      <c r="G76" s="83"/>
      <c r="H76" s="84"/>
      <c r="I76" s="84"/>
      <c r="J76" s="83"/>
      <c r="K76" s="87" t="s">
        <v>124</v>
      </c>
      <c r="L76" s="83" t="s">
        <v>113</v>
      </c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 t="s">
        <v>130</v>
      </c>
      <c r="AJ76" s="83" t="s">
        <v>113</v>
      </c>
      <c r="AK76" s="83"/>
      <c r="AL76" s="83"/>
      <c r="AM76" s="83"/>
      <c r="AN76" s="83"/>
      <c r="AO76" s="62"/>
      <c r="AP76" s="7"/>
      <c r="AQ76" s="6"/>
      <c r="AR76" s="4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4"/>
      <c r="BH76" s="8"/>
      <c r="BI76" s="56" t="e">
        <f>IF(#REF!="E",B76,"")</f>
        <v>#REF!</v>
      </c>
      <c r="BJ76" s="56" t="e">
        <f>IF(#REF!="E",C76,"")</f>
        <v>#REF!</v>
      </c>
      <c r="BK76" s="56" t="str">
        <f t="shared" si="29"/>
        <v>RS30</v>
      </c>
      <c r="BL76" s="56" t="str">
        <f t="shared" si="30"/>
        <v/>
      </c>
      <c r="BM76" s="56" t="str">
        <f t="shared" si="31"/>
        <v/>
      </c>
      <c r="BN76" s="56" t="str">
        <f t="shared" si="32"/>
        <v>TRANSF.3F-13KV-15KVA</v>
      </c>
      <c r="BO76" s="56" t="str">
        <f t="shared" si="33"/>
        <v/>
      </c>
      <c r="BP76" s="56" t="str">
        <f t="shared" si="34"/>
        <v/>
      </c>
      <c r="BQ76" s="56" t="str">
        <f t="shared" si="35"/>
        <v/>
      </c>
      <c r="BR76" s="56" t="str">
        <f t="shared" si="36"/>
        <v/>
      </c>
      <c r="BS76" s="56" t="str">
        <f t="shared" si="37"/>
        <v/>
      </c>
      <c r="BT76" s="56" t="str">
        <f t="shared" si="38"/>
        <v/>
      </c>
      <c r="BU76" s="56" t="str">
        <f t="shared" si="39"/>
        <v/>
      </c>
      <c r="BV76" s="56" t="str">
        <f t="shared" si="40"/>
        <v/>
      </c>
      <c r="BW76" s="56" t="str">
        <f t="shared" si="41"/>
        <v/>
      </c>
      <c r="BX76" s="56" t="str">
        <f t="shared" si="42"/>
        <v/>
      </c>
      <c r="BY76" s="56" t="str">
        <f t="shared" si="43"/>
        <v>3K</v>
      </c>
      <c r="BZ76" s="56" t="str">
        <f t="shared" si="44"/>
        <v/>
      </c>
      <c r="CA76" s="56" t="str">
        <f t="shared" si="45"/>
        <v/>
      </c>
      <c r="CB76" s="8"/>
      <c r="CC76" s="90"/>
      <c r="CD76" s="91"/>
      <c r="CE76" s="8"/>
      <c r="CF76" s="8"/>
      <c r="CG76" s="8"/>
      <c r="CH76" s="9"/>
      <c r="CI76" s="9"/>
      <c r="CJ76" s="9"/>
    </row>
    <row r="77" spans="1:88" s="2" customFormat="1" x14ac:dyDescent="0.35">
      <c r="A77" s="36"/>
      <c r="B77" s="83">
        <f t="shared" si="28"/>
        <v>76</v>
      </c>
      <c r="C77" s="87" t="s">
        <v>114</v>
      </c>
      <c r="D77" s="83" t="s">
        <v>36</v>
      </c>
      <c r="E77" s="87" t="s">
        <v>136</v>
      </c>
      <c r="F77" s="83"/>
      <c r="G77" s="83"/>
      <c r="H77" s="84"/>
      <c r="I77" s="84"/>
      <c r="J77" s="83"/>
      <c r="K77" s="88" t="s">
        <v>125</v>
      </c>
      <c r="L77" s="83" t="s">
        <v>113</v>
      </c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 t="s">
        <v>21</v>
      </c>
      <c r="Z77" s="83" t="s">
        <v>136</v>
      </c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62"/>
      <c r="AP77" s="7"/>
      <c r="AQ77" s="6"/>
      <c r="AR77" s="4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4"/>
      <c r="BH77" s="8"/>
      <c r="BI77" s="56" t="e">
        <f>IF(#REF!="E",B77,"")</f>
        <v>#REF!</v>
      </c>
      <c r="BJ77" s="56" t="e">
        <f>IF(#REF!="E",C77,"")</f>
        <v>#REF!</v>
      </c>
      <c r="BK77" s="56" t="str">
        <f t="shared" si="29"/>
        <v/>
      </c>
      <c r="BL77" s="56" t="str">
        <f t="shared" si="30"/>
        <v/>
      </c>
      <c r="BM77" s="56" t="str">
        <f t="shared" si="31"/>
        <v/>
      </c>
      <c r="BN77" s="56" t="str">
        <f t="shared" si="32"/>
        <v>3 C.C.F.</v>
      </c>
      <c r="BO77" s="56" t="str">
        <f t="shared" si="33"/>
        <v/>
      </c>
      <c r="BP77" s="56" t="str">
        <f t="shared" si="34"/>
        <v/>
      </c>
      <c r="BQ77" s="56" t="str">
        <f t="shared" si="35"/>
        <v/>
      </c>
      <c r="BR77" s="56" t="str">
        <f t="shared" si="36"/>
        <v/>
      </c>
      <c r="BS77" s="56" t="str">
        <f t="shared" si="37"/>
        <v/>
      </c>
      <c r="BT77" s="56" t="str">
        <f t="shared" si="38"/>
        <v/>
      </c>
      <c r="BU77" s="56" t="str">
        <f t="shared" si="39"/>
        <v/>
      </c>
      <c r="BV77" s="56" t="str">
        <f t="shared" si="40"/>
        <v/>
      </c>
      <c r="BW77" s="56" t="str">
        <f t="shared" si="41"/>
        <v/>
      </c>
      <c r="BX77" s="56" t="str">
        <f t="shared" si="42"/>
        <v/>
      </c>
      <c r="BY77" s="56" t="str">
        <f t="shared" si="43"/>
        <v/>
      </c>
      <c r="BZ77" s="56" t="str">
        <f t="shared" si="44"/>
        <v/>
      </c>
      <c r="CA77" s="56" t="str">
        <f t="shared" si="45"/>
        <v/>
      </c>
      <c r="CB77" s="8"/>
      <c r="CC77" s="90"/>
      <c r="CD77" s="91"/>
      <c r="CE77" s="8"/>
      <c r="CF77" s="8"/>
      <c r="CG77" s="8"/>
      <c r="CH77" s="9"/>
      <c r="CI77" s="9"/>
      <c r="CJ77" s="9"/>
    </row>
    <row r="78" spans="1:88" s="2" customFormat="1" x14ac:dyDescent="0.35">
      <c r="A78" s="36"/>
      <c r="B78" s="83">
        <v>82</v>
      </c>
      <c r="C78" s="83" t="s">
        <v>115</v>
      </c>
      <c r="D78" s="83" t="s">
        <v>54</v>
      </c>
      <c r="E78" s="87" t="s">
        <v>113</v>
      </c>
      <c r="F78" s="83"/>
      <c r="G78" s="83"/>
      <c r="H78" s="84"/>
      <c r="I78" s="84"/>
      <c r="J78" s="83"/>
      <c r="K78" s="87" t="s">
        <v>135</v>
      </c>
      <c r="L78" s="83" t="s">
        <v>113</v>
      </c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62"/>
      <c r="AP78" s="7"/>
      <c r="AQ78" s="6"/>
      <c r="AR78" s="4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4"/>
      <c r="BH78" s="8"/>
      <c r="BI78" s="56" t="e">
        <f>IF(#REF!="E",B78,"")</f>
        <v>#REF!</v>
      </c>
      <c r="BJ78" s="56" t="e">
        <f>IF(#REF!="E",C78,"")</f>
        <v>#REF!</v>
      </c>
      <c r="BK78" s="56" t="str">
        <f t="shared" si="29"/>
        <v>VR30</v>
      </c>
      <c r="BL78" s="56" t="str">
        <f t="shared" si="30"/>
        <v/>
      </c>
      <c r="BM78" s="56" t="str">
        <f t="shared" si="31"/>
        <v/>
      </c>
      <c r="BN78" s="56" t="str">
        <f t="shared" si="32"/>
        <v>TRANSF.3F-13KV-10KVA</v>
      </c>
      <c r="BO78" s="56" t="str">
        <f t="shared" si="33"/>
        <v/>
      </c>
      <c r="BP78" s="56" t="str">
        <f t="shared" si="34"/>
        <v/>
      </c>
      <c r="BQ78" s="56" t="str">
        <f t="shared" si="35"/>
        <v/>
      </c>
      <c r="BR78" s="56" t="str">
        <f t="shared" si="36"/>
        <v/>
      </c>
      <c r="BS78" s="56" t="str">
        <f t="shared" si="37"/>
        <v/>
      </c>
      <c r="BT78" s="56" t="str">
        <f t="shared" si="38"/>
        <v/>
      </c>
      <c r="BU78" s="56" t="str">
        <f t="shared" si="39"/>
        <v/>
      </c>
      <c r="BV78" s="56" t="str">
        <f t="shared" si="40"/>
        <v/>
      </c>
      <c r="BW78" s="56" t="str">
        <f t="shared" si="41"/>
        <v/>
      </c>
      <c r="BX78" s="56" t="str">
        <f t="shared" si="42"/>
        <v/>
      </c>
      <c r="BY78" s="56" t="str">
        <f t="shared" si="43"/>
        <v/>
      </c>
      <c r="BZ78" s="56" t="str">
        <f t="shared" si="44"/>
        <v/>
      </c>
      <c r="CA78" s="56" t="str">
        <f t="shared" si="45"/>
        <v/>
      </c>
      <c r="CB78" s="8"/>
      <c r="CC78" s="90"/>
      <c r="CD78" s="91"/>
      <c r="CE78" s="8"/>
      <c r="CF78" s="8"/>
      <c r="CG78" s="8"/>
      <c r="CH78" s="9"/>
      <c r="CI78" s="9"/>
      <c r="CJ78" s="9"/>
    </row>
    <row r="79" spans="1:88" s="2" customFormat="1" x14ac:dyDescent="0.35">
      <c r="A79" s="36"/>
      <c r="B79" s="83">
        <f>B78+1</f>
        <v>83</v>
      </c>
      <c r="C79" s="83" t="s">
        <v>115</v>
      </c>
      <c r="D79" s="83" t="s">
        <v>23</v>
      </c>
      <c r="E79" s="87" t="s">
        <v>113</v>
      </c>
      <c r="F79" s="83"/>
      <c r="G79" s="83"/>
      <c r="H79" s="84"/>
      <c r="I79" s="84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62"/>
      <c r="AP79" s="7"/>
      <c r="AQ79" s="6"/>
      <c r="AR79" s="4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8"/>
      <c r="BI79" s="56" t="e">
        <f>IF(#REF!="E",B79,"")</f>
        <v>#REF!</v>
      </c>
      <c r="BJ79" s="56" t="e">
        <f>IF(#REF!="E",C79,"")</f>
        <v>#REF!</v>
      </c>
      <c r="BK79" s="56" t="str">
        <f t="shared" si="29"/>
        <v>VS30</v>
      </c>
      <c r="BL79" s="56" t="str">
        <f t="shared" si="30"/>
        <v/>
      </c>
      <c r="BM79" s="56" t="str">
        <f t="shared" si="31"/>
        <v/>
      </c>
      <c r="BN79" s="56" t="str">
        <f t="shared" si="32"/>
        <v/>
      </c>
      <c r="BO79" s="56" t="str">
        <f t="shared" si="33"/>
        <v/>
      </c>
      <c r="BP79" s="56" t="str">
        <f t="shared" si="34"/>
        <v/>
      </c>
      <c r="BQ79" s="56" t="str">
        <f t="shared" si="35"/>
        <v/>
      </c>
      <c r="BR79" s="56" t="str">
        <f t="shared" si="36"/>
        <v/>
      </c>
      <c r="BS79" s="56" t="str">
        <f t="shared" si="37"/>
        <v/>
      </c>
      <c r="BT79" s="56" t="str">
        <f t="shared" si="38"/>
        <v/>
      </c>
      <c r="BU79" s="56" t="str">
        <f t="shared" si="39"/>
        <v/>
      </c>
      <c r="BV79" s="56" t="str">
        <f t="shared" si="40"/>
        <v/>
      </c>
      <c r="BW79" s="56" t="str">
        <f t="shared" si="41"/>
        <v/>
      </c>
      <c r="BX79" s="56" t="str">
        <f t="shared" si="42"/>
        <v/>
      </c>
      <c r="BY79" s="56" t="str">
        <f t="shared" si="43"/>
        <v/>
      </c>
      <c r="BZ79" s="56" t="str">
        <f t="shared" si="44"/>
        <v/>
      </c>
      <c r="CA79" s="56" t="str">
        <f t="shared" si="45"/>
        <v/>
      </c>
      <c r="CB79" s="8"/>
      <c r="CC79" s="90"/>
      <c r="CD79" s="91"/>
      <c r="CE79" s="8"/>
      <c r="CF79" s="8"/>
      <c r="CG79" s="8"/>
      <c r="CH79" s="9"/>
      <c r="CI79" s="9"/>
      <c r="CJ79" s="9"/>
    </row>
    <row r="80" spans="1:88" s="2" customFormat="1" x14ac:dyDescent="0.35">
      <c r="A80" s="36"/>
      <c r="B80" s="83">
        <f>B79+1</f>
        <v>84</v>
      </c>
      <c r="C80" s="83" t="s">
        <v>115</v>
      </c>
      <c r="D80" s="83" t="s">
        <v>36</v>
      </c>
      <c r="E80" s="87" t="s">
        <v>113</v>
      </c>
      <c r="F80" s="83" t="s">
        <v>36</v>
      </c>
      <c r="G80" s="83" t="s">
        <v>113</v>
      </c>
      <c r="H80" s="84"/>
      <c r="I80" s="84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62"/>
      <c r="AP80" s="7"/>
      <c r="AQ80" s="6"/>
      <c r="AR80" s="4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4"/>
      <c r="BH80" s="8"/>
      <c r="BI80" s="56" t="e">
        <f>IF(#REF!="E",B80,"")</f>
        <v>#REF!</v>
      </c>
      <c r="BJ80" s="56" t="e">
        <f>IF(#REF!="E",C80,"")</f>
        <v>#REF!</v>
      </c>
      <c r="BK80" s="56" t="str">
        <f t="shared" si="29"/>
        <v>RD30</v>
      </c>
      <c r="BL80" s="56" t="str">
        <f t="shared" si="30"/>
        <v>RD30</v>
      </c>
      <c r="BM80" s="56" t="str">
        <f t="shared" si="31"/>
        <v/>
      </c>
      <c r="BN80" s="56" t="str">
        <f t="shared" si="32"/>
        <v/>
      </c>
      <c r="BO80" s="56" t="str">
        <f t="shared" si="33"/>
        <v/>
      </c>
      <c r="BP80" s="56" t="str">
        <f t="shared" si="34"/>
        <v/>
      </c>
      <c r="BQ80" s="56" t="str">
        <f t="shared" si="35"/>
        <v/>
      </c>
      <c r="BR80" s="56" t="str">
        <f t="shared" si="36"/>
        <v/>
      </c>
      <c r="BS80" s="56" t="str">
        <f t="shared" si="37"/>
        <v/>
      </c>
      <c r="BT80" s="56" t="str">
        <f t="shared" si="38"/>
        <v/>
      </c>
      <c r="BU80" s="56" t="str">
        <f t="shared" si="39"/>
        <v/>
      </c>
      <c r="BV80" s="56" t="str">
        <f t="shared" si="40"/>
        <v/>
      </c>
      <c r="BW80" s="56" t="str">
        <f t="shared" si="41"/>
        <v/>
      </c>
      <c r="BX80" s="56" t="str">
        <f t="shared" si="42"/>
        <v/>
      </c>
      <c r="BY80" s="56" t="str">
        <f t="shared" si="43"/>
        <v/>
      </c>
      <c r="BZ80" s="56" t="str">
        <f t="shared" si="44"/>
        <v/>
      </c>
      <c r="CA80" s="56" t="str">
        <f t="shared" si="45"/>
        <v/>
      </c>
      <c r="CB80" s="8"/>
      <c r="CC80" s="90"/>
      <c r="CD80" s="91"/>
      <c r="CE80" s="8"/>
      <c r="CF80" s="8"/>
      <c r="CG80" s="8"/>
      <c r="CH80" s="9"/>
      <c r="CI80" s="9"/>
      <c r="CJ80" s="9"/>
    </row>
    <row r="81" spans="1:88" s="2" customFormat="1" x14ac:dyDescent="0.35">
      <c r="A81" s="36"/>
      <c r="B81" s="83">
        <f t="shared" si="28"/>
        <v>85</v>
      </c>
      <c r="C81" s="83" t="s">
        <v>115</v>
      </c>
      <c r="D81" s="83" t="s">
        <v>17</v>
      </c>
      <c r="E81" s="87" t="s">
        <v>113</v>
      </c>
      <c r="F81" s="83"/>
      <c r="G81" s="83"/>
      <c r="H81" s="84"/>
      <c r="I81" s="84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62"/>
      <c r="AP81" s="7"/>
      <c r="AQ81" s="6"/>
      <c r="AR81" s="4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4"/>
      <c r="BH81" s="8"/>
      <c r="BI81" s="56" t="e">
        <f>IF(#REF!="E",B81,"")</f>
        <v>#REF!</v>
      </c>
      <c r="BJ81" s="56" t="e">
        <f>IF(#REF!="E",C81,"")</f>
        <v>#REF!</v>
      </c>
      <c r="BK81" s="56" t="str">
        <f t="shared" si="29"/>
        <v>TS30</v>
      </c>
      <c r="BL81" s="56" t="str">
        <f t="shared" si="30"/>
        <v/>
      </c>
      <c r="BM81" s="56" t="str">
        <f t="shared" si="31"/>
        <v/>
      </c>
      <c r="BN81" s="56" t="str">
        <f t="shared" si="32"/>
        <v/>
      </c>
      <c r="BO81" s="56" t="str">
        <f t="shared" si="33"/>
        <v/>
      </c>
      <c r="BP81" s="56" t="str">
        <f t="shared" si="34"/>
        <v/>
      </c>
      <c r="BQ81" s="56" t="str">
        <f t="shared" si="35"/>
        <v/>
      </c>
      <c r="BR81" s="56" t="str">
        <f t="shared" si="36"/>
        <v/>
      </c>
      <c r="BS81" s="56" t="str">
        <f t="shared" si="37"/>
        <v/>
      </c>
      <c r="BT81" s="56" t="str">
        <f t="shared" si="38"/>
        <v/>
      </c>
      <c r="BU81" s="56" t="str">
        <f t="shared" si="39"/>
        <v/>
      </c>
      <c r="BV81" s="56" t="str">
        <f t="shared" si="40"/>
        <v/>
      </c>
      <c r="BW81" s="56" t="str">
        <f t="shared" si="41"/>
        <v/>
      </c>
      <c r="BX81" s="56" t="str">
        <f t="shared" si="42"/>
        <v/>
      </c>
      <c r="BY81" s="56" t="str">
        <f t="shared" si="43"/>
        <v/>
      </c>
      <c r="BZ81" s="56" t="str">
        <f t="shared" si="44"/>
        <v/>
      </c>
      <c r="CA81" s="56" t="str">
        <f t="shared" si="45"/>
        <v/>
      </c>
      <c r="CB81" s="8"/>
      <c r="CC81" s="90"/>
      <c r="CD81" s="91"/>
      <c r="CE81" s="8"/>
      <c r="CF81" s="8"/>
      <c r="CG81" s="8"/>
      <c r="CH81" s="9"/>
      <c r="CI81" s="9"/>
      <c r="CJ81" s="9"/>
    </row>
    <row r="82" spans="1:88" s="2" customFormat="1" x14ac:dyDescent="0.35">
      <c r="A82" s="36"/>
      <c r="B82" s="83">
        <f t="shared" ref="B82:B102" si="46">B81+1</f>
        <v>86</v>
      </c>
      <c r="C82" s="83" t="s">
        <v>115</v>
      </c>
      <c r="D82" s="83" t="s">
        <v>36</v>
      </c>
      <c r="E82" s="87" t="s">
        <v>136</v>
      </c>
      <c r="F82" s="83"/>
      <c r="G82" s="83"/>
      <c r="H82" s="84"/>
      <c r="I82" s="84"/>
      <c r="J82" s="83"/>
      <c r="K82" s="88" t="s">
        <v>125</v>
      </c>
      <c r="L82" s="83" t="s">
        <v>113</v>
      </c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 t="s">
        <v>21</v>
      </c>
      <c r="Z82" s="83" t="s">
        <v>136</v>
      </c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62"/>
      <c r="AP82" s="7"/>
      <c r="AQ82" s="6"/>
      <c r="AR82" s="4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4"/>
      <c r="BH82" s="8"/>
      <c r="BI82" s="56" t="e">
        <f>IF(#REF!="E",B82,"")</f>
        <v>#REF!</v>
      </c>
      <c r="BJ82" s="56" t="e">
        <f>IF(#REF!="E",C82,"")</f>
        <v>#REF!</v>
      </c>
      <c r="BK82" s="56" t="str">
        <f t="shared" si="29"/>
        <v/>
      </c>
      <c r="BL82" s="56" t="str">
        <f t="shared" si="30"/>
        <v/>
      </c>
      <c r="BM82" s="56" t="str">
        <f t="shared" si="31"/>
        <v/>
      </c>
      <c r="BN82" s="56" t="str">
        <f t="shared" si="32"/>
        <v>3 C.C.F.</v>
      </c>
      <c r="BO82" s="56" t="str">
        <f t="shared" si="33"/>
        <v/>
      </c>
      <c r="BP82" s="56" t="str">
        <f t="shared" si="34"/>
        <v/>
      </c>
      <c r="BQ82" s="56" t="str">
        <f t="shared" si="35"/>
        <v/>
      </c>
      <c r="BR82" s="56" t="str">
        <f t="shared" si="36"/>
        <v/>
      </c>
      <c r="BS82" s="56" t="str">
        <f t="shared" si="37"/>
        <v/>
      </c>
      <c r="BT82" s="56" t="str">
        <f t="shared" si="38"/>
        <v/>
      </c>
      <c r="BU82" s="56" t="str">
        <f t="shared" si="39"/>
        <v/>
      </c>
      <c r="BV82" s="56" t="str">
        <f t="shared" si="40"/>
        <v/>
      </c>
      <c r="BW82" s="56" t="str">
        <f t="shared" si="41"/>
        <v/>
      </c>
      <c r="BX82" s="56" t="str">
        <f t="shared" si="42"/>
        <v/>
      </c>
      <c r="BY82" s="56" t="str">
        <f t="shared" si="43"/>
        <v/>
      </c>
      <c r="BZ82" s="56" t="str">
        <f t="shared" si="44"/>
        <v/>
      </c>
      <c r="CA82" s="56" t="str">
        <f t="shared" si="45"/>
        <v/>
      </c>
      <c r="CB82" s="8"/>
      <c r="CC82" s="90"/>
      <c r="CD82" s="91"/>
      <c r="CE82" s="8"/>
      <c r="CF82" s="8"/>
      <c r="CG82" s="8"/>
      <c r="CH82" s="9"/>
      <c r="CI82" s="9"/>
      <c r="CJ82" s="9"/>
    </row>
    <row r="83" spans="1:88" s="2" customFormat="1" x14ac:dyDescent="0.35">
      <c r="A83" s="36"/>
      <c r="B83" s="83">
        <f t="shared" si="46"/>
        <v>87</v>
      </c>
      <c r="C83" s="87" t="s">
        <v>114</v>
      </c>
      <c r="D83" s="83" t="s">
        <v>131</v>
      </c>
      <c r="E83" s="87" t="s">
        <v>113</v>
      </c>
      <c r="F83" s="83"/>
      <c r="G83" s="83"/>
      <c r="H83" s="84"/>
      <c r="I83" s="84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62"/>
      <c r="AP83" s="7"/>
      <c r="AQ83" s="6"/>
      <c r="AR83" s="4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4"/>
      <c r="BH83" s="8"/>
      <c r="BI83" s="56" t="e">
        <f>IF(#REF!="E",B83,"")</f>
        <v>#REF!</v>
      </c>
      <c r="BJ83" s="56" t="e">
        <f>IF(#REF!="E",C83,"")</f>
        <v>#REF!</v>
      </c>
      <c r="BK83" s="56" t="str">
        <f t="shared" si="29"/>
        <v>KA30</v>
      </c>
      <c r="BL83" s="56" t="str">
        <f t="shared" si="30"/>
        <v/>
      </c>
      <c r="BM83" s="56" t="str">
        <f t="shared" si="31"/>
        <v/>
      </c>
      <c r="BN83" s="56" t="str">
        <f t="shared" si="32"/>
        <v/>
      </c>
      <c r="BO83" s="56" t="str">
        <f t="shared" si="33"/>
        <v/>
      </c>
      <c r="BP83" s="56" t="str">
        <f t="shared" si="34"/>
        <v/>
      </c>
      <c r="BQ83" s="56" t="str">
        <f t="shared" si="35"/>
        <v/>
      </c>
      <c r="BR83" s="56" t="str">
        <f t="shared" si="36"/>
        <v/>
      </c>
      <c r="BS83" s="56" t="str">
        <f t="shared" si="37"/>
        <v/>
      </c>
      <c r="BT83" s="56" t="str">
        <f t="shared" si="38"/>
        <v/>
      </c>
      <c r="BU83" s="56" t="str">
        <f t="shared" si="39"/>
        <v/>
      </c>
      <c r="BV83" s="56" t="str">
        <f t="shared" si="40"/>
        <v/>
      </c>
      <c r="BW83" s="56" t="str">
        <f t="shared" si="41"/>
        <v/>
      </c>
      <c r="BX83" s="56" t="str">
        <f t="shared" si="42"/>
        <v/>
      </c>
      <c r="BY83" s="56" t="str">
        <f t="shared" si="43"/>
        <v/>
      </c>
      <c r="BZ83" s="56" t="str">
        <f t="shared" si="44"/>
        <v/>
      </c>
      <c r="CA83" s="56" t="str">
        <f t="shared" si="45"/>
        <v/>
      </c>
      <c r="CB83" s="8"/>
      <c r="CC83" s="90"/>
      <c r="CD83" s="91"/>
      <c r="CE83" s="8"/>
      <c r="CF83" s="8"/>
      <c r="CG83" s="8"/>
      <c r="CH83" s="9"/>
      <c r="CI83" s="9"/>
      <c r="CJ83" s="9"/>
    </row>
    <row r="84" spans="1:88" s="2" customFormat="1" x14ac:dyDescent="0.35">
      <c r="A84" s="36"/>
      <c r="B84" s="83">
        <f t="shared" si="46"/>
        <v>88</v>
      </c>
      <c r="C84" s="83" t="s">
        <v>115</v>
      </c>
      <c r="D84" s="83" t="s">
        <v>54</v>
      </c>
      <c r="E84" s="87" t="s">
        <v>113</v>
      </c>
      <c r="F84" s="83" t="s">
        <v>36</v>
      </c>
      <c r="G84" s="83" t="s">
        <v>113</v>
      </c>
      <c r="H84" s="84"/>
      <c r="I84" s="84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62"/>
      <c r="AP84" s="7"/>
      <c r="AQ84" s="6"/>
      <c r="AR84" s="4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4"/>
      <c r="BH84" s="8"/>
      <c r="BI84" s="56" t="e">
        <f>IF(#REF!="E",B84,"")</f>
        <v>#REF!</v>
      </c>
      <c r="BJ84" s="56" t="e">
        <f>IF(#REF!="E",C84,"")</f>
        <v>#REF!</v>
      </c>
      <c r="BK84" s="56" t="str">
        <f t="shared" si="29"/>
        <v>VR30</v>
      </c>
      <c r="BL84" s="56" t="str">
        <f t="shared" si="30"/>
        <v>RD30</v>
      </c>
      <c r="BM84" s="56" t="str">
        <f t="shared" si="31"/>
        <v/>
      </c>
      <c r="BN84" s="56" t="str">
        <f t="shared" si="32"/>
        <v/>
      </c>
      <c r="BO84" s="56" t="str">
        <f t="shared" si="33"/>
        <v/>
      </c>
      <c r="BP84" s="56" t="str">
        <f t="shared" si="34"/>
        <v/>
      </c>
      <c r="BQ84" s="56" t="str">
        <f t="shared" si="35"/>
        <v/>
      </c>
      <c r="BR84" s="56" t="str">
        <f t="shared" si="36"/>
        <v/>
      </c>
      <c r="BS84" s="56" t="str">
        <f t="shared" si="37"/>
        <v/>
      </c>
      <c r="BT84" s="56" t="str">
        <f t="shared" si="38"/>
        <v/>
      </c>
      <c r="BU84" s="56" t="str">
        <f t="shared" si="39"/>
        <v/>
      </c>
      <c r="BV84" s="56" t="str">
        <f t="shared" si="40"/>
        <v/>
      </c>
      <c r="BW84" s="56" t="str">
        <f t="shared" si="41"/>
        <v/>
      </c>
      <c r="BX84" s="56" t="str">
        <f t="shared" si="42"/>
        <v/>
      </c>
      <c r="BY84" s="56" t="str">
        <f t="shared" si="43"/>
        <v/>
      </c>
      <c r="BZ84" s="56" t="str">
        <f t="shared" si="44"/>
        <v/>
      </c>
      <c r="CA84" s="56" t="str">
        <f t="shared" si="45"/>
        <v/>
      </c>
      <c r="CB84" s="8"/>
      <c r="CC84" s="90"/>
      <c r="CD84" s="91"/>
      <c r="CE84" s="8"/>
      <c r="CF84" s="8"/>
      <c r="CG84" s="8"/>
      <c r="CH84" s="9"/>
      <c r="CI84" s="9"/>
      <c r="CJ84" s="9"/>
    </row>
    <row r="85" spans="1:88" s="2" customFormat="1" x14ac:dyDescent="0.35">
      <c r="A85" s="36"/>
      <c r="B85" s="83">
        <f t="shared" si="46"/>
        <v>89</v>
      </c>
      <c r="C85" s="87" t="s">
        <v>114</v>
      </c>
      <c r="D85" s="83" t="s">
        <v>123</v>
      </c>
      <c r="E85" s="87" t="s">
        <v>113</v>
      </c>
      <c r="F85" s="83"/>
      <c r="G85" s="83"/>
      <c r="H85" s="84"/>
      <c r="I85" s="84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62"/>
      <c r="AP85" s="7"/>
      <c r="AQ85" s="6"/>
      <c r="AR85" s="4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4"/>
      <c r="BH85" s="8"/>
      <c r="BI85" s="56" t="e">
        <f>IF(#REF!="E",B85,"")</f>
        <v>#REF!</v>
      </c>
      <c r="BJ85" s="56" t="e">
        <f>IF(#REF!="E",C85,"")</f>
        <v>#REF!</v>
      </c>
      <c r="BK85" s="56" t="str">
        <f t="shared" si="29"/>
        <v>HA30</v>
      </c>
      <c r="BL85" s="56" t="str">
        <f t="shared" si="30"/>
        <v/>
      </c>
      <c r="BM85" s="56" t="str">
        <f t="shared" si="31"/>
        <v/>
      </c>
      <c r="BN85" s="56" t="str">
        <f t="shared" si="32"/>
        <v/>
      </c>
      <c r="BO85" s="56" t="str">
        <f t="shared" si="33"/>
        <v/>
      </c>
      <c r="BP85" s="56" t="str">
        <f t="shared" si="34"/>
        <v/>
      </c>
      <c r="BQ85" s="56" t="str">
        <f t="shared" si="35"/>
        <v/>
      </c>
      <c r="BR85" s="56" t="str">
        <f t="shared" si="36"/>
        <v/>
      </c>
      <c r="BS85" s="56" t="str">
        <f t="shared" si="37"/>
        <v/>
      </c>
      <c r="BT85" s="56" t="str">
        <f t="shared" si="38"/>
        <v/>
      </c>
      <c r="BU85" s="56" t="str">
        <f t="shared" si="39"/>
        <v/>
      </c>
      <c r="BV85" s="56" t="str">
        <f t="shared" si="40"/>
        <v/>
      </c>
      <c r="BW85" s="56" t="str">
        <f t="shared" si="41"/>
        <v/>
      </c>
      <c r="BX85" s="56" t="str">
        <f t="shared" si="42"/>
        <v/>
      </c>
      <c r="BY85" s="56" t="str">
        <f t="shared" si="43"/>
        <v/>
      </c>
      <c r="BZ85" s="56" t="str">
        <f t="shared" si="44"/>
        <v/>
      </c>
      <c r="CA85" s="56" t="str">
        <f t="shared" si="45"/>
        <v/>
      </c>
      <c r="CB85" s="8"/>
      <c r="CC85" s="90"/>
      <c r="CD85" s="91"/>
      <c r="CE85" s="8"/>
      <c r="CF85" s="8"/>
      <c r="CG85" s="8"/>
      <c r="CH85" s="9"/>
      <c r="CI85" s="9"/>
      <c r="CJ85" s="9"/>
    </row>
    <row r="86" spans="1:88" s="2" customFormat="1" x14ac:dyDescent="0.35">
      <c r="A86" s="36"/>
      <c r="B86" s="83">
        <v>102</v>
      </c>
      <c r="C86" s="87" t="s">
        <v>114</v>
      </c>
      <c r="D86" s="83" t="s">
        <v>36</v>
      </c>
      <c r="E86" s="87" t="s">
        <v>136</v>
      </c>
      <c r="F86" s="87" t="s">
        <v>18</v>
      </c>
      <c r="G86" s="83" t="s">
        <v>113</v>
      </c>
      <c r="H86" s="84"/>
      <c r="I86" s="84"/>
      <c r="J86" s="83"/>
      <c r="K86" s="87" t="s">
        <v>132</v>
      </c>
      <c r="L86" s="83" t="s">
        <v>113</v>
      </c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 t="s">
        <v>21</v>
      </c>
      <c r="Z86" s="83" t="s">
        <v>136</v>
      </c>
      <c r="AA86" s="83"/>
      <c r="AB86" s="83"/>
      <c r="AC86" s="83"/>
      <c r="AD86" s="83"/>
      <c r="AE86" s="83"/>
      <c r="AF86" s="83"/>
      <c r="AG86" s="83"/>
      <c r="AH86" s="83"/>
      <c r="AI86" s="83" t="s">
        <v>130</v>
      </c>
      <c r="AJ86" s="83" t="s">
        <v>113</v>
      </c>
      <c r="AK86" s="83"/>
      <c r="AL86" s="83"/>
      <c r="AM86" s="83"/>
      <c r="AN86" s="83"/>
      <c r="AO86" s="62"/>
      <c r="AP86" s="7"/>
      <c r="AQ86" s="6"/>
      <c r="AR86" s="4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4"/>
      <c r="BH86" s="8"/>
      <c r="BI86" s="56" t="e">
        <f>IF(#REF!="E",B86,"")</f>
        <v>#REF!</v>
      </c>
      <c r="BJ86" s="56" t="e">
        <f>IF(#REF!="E",C86,"")</f>
        <v>#REF!</v>
      </c>
      <c r="BK86" s="56" t="str">
        <f t="shared" si="29"/>
        <v/>
      </c>
      <c r="BL86" s="56" t="str">
        <f t="shared" si="30"/>
        <v>1TR3A</v>
      </c>
      <c r="BM86" s="56" t="str">
        <f t="shared" si="31"/>
        <v/>
      </c>
      <c r="BN86" s="56" t="str">
        <f t="shared" si="32"/>
        <v>TRANSF.3F-13KV-45KVA</v>
      </c>
      <c r="BO86" s="56" t="str">
        <f t="shared" si="33"/>
        <v/>
      </c>
      <c r="BP86" s="56" t="str">
        <f t="shared" si="34"/>
        <v/>
      </c>
      <c r="BQ86" s="56" t="str">
        <f t="shared" si="35"/>
        <v/>
      </c>
      <c r="BR86" s="56" t="str">
        <f t="shared" si="36"/>
        <v/>
      </c>
      <c r="BS86" s="56" t="str">
        <f t="shared" si="37"/>
        <v/>
      </c>
      <c r="BT86" s="56" t="str">
        <f t="shared" si="38"/>
        <v/>
      </c>
      <c r="BU86" s="56" t="str">
        <f t="shared" si="39"/>
        <v/>
      </c>
      <c r="BV86" s="56" t="str">
        <f t="shared" si="40"/>
        <v/>
      </c>
      <c r="BW86" s="56" t="str">
        <f t="shared" si="41"/>
        <v/>
      </c>
      <c r="BX86" s="56" t="str">
        <f t="shared" si="42"/>
        <v/>
      </c>
      <c r="BY86" s="56" t="str">
        <f t="shared" si="43"/>
        <v>3K</v>
      </c>
      <c r="BZ86" s="56" t="str">
        <f t="shared" si="44"/>
        <v/>
      </c>
      <c r="CA86" s="56" t="str">
        <f t="shared" si="45"/>
        <v/>
      </c>
      <c r="CB86" s="8"/>
      <c r="CC86" s="90"/>
      <c r="CD86" s="91"/>
      <c r="CE86" s="8"/>
      <c r="CF86" s="8"/>
      <c r="CG86" s="8"/>
      <c r="CH86" s="9"/>
      <c r="CI86" s="9"/>
      <c r="CJ86" s="9"/>
    </row>
    <row r="87" spans="1:88" s="2" customFormat="1" x14ac:dyDescent="0.35">
      <c r="A87" s="36"/>
      <c r="B87" s="83">
        <f t="shared" si="46"/>
        <v>103</v>
      </c>
      <c r="C87" s="87" t="s">
        <v>114</v>
      </c>
      <c r="D87" s="83" t="s">
        <v>17</v>
      </c>
      <c r="E87" s="87" t="s">
        <v>113</v>
      </c>
      <c r="F87" s="87" t="s">
        <v>18</v>
      </c>
      <c r="G87" s="83" t="s">
        <v>113</v>
      </c>
      <c r="H87" s="84"/>
      <c r="I87" s="84"/>
      <c r="J87" s="83"/>
      <c r="K87" s="87" t="s">
        <v>132</v>
      </c>
      <c r="L87" s="83" t="s">
        <v>113</v>
      </c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 t="s">
        <v>130</v>
      </c>
      <c r="AJ87" s="83" t="s">
        <v>113</v>
      </c>
      <c r="AK87" s="83"/>
      <c r="AL87" s="83"/>
      <c r="AM87" s="83"/>
      <c r="AN87" s="83"/>
      <c r="AO87" s="62"/>
      <c r="AP87" s="7"/>
      <c r="AQ87" s="6"/>
      <c r="AR87" s="4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4"/>
      <c r="BH87" s="8"/>
      <c r="BI87" s="56" t="e">
        <f>IF(#REF!="E",B87,"")</f>
        <v>#REF!</v>
      </c>
      <c r="BJ87" s="56" t="e">
        <f>IF(#REF!="E",C87,"")</f>
        <v>#REF!</v>
      </c>
      <c r="BK87" s="56" t="str">
        <f t="shared" si="29"/>
        <v>TS30</v>
      </c>
      <c r="BL87" s="56" t="str">
        <f t="shared" si="30"/>
        <v>1TR3A</v>
      </c>
      <c r="BM87" s="56" t="str">
        <f t="shared" si="31"/>
        <v/>
      </c>
      <c r="BN87" s="56" t="str">
        <f t="shared" si="32"/>
        <v>TRANSF.3F-13KV-45KVA</v>
      </c>
      <c r="BO87" s="56" t="str">
        <f t="shared" si="33"/>
        <v/>
      </c>
      <c r="BP87" s="56" t="str">
        <f t="shared" si="34"/>
        <v/>
      </c>
      <c r="BQ87" s="56" t="str">
        <f t="shared" si="35"/>
        <v/>
      </c>
      <c r="BR87" s="56" t="str">
        <f t="shared" si="36"/>
        <v/>
      </c>
      <c r="BS87" s="56" t="str">
        <f t="shared" si="37"/>
        <v/>
      </c>
      <c r="BT87" s="56" t="str">
        <f t="shared" si="38"/>
        <v/>
      </c>
      <c r="BU87" s="56" t="str">
        <f t="shared" si="39"/>
        <v/>
      </c>
      <c r="BV87" s="56" t="str">
        <f t="shared" si="40"/>
        <v/>
      </c>
      <c r="BW87" s="56" t="str">
        <f t="shared" si="41"/>
        <v/>
      </c>
      <c r="BX87" s="56" t="str">
        <f t="shared" si="42"/>
        <v/>
      </c>
      <c r="BY87" s="56" t="str">
        <f t="shared" si="43"/>
        <v>3K</v>
      </c>
      <c r="BZ87" s="56" t="str">
        <f t="shared" si="44"/>
        <v/>
      </c>
      <c r="CA87" s="56" t="str">
        <f t="shared" si="45"/>
        <v/>
      </c>
      <c r="CB87" s="8"/>
      <c r="CC87" s="90"/>
      <c r="CD87" s="91"/>
      <c r="CE87" s="8"/>
      <c r="CF87" s="8"/>
      <c r="CG87" s="8"/>
      <c r="CH87" s="9"/>
      <c r="CI87" s="9"/>
      <c r="CJ87" s="9"/>
    </row>
    <row r="88" spans="1:88" s="2" customFormat="1" x14ac:dyDescent="0.35">
      <c r="A88" s="36"/>
      <c r="B88" s="83">
        <f t="shared" si="46"/>
        <v>104</v>
      </c>
      <c r="C88" s="87" t="s">
        <v>114</v>
      </c>
      <c r="D88" s="83" t="s">
        <v>17</v>
      </c>
      <c r="E88" s="87" t="s">
        <v>113</v>
      </c>
      <c r="F88" s="83"/>
      <c r="G88" s="83"/>
      <c r="H88" s="84"/>
      <c r="I88" s="84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62"/>
      <c r="AP88" s="7"/>
      <c r="AQ88" s="6"/>
      <c r="AR88" s="4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4"/>
      <c r="BH88" s="8"/>
      <c r="BI88" s="56" t="e">
        <f>IF(#REF!="E",B88,"")</f>
        <v>#REF!</v>
      </c>
      <c r="BJ88" s="56" t="e">
        <f>IF(#REF!="E",C88,"")</f>
        <v>#REF!</v>
      </c>
      <c r="BK88" s="56" t="str">
        <f t="shared" si="29"/>
        <v>TS30</v>
      </c>
      <c r="BL88" s="56" t="str">
        <f t="shared" si="30"/>
        <v/>
      </c>
      <c r="BM88" s="56" t="str">
        <f t="shared" si="31"/>
        <v/>
      </c>
      <c r="BN88" s="56" t="str">
        <f t="shared" si="32"/>
        <v/>
      </c>
      <c r="BO88" s="56" t="str">
        <f t="shared" si="33"/>
        <v/>
      </c>
      <c r="BP88" s="56" t="str">
        <f t="shared" si="34"/>
        <v/>
      </c>
      <c r="BQ88" s="56" t="str">
        <f t="shared" si="35"/>
        <v/>
      </c>
      <c r="BR88" s="56" t="str">
        <f t="shared" si="36"/>
        <v/>
      </c>
      <c r="BS88" s="56" t="str">
        <f t="shared" si="37"/>
        <v/>
      </c>
      <c r="BT88" s="56" t="str">
        <f t="shared" si="38"/>
        <v/>
      </c>
      <c r="BU88" s="56" t="str">
        <f t="shared" si="39"/>
        <v/>
      </c>
      <c r="BV88" s="56" t="str">
        <f t="shared" si="40"/>
        <v/>
      </c>
      <c r="BW88" s="56" t="str">
        <f t="shared" si="41"/>
        <v/>
      </c>
      <c r="BX88" s="56" t="str">
        <f t="shared" si="42"/>
        <v/>
      </c>
      <c r="BY88" s="56" t="str">
        <f t="shared" si="43"/>
        <v/>
      </c>
      <c r="BZ88" s="56" t="str">
        <f t="shared" si="44"/>
        <v/>
      </c>
      <c r="CA88" s="56" t="str">
        <f t="shared" si="45"/>
        <v/>
      </c>
      <c r="CB88" s="8"/>
      <c r="CC88" s="90"/>
      <c r="CD88" s="91"/>
      <c r="CE88" s="8"/>
      <c r="CF88" s="8"/>
      <c r="CG88" s="8"/>
      <c r="CH88" s="9"/>
      <c r="CI88" s="9"/>
      <c r="CJ88" s="9"/>
    </row>
    <row r="89" spans="1:88" s="2" customFormat="1" x14ac:dyDescent="0.35">
      <c r="A89" s="36"/>
      <c r="B89" s="83">
        <f t="shared" si="46"/>
        <v>105</v>
      </c>
      <c r="C89" s="87" t="s">
        <v>114</v>
      </c>
      <c r="D89" s="83" t="s">
        <v>17</v>
      </c>
      <c r="E89" s="87" t="s">
        <v>113</v>
      </c>
      <c r="F89" s="83"/>
      <c r="G89" s="83"/>
      <c r="H89" s="84"/>
      <c r="I89" s="84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62"/>
      <c r="AP89" s="7"/>
      <c r="AQ89" s="6"/>
      <c r="AR89" s="4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4"/>
      <c r="BH89" s="8"/>
      <c r="BI89" s="56" t="e">
        <f>IF(#REF!="E",B89,"")</f>
        <v>#REF!</v>
      </c>
      <c r="BJ89" s="56" t="e">
        <f>IF(#REF!="E",C89,"")</f>
        <v>#REF!</v>
      </c>
      <c r="BK89" s="56" t="str">
        <f t="shared" si="29"/>
        <v>TS30</v>
      </c>
      <c r="BL89" s="56" t="str">
        <f t="shared" si="30"/>
        <v/>
      </c>
      <c r="BM89" s="56" t="str">
        <f t="shared" si="31"/>
        <v/>
      </c>
      <c r="BN89" s="56" t="str">
        <f t="shared" si="32"/>
        <v/>
      </c>
      <c r="BO89" s="56" t="str">
        <f t="shared" si="33"/>
        <v/>
      </c>
      <c r="BP89" s="56" t="str">
        <f t="shared" si="34"/>
        <v/>
      </c>
      <c r="BQ89" s="56" t="str">
        <f t="shared" si="35"/>
        <v/>
      </c>
      <c r="BR89" s="56" t="str">
        <f t="shared" si="36"/>
        <v/>
      </c>
      <c r="BS89" s="56" t="str">
        <f t="shared" si="37"/>
        <v/>
      </c>
      <c r="BT89" s="56" t="str">
        <f t="shared" si="38"/>
        <v/>
      </c>
      <c r="BU89" s="56" t="str">
        <f t="shared" si="39"/>
        <v/>
      </c>
      <c r="BV89" s="56" t="str">
        <f t="shared" si="40"/>
        <v/>
      </c>
      <c r="BW89" s="56" t="str">
        <f t="shared" si="41"/>
        <v/>
      </c>
      <c r="BX89" s="56" t="str">
        <f t="shared" si="42"/>
        <v/>
      </c>
      <c r="BY89" s="56" t="str">
        <f t="shared" si="43"/>
        <v/>
      </c>
      <c r="BZ89" s="56" t="str">
        <f t="shared" si="44"/>
        <v/>
      </c>
      <c r="CA89" s="56" t="str">
        <f t="shared" si="45"/>
        <v/>
      </c>
      <c r="CB89" s="8"/>
      <c r="CC89" s="90"/>
      <c r="CD89" s="91"/>
      <c r="CE89" s="8"/>
      <c r="CF89" s="8"/>
      <c r="CG89" s="8"/>
      <c r="CH89" s="9"/>
      <c r="CI89" s="9"/>
      <c r="CJ89" s="9"/>
    </row>
    <row r="90" spans="1:88" s="2" customFormat="1" x14ac:dyDescent="0.35">
      <c r="A90" s="36"/>
      <c r="B90" s="83">
        <f t="shared" si="46"/>
        <v>106</v>
      </c>
      <c r="C90" s="87" t="s">
        <v>114</v>
      </c>
      <c r="D90" s="83" t="s">
        <v>17</v>
      </c>
      <c r="E90" s="87" t="s">
        <v>113</v>
      </c>
      <c r="F90" s="83"/>
      <c r="G90" s="83"/>
      <c r="H90" s="84"/>
      <c r="I90" s="84"/>
      <c r="J90" s="83"/>
      <c r="K90" s="88" t="s">
        <v>125</v>
      </c>
      <c r="L90" s="83" t="s">
        <v>113</v>
      </c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 t="s">
        <v>21</v>
      </c>
      <c r="Z90" s="83" t="s">
        <v>136</v>
      </c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62"/>
      <c r="AP90" s="7"/>
      <c r="AQ90" s="6"/>
      <c r="AR90" s="4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8"/>
      <c r="BI90" s="56" t="e">
        <f>IF(#REF!="E",B90,"")</f>
        <v>#REF!</v>
      </c>
      <c r="BJ90" s="56" t="e">
        <f>IF(#REF!="E",C90,"")</f>
        <v>#REF!</v>
      </c>
      <c r="BK90" s="56" t="str">
        <f t="shared" si="29"/>
        <v>TS30</v>
      </c>
      <c r="BL90" s="56" t="str">
        <f t="shared" si="30"/>
        <v/>
      </c>
      <c r="BM90" s="56" t="str">
        <f t="shared" si="31"/>
        <v/>
      </c>
      <c r="BN90" s="56" t="str">
        <f t="shared" si="32"/>
        <v>3 C.C.F.</v>
      </c>
      <c r="BO90" s="56" t="str">
        <f t="shared" si="33"/>
        <v/>
      </c>
      <c r="BP90" s="56" t="str">
        <f t="shared" si="34"/>
        <v/>
      </c>
      <c r="BQ90" s="56" t="str">
        <f t="shared" si="35"/>
        <v/>
      </c>
      <c r="BR90" s="56" t="str">
        <f t="shared" si="36"/>
        <v/>
      </c>
      <c r="BS90" s="56" t="str">
        <f t="shared" si="37"/>
        <v/>
      </c>
      <c r="BT90" s="56" t="str">
        <f t="shared" si="38"/>
        <v/>
      </c>
      <c r="BU90" s="56" t="str">
        <f t="shared" si="39"/>
        <v/>
      </c>
      <c r="BV90" s="56" t="str">
        <f t="shared" si="40"/>
        <v/>
      </c>
      <c r="BW90" s="56" t="str">
        <f t="shared" si="41"/>
        <v/>
      </c>
      <c r="BX90" s="56" t="str">
        <f t="shared" si="42"/>
        <v/>
      </c>
      <c r="BY90" s="56" t="str">
        <f t="shared" si="43"/>
        <v/>
      </c>
      <c r="BZ90" s="56" t="str">
        <f t="shared" si="44"/>
        <v/>
      </c>
      <c r="CA90" s="56" t="str">
        <f t="shared" si="45"/>
        <v/>
      </c>
      <c r="CB90" s="8"/>
      <c r="CC90" s="90"/>
      <c r="CD90" s="91"/>
      <c r="CE90" s="8"/>
      <c r="CF90" s="8"/>
      <c r="CG90" s="8"/>
      <c r="CH90" s="9"/>
      <c r="CI90" s="9"/>
      <c r="CJ90" s="9"/>
    </row>
    <row r="91" spans="1:88" s="2" customFormat="1" x14ac:dyDescent="0.35">
      <c r="A91" s="36"/>
      <c r="B91" s="83">
        <f t="shared" si="46"/>
        <v>107</v>
      </c>
      <c r="C91" s="87" t="s">
        <v>114</v>
      </c>
      <c r="D91" s="83" t="s">
        <v>17</v>
      </c>
      <c r="E91" s="87" t="s">
        <v>113</v>
      </c>
      <c r="F91" s="83"/>
      <c r="G91" s="83"/>
      <c r="H91" s="84"/>
      <c r="I91" s="84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62"/>
      <c r="AP91" s="7"/>
      <c r="AQ91" s="6"/>
      <c r="AR91" s="4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4"/>
      <c r="BH91" s="8"/>
      <c r="BI91" s="56" t="e">
        <f>IF(#REF!="E",B91,"")</f>
        <v>#REF!</v>
      </c>
      <c r="BJ91" s="56" t="e">
        <f>IF(#REF!="E",C91,"")</f>
        <v>#REF!</v>
      </c>
      <c r="BK91" s="56" t="str">
        <f t="shared" si="29"/>
        <v>TS30</v>
      </c>
      <c r="BL91" s="56" t="str">
        <f t="shared" si="30"/>
        <v/>
      </c>
      <c r="BM91" s="56" t="str">
        <f t="shared" si="31"/>
        <v/>
      </c>
      <c r="BN91" s="56" t="str">
        <f t="shared" si="32"/>
        <v/>
      </c>
      <c r="BO91" s="56" t="str">
        <f t="shared" si="33"/>
        <v/>
      </c>
      <c r="BP91" s="56" t="str">
        <f t="shared" si="34"/>
        <v/>
      </c>
      <c r="BQ91" s="56" t="str">
        <f t="shared" si="35"/>
        <v/>
      </c>
      <c r="BR91" s="56" t="str">
        <f t="shared" si="36"/>
        <v/>
      </c>
      <c r="BS91" s="56" t="str">
        <f t="shared" si="37"/>
        <v/>
      </c>
      <c r="BT91" s="56" t="str">
        <f t="shared" si="38"/>
        <v/>
      </c>
      <c r="BU91" s="56" t="str">
        <f t="shared" si="39"/>
        <v/>
      </c>
      <c r="BV91" s="56" t="str">
        <f t="shared" si="40"/>
        <v/>
      </c>
      <c r="BW91" s="56" t="str">
        <f t="shared" si="41"/>
        <v/>
      </c>
      <c r="BX91" s="56" t="str">
        <f t="shared" si="42"/>
        <v/>
      </c>
      <c r="BY91" s="56" t="str">
        <f t="shared" si="43"/>
        <v/>
      </c>
      <c r="BZ91" s="56" t="str">
        <f t="shared" si="44"/>
        <v/>
      </c>
      <c r="CA91" s="56" t="str">
        <f t="shared" si="45"/>
        <v/>
      </c>
      <c r="CB91" s="8"/>
      <c r="CC91" s="90"/>
      <c r="CD91" s="91"/>
      <c r="CE91" s="8"/>
      <c r="CF91" s="8"/>
      <c r="CG91" s="8"/>
      <c r="CH91" s="9"/>
      <c r="CI91" s="9"/>
      <c r="CJ91" s="9"/>
    </row>
    <row r="92" spans="1:88" s="2" customFormat="1" x14ac:dyDescent="0.35">
      <c r="A92" s="36"/>
      <c r="B92" s="83">
        <f t="shared" si="46"/>
        <v>108</v>
      </c>
      <c r="C92" s="87" t="s">
        <v>116</v>
      </c>
      <c r="D92" s="83" t="s">
        <v>17</v>
      </c>
      <c r="E92" s="87" t="s">
        <v>113</v>
      </c>
      <c r="F92" s="83"/>
      <c r="G92" s="83"/>
      <c r="H92" s="84"/>
      <c r="I92" s="84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62"/>
      <c r="AP92" s="7"/>
      <c r="AQ92" s="6"/>
      <c r="AR92" s="4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4"/>
      <c r="BH92" s="8"/>
      <c r="BI92" s="56" t="e">
        <f>IF(#REF!="E",B92,"")</f>
        <v>#REF!</v>
      </c>
      <c r="BJ92" s="56" t="e">
        <f>IF(#REF!="E",C92,"")</f>
        <v>#REF!</v>
      </c>
      <c r="BK92" s="56" t="str">
        <f t="shared" si="29"/>
        <v>TS30</v>
      </c>
      <c r="BL92" s="56" t="str">
        <f t="shared" si="30"/>
        <v/>
      </c>
      <c r="BM92" s="56" t="str">
        <f t="shared" si="31"/>
        <v/>
      </c>
      <c r="BN92" s="56" t="str">
        <f t="shared" si="32"/>
        <v/>
      </c>
      <c r="BO92" s="56" t="str">
        <f t="shared" si="33"/>
        <v/>
      </c>
      <c r="BP92" s="56" t="str">
        <f t="shared" si="34"/>
        <v/>
      </c>
      <c r="BQ92" s="56" t="str">
        <f t="shared" si="35"/>
        <v/>
      </c>
      <c r="BR92" s="56" t="str">
        <f t="shared" si="36"/>
        <v/>
      </c>
      <c r="BS92" s="56" t="str">
        <f t="shared" si="37"/>
        <v/>
      </c>
      <c r="BT92" s="56" t="str">
        <f t="shared" si="38"/>
        <v/>
      </c>
      <c r="BU92" s="56" t="str">
        <f t="shared" si="39"/>
        <v/>
      </c>
      <c r="BV92" s="56" t="str">
        <f t="shared" si="40"/>
        <v/>
      </c>
      <c r="BW92" s="56" t="str">
        <f t="shared" si="41"/>
        <v/>
      </c>
      <c r="BX92" s="56" t="str">
        <f t="shared" si="42"/>
        <v/>
      </c>
      <c r="BY92" s="56" t="str">
        <f t="shared" si="43"/>
        <v/>
      </c>
      <c r="BZ92" s="56" t="str">
        <f t="shared" si="44"/>
        <v/>
      </c>
      <c r="CA92" s="56" t="str">
        <f t="shared" si="45"/>
        <v/>
      </c>
      <c r="CB92" s="8"/>
      <c r="CC92" s="90"/>
      <c r="CD92" s="91"/>
      <c r="CE92" s="8"/>
      <c r="CF92" s="8"/>
      <c r="CG92" s="8"/>
      <c r="CH92" s="9"/>
      <c r="CI92" s="9"/>
      <c r="CJ92" s="9"/>
    </row>
    <row r="93" spans="1:88" s="2" customFormat="1" x14ac:dyDescent="0.35">
      <c r="A93" s="36"/>
      <c r="B93" s="83">
        <v>111</v>
      </c>
      <c r="C93" s="87" t="s">
        <v>114</v>
      </c>
      <c r="D93" s="83" t="s">
        <v>12</v>
      </c>
      <c r="E93" s="87" t="s">
        <v>113</v>
      </c>
      <c r="F93" s="83"/>
      <c r="G93" s="83"/>
      <c r="H93" s="84"/>
      <c r="I93" s="84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62"/>
      <c r="AP93" s="7"/>
      <c r="AQ93" s="6"/>
      <c r="AR93" s="4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4"/>
      <c r="BH93" s="8"/>
      <c r="BI93" s="56" t="e">
        <f>IF(#REF!="E",B93,"")</f>
        <v>#REF!</v>
      </c>
      <c r="BJ93" s="56" t="e">
        <f>IF(#REF!="E",C93,"")</f>
        <v>#REF!</v>
      </c>
      <c r="BK93" s="56" t="str">
        <f t="shared" si="29"/>
        <v>AD30</v>
      </c>
      <c r="BL93" s="56" t="str">
        <f t="shared" si="30"/>
        <v/>
      </c>
      <c r="BM93" s="56" t="str">
        <f t="shared" si="31"/>
        <v/>
      </c>
      <c r="BN93" s="56" t="str">
        <f t="shared" si="32"/>
        <v/>
      </c>
      <c r="BO93" s="56" t="str">
        <f t="shared" si="33"/>
        <v/>
      </c>
      <c r="BP93" s="56" t="str">
        <f t="shared" si="34"/>
        <v/>
      </c>
      <c r="BQ93" s="56" t="str">
        <f t="shared" si="35"/>
        <v/>
      </c>
      <c r="BR93" s="56" t="str">
        <f t="shared" si="36"/>
        <v/>
      </c>
      <c r="BS93" s="56" t="str">
        <f t="shared" si="37"/>
        <v/>
      </c>
      <c r="BT93" s="56" t="str">
        <f t="shared" si="38"/>
        <v/>
      </c>
      <c r="BU93" s="56" t="str">
        <f t="shared" si="39"/>
        <v/>
      </c>
      <c r="BV93" s="56" t="str">
        <f t="shared" si="40"/>
        <v/>
      </c>
      <c r="BW93" s="56" t="str">
        <f t="shared" si="41"/>
        <v/>
      </c>
      <c r="BX93" s="56" t="str">
        <f t="shared" si="42"/>
        <v/>
      </c>
      <c r="BY93" s="56" t="str">
        <f t="shared" si="43"/>
        <v/>
      </c>
      <c r="BZ93" s="56" t="str">
        <f t="shared" si="44"/>
        <v/>
      </c>
      <c r="CA93" s="56" t="str">
        <f t="shared" si="45"/>
        <v/>
      </c>
      <c r="CB93" s="8"/>
      <c r="CC93" s="90"/>
      <c r="CD93" s="91"/>
      <c r="CE93" s="8"/>
      <c r="CF93" s="8"/>
      <c r="CG93" s="8"/>
      <c r="CH93" s="9"/>
      <c r="CI93" s="9"/>
      <c r="CJ93" s="9"/>
    </row>
    <row r="94" spans="1:88" s="2" customFormat="1" x14ac:dyDescent="0.35">
      <c r="A94" s="36"/>
      <c r="B94" s="83">
        <v>116</v>
      </c>
      <c r="C94" s="87" t="s">
        <v>114</v>
      </c>
      <c r="D94" s="83" t="s">
        <v>17</v>
      </c>
      <c r="E94" s="87" t="s">
        <v>113</v>
      </c>
      <c r="F94" s="87" t="s">
        <v>18</v>
      </c>
      <c r="G94" s="83" t="s">
        <v>113</v>
      </c>
      <c r="H94" s="84"/>
      <c r="I94" s="84"/>
      <c r="J94" s="83"/>
      <c r="K94" s="87" t="s">
        <v>124</v>
      </c>
      <c r="L94" s="83" t="s">
        <v>113</v>
      </c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 t="s">
        <v>21</v>
      </c>
      <c r="Z94" s="83" t="s">
        <v>136</v>
      </c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62"/>
      <c r="AP94" s="7"/>
      <c r="AQ94" s="6"/>
      <c r="AR94" s="4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4"/>
      <c r="BH94" s="8"/>
      <c r="BI94" s="56" t="e">
        <f>IF(#REF!="E",B94,"")</f>
        <v>#REF!</v>
      </c>
      <c r="BJ94" s="56" t="e">
        <f>IF(#REF!="E",C94,"")</f>
        <v>#REF!</v>
      </c>
      <c r="BK94" s="56" t="str">
        <f t="shared" si="29"/>
        <v>TS30</v>
      </c>
      <c r="BL94" s="56" t="str">
        <f t="shared" si="30"/>
        <v>1TR3A</v>
      </c>
      <c r="BM94" s="56" t="str">
        <f t="shared" si="31"/>
        <v/>
      </c>
      <c r="BN94" s="56" t="str">
        <f t="shared" si="32"/>
        <v>TRANSF.3F-13KV-15KVA</v>
      </c>
      <c r="BO94" s="56" t="str">
        <f t="shared" si="33"/>
        <v/>
      </c>
      <c r="BP94" s="56" t="str">
        <f t="shared" si="34"/>
        <v/>
      </c>
      <c r="BQ94" s="56" t="str">
        <f t="shared" si="35"/>
        <v/>
      </c>
      <c r="BR94" s="56" t="str">
        <f t="shared" si="36"/>
        <v/>
      </c>
      <c r="BS94" s="56" t="str">
        <f t="shared" si="37"/>
        <v/>
      </c>
      <c r="BT94" s="56" t="str">
        <f t="shared" si="38"/>
        <v/>
      </c>
      <c r="BU94" s="56" t="str">
        <f t="shared" si="39"/>
        <v/>
      </c>
      <c r="BV94" s="56" t="str">
        <f t="shared" si="40"/>
        <v/>
      </c>
      <c r="BW94" s="56" t="str">
        <f t="shared" si="41"/>
        <v/>
      </c>
      <c r="BX94" s="56" t="str">
        <f t="shared" si="42"/>
        <v/>
      </c>
      <c r="BY94" s="56" t="str">
        <f t="shared" si="43"/>
        <v/>
      </c>
      <c r="BZ94" s="56" t="str">
        <f t="shared" si="44"/>
        <v/>
      </c>
      <c r="CA94" s="56" t="str">
        <f t="shared" si="45"/>
        <v/>
      </c>
      <c r="CB94" s="8"/>
      <c r="CC94" s="90"/>
      <c r="CD94" s="91"/>
      <c r="CE94" s="8"/>
      <c r="CF94" s="8"/>
      <c r="CG94" s="8"/>
      <c r="CH94" s="9"/>
      <c r="CI94" s="9"/>
      <c r="CJ94" s="9"/>
    </row>
    <row r="95" spans="1:88" s="2" customFormat="1" x14ac:dyDescent="0.35">
      <c r="A95" s="36"/>
      <c r="B95" s="83">
        <f t="shared" si="46"/>
        <v>117</v>
      </c>
      <c r="C95" s="87" t="s">
        <v>114</v>
      </c>
      <c r="D95" s="83" t="s">
        <v>36</v>
      </c>
      <c r="E95" s="87" t="s">
        <v>113</v>
      </c>
      <c r="F95" s="83" t="s">
        <v>36</v>
      </c>
      <c r="G95" s="83" t="s">
        <v>113</v>
      </c>
      <c r="H95" s="84"/>
      <c r="I95" s="84"/>
      <c r="J95" s="83"/>
      <c r="K95" s="88" t="s">
        <v>125</v>
      </c>
      <c r="L95" s="83" t="s">
        <v>136</v>
      </c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 t="s">
        <v>117</v>
      </c>
      <c r="AJ95" s="83" t="s">
        <v>136</v>
      </c>
      <c r="AK95" s="83"/>
      <c r="AL95" s="83"/>
      <c r="AM95" s="83"/>
      <c r="AN95" s="83"/>
      <c r="AO95" s="62"/>
      <c r="AP95" s="7"/>
      <c r="AQ95" s="6"/>
      <c r="AR95" s="4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4"/>
      <c r="BH95" s="8"/>
      <c r="BI95" s="56" t="e">
        <f>IF(#REF!="E",B95,"")</f>
        <v>#REF!</v>
      </c>
      <c r="BJ95" s="56" t="e">
        <f>IF(#REF!="E",C95,"")</f>
        <v>#REF!</v>
      </c>
      <c r="BK95" s="56" t="str">
        <f t="shared" si="29"/>
        <v>RD30</v>
      </c>
      <c r="BL95" s="56" t="str">
        <f t="shared" si="30"/>
        <v>RD30</v>
      </c>
      <c r="BM95" s="56" t="str">
        <f t="shared" si="31"/>
        <v/>
      </c>
      <c r="BN95" s="56" t="str">
        <f t="shared" si="32"/>
        <v/>
      </c>
      <c r="BO95" s="56" t="str">
        <f t="shared" si="33"/>
        <v/>
      </c>
      <c r="BP95" s="56" t="str">
        <f t="shared" si="34"/>
        <v/>
      </c>
      <c r="BQ95" s="56" t="str">
        <f t="shared" si="35"/>
        <v/>
      </c>
      <c r="BR95" s="56" t="str">
        <f t="shared" si="36"/>
        <v/>
      </c>
      <c r="BS95" s="56" t="str">
        <f t="shared" si="37"/>
        <v/>
      </c>
      <c r="BT95" s="56" t="str">
        <f t="shared" si="38"/>
        <v/>
      </c>
      <c r="BU95" s="56" t="str">
        <f t="shared" si="39"/>
        <v/>
      </c>
      <c r="BV95" s="56" t="str">
        <f t="shared" si="40"/>
        <v/>
      </c>
      <c r="BW95" s="56" t="str">
        <f t="shared" si="41"/>
        <v/>
      </c>
      <c r="BX95" s="56" t="str">
        <f t="shared" si="42"/>
        <v/>
      </c>
      <c r="BY95" s="56" t="str">
        <f t="shared" si="43"/>
        <v/>
      </c>
      <c r="BZ95" s="56" t="str">
        <f t="shared" si="44"/>
        <v/>
      </c>
      <c r="CA95" s="56" t="str">
        <f t="shared" si="45"/>
        <v/>
      </c>
      <c r="CB95" s="8"/>
      <c r="CC95" s="90"/>
      <c r="CD95" s="91"/>
      <c r="CE95" s="8"/>
      <c r="CF95" s="8"/>
      <c r="CG95" s="8"/>
      <c r="CH95" s="9"/>
      <c r="CI95" s="9"/>
      <c r="CJ95" s="9"/>
    </row>
    <row r="96" spans="1:88" s="2" customFormat="1" x14ac:dyDescent="0.35">
      <c r="A96" s="36"/>
      <c r="B96" s="83">
        <f t="shared" si="46"/>
        <v>118</v>
      </c>
      <c r="C96" s="83" t="s">
        <v>115</v>
      </c>
      <c r="D96" s="83" t="s">
        <v>12</v>
      </c>
      <c r="E96" s="87" t="s">
        <v>113</v>
      </c>
      <c r="F96" s="83"/>
      <c r="G96" s="83"/>
      <c r="H96" s="84"/>
      <c r="I96" s="84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62"/>
      <c r="AP96" s="7"/>
      <c r="AQ96" s="6"/>
      <c r="AR96" s="4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4"/>
      <c r="BH96" s="8"/>
      <c r="BI96" s="56" t="e">
        <f>IF(#REF!="E",B96,"")</f>
        <v>#REF!</v>
      </c>
      <c r="BJ96" s="56" t="e">
        <f>IF(#REF!="E",C96,"")</f>
        <v>#REF!</v>
      </c>
      <c r="BK96" s="56" t="str">
        <f t="shared" si="29"/>
        <v>AD30</v>
      </c>
      <c r="BL96" s="56" t="str">
        <f t="shared" si="30"/>
        <v/>
      </c>
      <c r="BM96" s="56" t="str">
        <f t="shared" si="31"/>
        <v/>
      </c>
      <c r="BN96" s="56" t="str">
        <f t="shared" si="32"/>
        <v/>
      </c>
      <c r="BO96" s="56" t="str">
        <f t="shared" si="33"/>
        <v/>
      </c>
      <c r="BP96" s="56" t="str">
        <f t="shared" si="34"/>
        <v/>
      </c>
      <c r="BQ96" s="56" t="str">
        <f t="shared" si="35"/>
        <v/>
      </c>
      <c r="BR96" s="56" t="str">
        <f t="shared" si="36"/>
        <v/>
      </c>
      <c r="BS96" s="56" t="str">
        <f t="shared" si="37"/>
        <v/>
      </c>
      <c r="BT96" s="56" t="str">
        <f t="shared" si="38"/>
        <v/>
      </c>
      <c r="BU96" s="56" t="str">
        <f t="shared" si="39"/>
        <v/>
      </c>
      <c r="BV96" s="56" t="str">
        <f t="shared" si="40"/>
        <v/>
      </c>
      <c r="BW96" s="56" t="str">
        <f t="shared" si="41"/>
        <v/>
      </c>
      <c r="BX96" s="56" t="str">
        <f t="shared" si="42"/>
        <v/>
      </c>
      <c r="BY96" s="56" t="str">
        <f t="shared" si="43"/>
        <v/>
      </c>
      <c r="BZ96" s="56" t="str">
        <f t="shared" si="44"/>
        <v/>
      </c>
      <c r="CA96" s="56" t="str">
        <f t="shared" si="45"/>
        <v/>
      </c>
      <c r="CB96" s="8"/>
      <c r="CC96" s="90"/>
      <c r="CD96" s="91"/>
      <c r="CE96" s="8"/>
      <c r="CF96" s="8"/>
      <c r="CG96" s="8"/>
      <c r="CH96" s="9"/>
      <c r="CI96" s="9"/>
      <c r="CJ96" s="9"/>
    </row>
    <row r="97" spans="1:88" s="2" customFormat="1" x14ac:dyDescent="0.35">
      <c r="A97" s="36"/>
      <c r="B97" s="83">
        <f t="shared" si="46"/>
        <v>119</v>
      </c>
      <c r="C97" s="83" t="s">
        <v>115</v>
      </c>
      <c r="D97" s="83" t="s">
        <v>17</v>
      </c>
      <c r="E97" s="87" t="s">
        <v>113</v>
      </c>
      <c r="F97" s="87" t="s">
        <v>33</v>
      </c>
      <c r="G97" s="83" t="s">
        <v>113</v>
      </c>
      <c r="H97" s="84"/>
      <c r="I97" s="84"/>
      <c r="J97" s="83"/>
      <c r="K97" s="87" t="s">
        <v>140</v>
      </c>
      <c r="L97" s="83" t="s">
        <v>113</v>
      </c>
      <c r="M97" s="83"/>
      <c r="N97" s="83"/>
      <c r="O97" s="83" t="s">
        <v>14</v>
      </c>
      <c r="P97" s="83" t="s">
        <v>113</v>
      </c>
      <c r="Q97" s="83" t="s">
        <v>14</v>
      </c>
      <c r="R97" s="83" t="s">
        <v>113</v>
      </c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 t="s">
        <v>133</v>
      </c>
      <c r="AF97" s="83" t="s">
        <v>113</v>
      </c>
      <c r="AG97" s="83"/>
      <c r="AH97" s="83"/>
      <c r="AI97" s="83" t="s">
        <v>130</v>
      </c>
      <c r="AJ97" s="83" t="s">
        <v>113</v>
      </c>
      <c r="AK97" s="83"/>
      <c r="AL97" s="83"/>
      <c r="AM97" s="83"/>
      <c r="AN97" s="83"/>
      <c r="AO97" s="62"/>
      <c r="AP97" s="7"/>
      <c r="AQ97" s="6"/>
      <c r="AR97" s="4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4"/>
      <c r="BH97" s="8"/>
      <c r="BI97" s="56" t="e">
        <f>IF(#REF!="E",B97,"")</f>
        <v>#REF!</v>
      </c>
      <c r="BJ97" s="56" t="e">
        <f>IF(#REF!="E",C97,"")</f>
        <v>#REF!</v>
      </c>
      <c r="BK97" s="56" t="str">
        <f t="shared" si="29"/>
        <v>TS30</v>
      </c>
      <c r="BL97" s="56" t="str">
        <f t="shared" si="30"/>
        <v>1TR2A</v>
      </c>
      <c r="BM97" s="56" t="str">
        <f t="shared" si="31"/>
        <v/>
      </c>
      <c r="BN97" s="56" t="str">
        <f t="shared" si="32"/>
        <v>TRANSF.2F-13KV-15KVA</v>
      </c>
      <c r="BO97" s="56" t="str">
        <f t="shared" si="33"/>
        <v/>
      </c>
      <c r="BP97" s="56" t="str">
        <f t="shared" si="34"/>
        <v>1R3</v>
      </c>
      <c r="BQ97" s="56" t="str">
        <f t="shared" si="35"/>
        <v>1R3</v>
      </c>
      <c r="BR97" s="56" t="str">
        <f t="shared" si="36"/>
        <v/>
      </c>
      <c r="BS97" s="56" t="str">
        <f t="shared" si="37"/>
        <v/>
      </c>
      <c r="BT97" s="56" t="str">
        <f t="shared" si="38"/>
        <v/>
      </c>
      <c r="BU97" s="56" t="str">
        <f t="shared" si="39"/>
        <v/>
      </c>
      <c r="BV97" s="56" t="str">
        <f t="shared" si="40"/>
        <v/>
      </c>
      <c r="BW97" s="56" t="str">
        <f t="shared" si="41"/>
        <v>1RSA</v>
      </c>
      <c r="BX97" s="56" t="str">
        <f t="shared" si="42"/>
        <v/>
      </c>
      <c r="BY97" s="56" t="str">
        <f t="shared" si="43"/>
        <v>3K</v>
      </c>
      <c r="BZ97" s="56" t="str">
        <f t="shared" si="44"/>
        <v/>
      </c>
      <c r="CA97" s="56" t="str">
        <f t="shared" si="45"/>
        <v/>
      </c>
      <c r="CB97" s="8"/>
      <c r="CC97" s="90"/>
      <c r="CD97" s="91"/>
      <c r="CE97" s="8"/>
      <c r="CF97" s="8"/>
      <c r="CG97" s="8"/>
      <c r="CH97" s="9"/>
      <c r="CI97" s="9"/>
      <c r="CJ97" s="9"/>
    </row>
    <row r="98" spans="1:88" s="2" customFormat="1" x14ac:dyDescent="0.35">
      <c r="A98" s="36"/>
      <c r="B98" s="83">
        <f t="shared" si="46"/>
        <v>120</v>
      </c>
      <c r="C98" s="87" t="s">
        <v>114</v>
      </c>
      <c r="D98" s="83" t="s">
        <v>17</v>
      </c>
      <c r="E98" s="87" t="s">
        <v>113</v>
      </c>
      <c r="F98" s="83" t="s">
        <v>95</v>
      </c>
      <c r="G98" s="83" t="s">
        <v>113</v>
      </c>
      <c r="H98" s="84"/>
      <c r="I98" s="84"/>
      <c r="J98" s="83"/>
      <c r="K98" s="83"/>
      <c r="L98" s="83"/>
      <c r="M98" s="83">
        <v>1</v>
      </c>
      <c r="N98" s="83" t="s">
        <v>113</v>
      </c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 t="s">
        <v>21</v>
      </c>
      <c r="Z98" s="83" t="s">
        <v>113</v>
      </c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62"/>
      <c r="AP98" s="7"/>
      <c r="AQ98" s="6"/>
      <c r="AR98" s="4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4"/>
      <c r="BH98" s="8"/>
      <c r="BI98" s="56" t="e">
        <f>IF(#REF!="E",B98,"")</f>
        <v>#REF!</v>
      </c>
      <c r="BJ98" s="56" t="e">
        <f>IF(#REF!="E",C98,"")</f>
        <v>#REF!</v>
      </c>
      <c r="BK98" s="56" t="str">
        <f t="shared" si="29"/>
        <v>TS30</v>
      </c>
      <c r="BL98" s="56" t="str">
        <f t="shared" si="30"/>
        <v>RS30</v>
      </c>
      <c r="BM98" s="56" t="str">
        <f t="shared" si="31"/>
        <v/>
      </c>
      <c r="BN98" s="56" t="str">
        <f t="shared" si="32"/>
        <v/>
      </c>
      <c r="BO98" s="56">
        <f t="shared" si="33"/>
        <v>1</v>
      </c>
      <c r="BP98" s="56" t="str">
        <f t="shared" si="34"/>
        <v/>
      </c>
      <c r="BQ98" s="56" t="str">
        <f t="shared" si="35"/>
        <v/>
      </c>
      <c r="BR98" s="56" t="str">
        <f t="shared" si="36"/>
        <v/>
      </c>
      <c r="BS98" s="56" t="str">
        <f t="shared" si="37"/>
        <v/>
      </c>
      <c r="BT98" s="56" t="str">
        <f t="shared" si="38"/>
        <v/>
      </c>
      <c r="BU98" s="56" t="str">
        <f t="shared" si="39"/>
        <v>RSA</v>
      </c>
      <c r="BV98" s="56" t="str">
        <f t="shared" si="40"/>
        <v/>
      </c>
      <c r="BW98" s="56" t="str">
        <f t="shared" si="41"/>
        <v/>
      </c>
      <c r="BX98" s="56" t="str">
        <f t="shared" si="42"/>
        <v/>
      </c>
      <c r="BY98" s="56" t="str">
        <f t="shared" si="43"/>
        <v/>
      </c>
      <c r="BZ98" s="56" t="str">
        <f t="shared" si="44"/>
        <v/>
      </c>
      <c r="CA98" s="56" t="str">
        <f t="shared" si="45"/>
        <v/>
      </c>
      <c r="CB98" s="8"/>
      <c r="CC98" s="90"/>
      <c r="CD98" s="91"/>
      <c r="CE98" s="8"/>
      <c r="CF98" s="8"/>
      <c r="CG98" s="8"/>
      <c r="CH98" s="9"/>
      <c r="CI98" s="9"/>
      <c r="CJ98" s="9"/>
    </row>
    <row r="99" spans="1:88" s="2" customFormat="1" x14ac:dyDescent="0.35">
      <c r="A99" s="36"/>
      <c r="B99" s="83">
        <f t="shared" si="46"/>
        <v>121</v>
      </c>
      <c r="C99" s="87" t="s">
        <v>114</v>
      </c>
      <c r="D99" s="83" t="s">
        <v>134</v>
      </c>
      <c r="E99" s="87" t="s">
        <v>113</v>
      </c>
      <c r="F99" s="83"/>
      <c r="G99" s="83"/>
      <c r="H99" s="84"/>
      <c r="I99" s="84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62"/>
      <c r="AP99" s="7"/>
      <c r="AQ99" s="6"/>
      <c r="AR99" s="4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4"/>
      <c r="BH99" s="8"/>
      <c r="BI99" s="56" t="e">
        <f>IF(#REF!="E",B99,"")</f>
        <v>#REF!</v>
      </c>
      <c r="BJ99" s="56" t="e">
        <f>IF(#REF!="E",C99,"")</f>
        <v>#REF!</v>
      </c>
      <c r="BK99" s="56" t="str">
        <f t="shared" si="29"/>
        <v>PS30</v>
      </c>
      <c r="BL99" s="56" t="str">
        <f t="shared" si="30"/>
        <v/>
      </c>
      <c r="BM99" s="56" t="str">
        <f t="shared" si="31"/>
        <v/>
      </c>
      <c r="BN99" s="56" t="str">
        <f t="shared" si="32"/>
        <v/>
      </c>
      <c r="BO99" s="56" t="str">
        <f t="shared" si="33"/>
        <v/>
      </c>
      <c r="BP99" s="56" t="str">
        <f t="shared" si="34"/>
        <v/>
      </c>
      <c r="BQ99" s="56" t="str">
        <f t="shared" si="35"/>
        <v/>
      </c>
      <c r="BR99" s="56" t="str">
        <f t="shared" si="36"/>
        <v/>
      </c>
      <c r="BS99" s="56" t="str">
        <f t="shared" si="37"/>
        <v/>
      </c>
      <c r="BT99" s="56" t="str">
        <f t="shared" si="38"/>
        <v/>
      </c>
      <c r="BU99" s="56" t="str">
        <f t="shared" si="39"/>
        <v/>
      </c>
      <c r="BV99" s="56" t="str">
        <f t="shared" si="40"/>
        <v/>
      </c>
      <c r="BW99" s="56" t="str">
        <f t="shared" si="41"/>
        <v/>
      </c>
      <c r="BX99" s="56" t="str">
        <f t="shared" si="42"/>
        <v/>
      </c>
      <c r="BY99" s="56" t="str">
        <f t="shared" si="43"/>
        <v/>
      </c>
      <c r="BZ99" s="56" t="str">
        <f t="shared" si="44"/>
        <v/>
      </c>
      <c r="CA99" s="56" t="str">
        <f t="shared" si="45"/>
        <v/>
      </c>
      <c r="CB99" s="8"/>
      <c r="CC99" s="90"/>
      <c r="CD99" s="91"/>
      <c r="CE99" s="8"/>
      <c r="CF99" s="8"/>
      <c r="CG99" s="8"/>
      <c r="CH99" s="9"/>
      <c r="CI99" s="9"/>
      <c r="CJ99" s="9"/>
    </row>
    <row r="100" spans="1:88" s="2" customFormat="1" x14ac:dyDescent="0.35">
      <c r="A100" s="36"/>
      <c r="B100" s="83">
        <f t="shared" si="46"/>
        <v>122</v>
      </c>
      <c r="C100" s="83" t="s">
        <v>115</v>
      </c>
      <c r="D100" s="83" t="s">
        <v>12</v>
      </c>
      <c r="E100" s="87" t="s">
        <v>113</v>
      </c>
      <c r="F100" s="87" t="s">
        <v>18</v>
      </c>
      <c r="G100" s="83" t="s">
        <v>113</v>
      </c>
      <c r="H100" s="84"/>
      <c r="I100" s="84"/>
      <c r="J100" s="83"/>
      <c r="K100" s="87" t="s">
        <v>122</v>
      </c>
      <c r="L100" s="83" t="s">
        <v>113</v>
      </c>
      <c r="M100" s="83"/>
      <c r="N100" s="83"/>
      <c r="O100" s="83" t="s">
        <v>29</v>
      </c>
      <c r="P100" s="83" t="s">
        <v>113</v>
      </c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 t="s">
        <v>130</v>
      </c>
      <c r="AJ100" s="83" t="s">
        <v>113</v>
      </c>
      <c r="AK100" s="83"/>
      <c r="AL100" s="83"/>
      <c r="AM100" s="83"/>
      <c r="AN100" s="83"/>
      <c r="AO100" s="62"/>
      <c r="AP100" s="7"/>
      <c r="AQ100" s="6"/>
      <c r="AR100" s="4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4"/>
      <c r="BH100" s="8"/>
      <c r="BI100" s="56" t="e">
        <f>IF(#REF!="E",B100,"")</f>
        <v>#REF!</v>
      </c>
      <c r="BJ100" s="56" t="e">
        <f>IF(#REF!="E",C100,"")</f>
        <v>#REF!</v>
      </c>
      <c r="BK100" s="56" t="str">
        <f t="shared" si="29"/>
        <v>AD30</v>
      </c>
      <c r="BL100" s="56" t="str">
        <f t="shared" si="30"/>
        <v>1TR3A</v>
      </c>
      <c r="BM100" s="56" t="str">
        <f t="shared" si="31"/>
        <v/>
      </c>
      <c r="BN100" s="56" t="str">
        <f t="shared" si="32"/>
        <v>TRANSF.3F-13KV-30KVA</v>
      </c>
      <c r="BO100" s="56" t="str">
        <f t="shared" si="33"/>
        <v/>
      </c>
      <c r="BP100" s="56" t="str">
        <f t="shared" si="34"/>
        <v>1P5</v>
      </c>
      <c r="BQ100" s="56" t="str">
        <f t="shared" si="35"/>
        <v/>
      </c>
      <c r="BR100" s="56" t="str">
        <f t="shared" si="36"/>
        <v/>
      </c>
      <c r="BS100" s="56" t="str">
        <f t="shared" si="37"/>
        <v/>
      </c>
      <c r="BT100" s="56" t="str">
        <f t="shared" si="38"/>
        <v/>
      </c>
      <c r="BU100" s="56" t="str">
        <f t="shared" si="39"/>
        <v/>
      </c>
      <c r="BV100" s="56" t="str">
        <f t="shared" si="40"/>
        <v/>
      </c>
      <c r="BW100" s="56" t="str">
        <f t="shared" si="41"/>
        <v/>
      </c>
      <c r="BX100" s="56" t="str">
        <f t="shared" si="42"/>
        <v/>
      </c>
      <c r="BY100" s="56" t="str">
        <f t="shared" si="43"/>
        <v>3K</v>
      </c>
      <c r="BZ100" s="56" t="str">
        <f t="shared" si="44"/>
        <v/>
      </c>
      <c r="CA100" s="56" t="str">
        <f t="shared" si="45"/>
        <v/>
      </c>
      <c r="CB100" s="8"/>
      <c r="CC100" s="90"/>
      <c r="CD100" s="91"/>
      <c r="CE100" s="8"/>
      <c r="CF100" s="8"/>
      <c r="CG100" s="8"/>
      <c r="CH100" s="9"/>
      <c r="CI100" s="9"/>
      <c r="CJ100" s="9"/>
    </row>
    <row r="101" spans="1:88" s="2" customFormat="1" x14ac:dyDescent="0.35">
      <c r="A101" s="36"/>
      <c r="B101" s="83">
        <f t="shared" si="46"/>
        <v>123</v>
      </c>
      <c r="C101" s="83" t="s">
        <v>115</v>
      </c>
      <c r="D101" s="83" t="s">
        <v>36</v>
      </c>
      <c r="E101" s="87" t="s">
        <v>113</v>
      </c>
      <c r="F101" s="87" t="s">
        <v>18</v>
      </c>
      <c r="G101" s="83" t="s">
        <v>113</v>
      </c>
      <c r="H101" s="84"/>
      <c r="I101" s="84"/>
      <c r="J101" s="83"/>
      <c r="K101" s="87" t="s">
        <v>124</v>
      </c>
      <c r="L101" s="83" t="s">
        <v>113</v>
      </c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 t="s">
        <v>130</v>
      </c>
      <c r="AJ101" s="83" t="s">
        <v>113</v>
      </c>
      <c r="AK101" s="83"/>
      <c r="AL101" s="83"/>
      <c r="AM101" s="83"/>
      <c r="AN101" s="83"/>
      <c r="AO101" s="62"/>
      <c r="AP101" s="7"/>
      <c r="AQ101" s="6"/>
      <c r="AR101" s="4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4"/>
      <c r="BH101" s="8"/>
      <c r="BI101" s="56" t="e">
        <f>IF(#REF!="E",B101,"")</f>
        <v>#REF!</v>
      </c>
      <c r="BJ101" s="56" t="e">
        <f>IF(#REF!="E",C101,"")</f>
        <v>#REF!</v>
      </c>
      <c r="BK101" s="56" t="str">
        <f t="shared" si="29"/>
        <v>RD30</v>
      </c>
      <c r="BL101" s="56" t="str">
        <f t="shared" si="30"/>
        <v>1TR3A</v>
      </c>
      <c r="BM101" s="56" t="str">
        <f t="shared" si="31"/>
        <v/>
      </c>
      <c r="BN101" s="56" t="str">
        <f t="shared" si="32"/>
        <v>TRANSF.3F-13KV-15KVA</v>
      </c>
      <c r="BO101" s="56" t="str">
        <f t="shared" si="33"/>
        <v/>
      </c>
      <c r="BP101" s="56" t="str">
        <f t="shared" si="34"/>
        <v/>
      </c>
      <c r="BQ101" s="56" t="str">
        <f t="shared" si="35"/>
        <v/>
      </c>
      <c r="BR101" s="56" t="str">
        <f t="shared" si="36"/>
        <v/>
      </c>
      <c r="BS101" s="56" t="str">
        <f t="shared" si="37"/>
        <v/>
      </c>
      <c r="BT101" s="56" t="str">
        <f t="shared" si="38"/>
        <v/>
      </c>
      <c r="BU101" s="56" t="str">
        <f t="shared" si="39"/>
        <v/>
      </c>
      <c r="BV101" s="56" t="str">
        <f t="shared" si="40"/>
        <v/>
      </c>
      <c r="BW101" s="56" t="str">
        <f t="shared" si="41"/>
        <v/>
      </c>
      <c r="BX101" s="56" t="str">
        <f t="shared" si="42"/>
        <v/>
      </c>
      <c r="BY101" s="56" t="str">
        <f t="shared" si="43"/>
        <v>3K</v>
      </c>
      <c r="BZ101" s="56" t="str">
        <f t="shared" si="44"/>
        <v/>
      </c>
      <c r="CA101" s="56" t="str">
        <f t="shared" si="45"/>
        <v/>
      </c>
      <c r="CB101" s="8"/>
      <c r="CC101" s="90"/>
      <c r="CD101" s="91"/>
      <c r="CE101" s="8"/>
      <c r="CF101" s="8"/>
      <c r="CG101" s="8"/>
      <c r="CH101" s="9"/>
      <c r="CI101" s="9"/>
      <c r="CJ101" s="9"/>
    </row>
    <row r="102" spans="1:88" s="2" customFormat="1" x14ac:dyDescent="0.35">
      <c r="A102" s="36"/>
      <c r="B102" s="83">
        <f t="shared" si="46"/>
        <v>124</v>
      </c>
      <c r="C102" s="83" t="s">
        <v>115</v>
      </c>
      <c r="D102" s="83" t="s">
        <v>120</v>
      </c>
      <c r="E102" s="87" t="s">
        <v>136</v>
      </c>
      <c r="F102" s="83"/>
      <c r="G102" s="83"/>
      <c r="H102" s="84"/>
      <c r="I102" s="84"/>
      <c r="J102" s="83"/>
      <c r="K102" s="88" t="s">
        <v>125</v>
      </c>
      <c r="L102" s="83" t="s">
        <v>113</v>
      </c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 t="s">
        <v>21</v>
      </c>
      <c r="Z102" s="83" t="s">
        <v>113</v>
      </c>
      <c r="AA102" s="83"/>
      <c r="AB102" s="83"/>
      <c r="AC102" s="83"/>
      <c r="AD102" s="83"/>
      <c r="AE102" s="83"/>
      <c r="AF102" s="83"/>
      <c r="AG102" s="83"/>
      <c r="AH102" s="83"/>
      <c r="AI102" s="83" t="s">
        <v>117</v>
      </c>
      <c r="AJ102" s="83" t="s">
        <v>136</v>
      </c>
      <c r="AK102" s="83"/>
      <c r="AL102" s="83"/>
      <c r="AM102" s="83"/>
      <c r="AN102" s="83"/>
      <c r="AO102" s="62"/>
      <c r="AP102" s="7"/>
      <c r="AQ102" s="6"/>
      <c r="AR102" s="4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4"/>
      <c r="BH102" s="8"/>
      <c r="BI102" s="56" t="e">
        <f>IF(#REF!="E",B102,"")</f>
        <v>#REF!</v>
      </c>
      <c r="BJ102" s="56" t="e">
        <f>IF(#REF!="E",C102,"")</f>
        <v>#REF!</v>
      </c>
      <c r="BK102" s="56" t="str">
        <f t="shared" si="29"/>
        <v/>
      </c>
      <c r="BL102" s="56" t="str">
        <f t="shared" si="30"/>
        <v/>
      </c>
      <c r="BM102" s="56" t="str">
        <f t="shared" si="31"/>
        <v/>
      </c>
      <c r="BN102" s="56" t="str">
        <f t="shared" si="32"/>
        <v>3 C.C.F.</v>
      </c>
      <c r="BO102" s="56" t="str">
        <f t="shared" si="33"/>
        <v/>
      </c>
      <c r="BP102" s="56" t="str">
        <f t="shared" si="34"/>
        <v/>
      </c>
      <c r="BQ102" s="56" t="str">
        <f t="shared" si="35"/>
        <v/>
      </c>
      <c r="BR102" s="56" t="str">
        <f t="shared" si="36"/>
        <v/>
      </c>
      <c r="BS102" s="56" t="str">
        <f t="shared" si="37"/>
        <v/>
      </c>
      <c r="BT102" s="56" t="str">
        <f t="shared" si="38"/>
        <v/>
      </c>
      <c r="BU102" s="56" t="str">
        <f t="shared" si="39"/>
        <v>RSA</v>
      </c>
      <c r="BV102" s="56" t="str">
        <f t="shared" si="40"/>
        <v/>
      </c>
      <c r="BW102" s="56" t="str">
        <f t="shared" si="41"/>
        <v/>
      </c>
      <c r="BX102" s="56" t="str">
        <f t="shared" si="42"/>
        <v/>
      </c>
      <c r="BY102" s="56" t="str">
        <f t="shared" si="43"/>
        <v/>
      </c>
      <c r="BZ102" s="56" t="str">
        <f t="shared" si="44"/>
        <v/>
      </c>
      <c r="CA102" s="56" t="str">
        <f t="shared" si="45"/>
        <v/>
      </c>
      <c r="CB102" s="8"/>
      <c r="CC102" s="90"/>
      <c r="CD102" s="91"/>
      <c r="CE102" s="8"/>
      <c r="CF102" s="8"/>
      <c r="CG102" s="8"/>
      <c r="CH102" s="9"/>
      <c r="CI102" s="9"/>
      <c r="CJ102" s="9"/>
    </row>
    <row r="103" spans="1:88" s="2" customFormat="1" x14ac:dyDescent="0.35">
      <c r="A103" s="36"/>
      <c r="B103" s="83">
        <v>126</v>
      </c>
      <c r="C103" s="83" t="s">
        <v>115</v>
      </c>
      <c r="D103" s="83" t="s">
        <v>138</v>
      </c>
      <c r="E103" s="87" t="s">
        <v>136</v>
      </c>
      <c r="F103" s="83"/>
      <c r="G103" s="83"/>
      <c r="H103" s="84"/>
      <c r="I103" s="84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 t="s">
        <v>32</v>
      </c>
      <c r="Z103" s="83" t="s">
        <v>136</v>
      </c>
      <c r="AA103" s="83"/>
      <c r="AB103" s="83"/>
      <c r="AC103" s="83"/>
      <c r="AD103" s="83"/>
      <c r="AE103" s="83"/>
      <c r="AF103" s="83"/>
      <c r="AG103" s="83"/>
      <c r="AH103" s="83"/>
      <c r="AI103" s="83" t="s">
        <v>117</v>
      </c>
      <c r="AJ103" s="83" t="s">
        <v>136</v>
      </c>
      <c r="AK103" s="83"/>
      <c r="AL103" s="83"/>
      <c r="AM103" s="83"/>
      <c r="AN103" s="83"/>
      <c r="AO103" s="62"/>
      <c r="AP103" s="7"/>
      <c r="AQ103" s="6"/>
      <c r="AR103" s="4"/>
      <c r="AS103" s="13" t="e">
        <f>IF(#REF!="E",C31,"")</f>
        <v>#REF!</v>
      </c>
      <c r="AT103" s="13" t="str">
        <f>IF($E31="E",$D31,"")</f>
        <v/>
      </c>
      <c r="AU103" s="13"/>
      <c r="AV103" s="13"/>
      <c r="AW103" s="13"/>
      <c r="AX103" s="13" t="str">
        <f>IF(P31="E",O31,"")</f>
        <v>1R3</v>
      </c>
      <c r="AY103" s="13"/>
      <c r="AZ103" s="13"/>
      <c r="BA103" s="13"/>
      <c r="BB103" s="13"/>
      <c r="BC103" s="13"/>
      <c r="BD103" s="13"/>
      <c r="BE103" s="13"/>
      <c r="BF103" s="13"/>
      <c r="BG103" s="14"/>
      <c r="BH103" s="8"/>
      <c r="BI103" s="56" t="e">
        <f>IF(#REF!="E",B103,"")</f>
        <v>#REF!</v>
      </c>
      <c r="BJ103" s="56"/>
      <c r="BK103" s="56"/>
      <c r="BL103" s="56" t="str">
        <f t="shared" ref="BL103:BL112" si="47">IF(G103="E",F103,"")</f>
        <v/>
      </c>
      <c r="BM103" s="56" t="str">
        <f t="shared" ref="BM103:BM112" si="48">IF(J103="E",H103,"")</f>
        <v/>
      </c>
      <c r="BN103" s="56" t="str">
        <f t="shared" ref="BN103:BN112" si="49">IF(L103="E",K103,"")</f>
        <v/>
      </c>
      <c r="BO103" s="56" t="str">
        <f t="shared" ref="BO103:BO112" si="50">IF(N103="E",M103,"")</f>
        <v/>
      </c>
      <c r="BP103" s="56" t="str">
        <f t="shared" ref="BP103:BP112" si="51">IF(P103="E",O103,"")</f>
        <v/>
      </c>
      <c r="BQ103" s="56" t="str">
        <f t="shared" ref="BQ103:BQ112" si="52">IF(R103="E",Q103,"")</f>
        <v/>
      </c>
      <c r="BR103" s="56" t="str">
        <f t="shared" ref="BR103:BR112" si="53">IF(T103="E",S103,"")</f>
        <v/>
      </c>
      <c r="BS103" s="56" t="str">
        <f t="shared" ref="BS103:BS112" si="54">IF(V103="E",U103,"")</f>
        <v/>
      </c>
      <c r="BT103" s="56" t="str">
        <f t="shared" ref="BT103:BT112" si="55">IF(X103="E",W103,"")</f>
        <v/>
      </c>
      <c r="BU103" s="56" t="str">
        <f t="shared" ref="BU103:BU112" si="56">IF(Z103="E",Y103,"")</f>
        <v/>
      </c>
      <c r="BV103" s="56" t="str">
        <f t="shared" ref="BV103:BV112" si="57">IF(AB103="E",AA103,"")</f>
        <v/>
      </c>
      <c r="BW103" s="56" t="str">
        <f t="shared" ref="BW103:BW112" si="58">IF(AF103="E",AE103,"")</f>
        <v/>
      </c>
      <c r="BX103" s="56" t="str">
        <f t="shared" ref="BX103:BX112" si="59">IF(AH103="E",AG103,"")</f>
        <v/>
      </c>
      <c r="BY103" s="56" t="str">
        <f t="shared" ref="BY103:BY112" si="60">IF(AJ103="E",AI103,"")</f>
        <v/>
      </c>
      <c r="BZ103" s="56" t="str">
        <f t="shared" ref="BZ103:BZ112" si="61">IF(AL103="E",AK103,"")</f>
        <v/>
      </c>
      <c r="CA103" s="56" t="str">
        <f t="shared" ref="CA103:CA112" si="62">IF(AN103="E",AM103,"")</f>
        <v/>
      </c>
      <c r="CB103" s="8"/>
      <c r="CC103" s="70" t="s">
        <v>18</v>
      </c>
      <c r="CD103" s="71">
        <f>COUNTIF(BK2:BM319,CC103)</f>
        <v>8</v>
      </c>
      <c r="CE103" s="8"/>
      <c r="CF103" s="8"/>
      <c r="CG103" s="8"/>
      <c r="CH103" s="9"/>
      <c r="CI103" s="9"/>
      <c r="CJ103" s="9"/>
    </row>
    <row r="104" spans="1:88" s="2" customFormat="1" ht="42.05" customHeight="1" x14ac:dyDescent="0.35">
      <c r="A104" s="36"/>
      <c r="B104" s="83">
        <v>127</v>
      </c>
      <c r="C104" s="83" t="s">
        <v>115</v>
      </c>
      <c r="D104" s="83" t="s">
        <v>139</v>
      </c>
      <c r="E104" s="87" t="s">
        <v>136</v>
      </c>
      <c r="F104" s="83"/>
      <c r="G104" s="83"/>
      <c r="H104" s="84"/>
      <c r="I104" s="84"/>
      <c r="J104" s="83"/>
      <c r="K104" s="83" t="s">
        <v>97</v>
      </c>
      <c r="L104" s="83" t="s">
        <v>113</v>
      </c>
      <c r="M104" s="83"/>
      <c r="N104" s="83"/>
      <c r="O104" s="83" t="s">
        <v>14</v>
      </c>
      <c r="P104" s="83" t="s">
        <v>136</v>
      </c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 t="s">
        <v>117</v>
      </c>
      <c r="AJ104" s="83" t="s">
        <v>136</v>
      </c>
      <c r="AK104" s="83"/>
      <c r="AL104" s="83"/>
      <c r="AM104" s="83"/>
      <c r="AN104" s="92"/>
      <c r="AO104" s="93" t="s">
        <v>137</v>
      </c>
      <c r="AP104" s="7"/>
      <c r="AQ104" s="6"/>
      <c r="AR104" s="4"/>
      <c r="AS104" s="13" t="e">
        <f>IF(#REF!="E",#REF!,"")</f>
        <v>#REF!</v>
      </c>
      <c r="AT104" s="13" t="e">
        <f>IF(#REF!="E",#REF!,"")</f>
        <v>#REF!</v>
      </c>
      <c r="AU104" s="13"/>
      <c r="AV104" s="13"/>
      <c r="AW104" s="13"/>
      <c r="AX104" s="13" t="e">
        <f>IF(#REF!="E",#REF!,"")</f>
        <v>#REF!</v>
      </c>
      <c r="AY104" s="13"/>
      <c r="AZ104" s="13"/>
      <c r="BA104" s="13"/>
      <c r="BB104" s="13"/>
      <c r="BC104" s="13"/>
      <c r="BD104" s="13"/>
      <c r="BE104" s="13"/>
      <c r="BF104" s="13"/>
      <c r="BG104" s="14"/>
      <c r="BH104" s="8"/>
      <c r="BI104" s="56" t="e">
        <f>IF(#REF!="E",B104,"")</f>
        <v>#REF!</v>
      </c>
      <c r="BJ104" s="56" t="e">
        <f>IF(#REF!="E",C104,"")</f>
        <v>#REF!</v>
      </c>
      <c r="BK104" s="56" t="str">
        <f t="shared" ref="BK104:BK135" si="63">IF(E104="E",D104,"")</f>
        <v/>
      </c>
      <c r="BL104" s="56" t="str">
        <f t="shared" si="47"/>
        <v/>
      </c>
      <c r="BM104" s="56" t="str">
        <f t="shared" si="48"/>
        <v/>
      </c>
      <c r="BN104" s="56" t="str">
        <f t="shared" si="49"/>
        <v>1RS3A</v>
      </c>
      <c r="BO104" s="56" t="str">
        <f t="shared" si="50"/>
        <v/>
      </c>
      <c r="BP104" s="56" t="str">
        <f t="shared" si="51"/>
        <v/>
      </c>
      <c r="BQ104" s="56" t="str">
        <f t="shared" si="52"/>
        <v/>
      </c>
      <c r="BR104" s="56" t="str">
        <f t="shared" si="53"/>
        <v/>
      </c>
      <c r="BS104" s="56" t="str">
        <f t="shared" si="54"/>
        <v/>
      </c>
      <c r="BT104" s="56" t="str">
        <f t="shared" si="55"/>
        <v/>
      </c>
      <c r="BU104" s="56" t="str">
        <f t="shared" si="56"/>
        <v/>
      </c>
      <c r="BV104" s="56" t="str">
        <f t="shared" si="57"/>
        <v/>
      </c>
      <c r="BW104" s="56" t="str">
        <f t="shared" si="58"/>
        <v/>
      </c>
      <c r="BX104" s="56" t="str">
        <f t="shared" si="59"/>
        <v/>
      </c>
      <c r="BY104" s="56" t="str">
        <f t="shared" si="60"/>
        <v/>
      </c>
      <c r="BZ104" s="56" t="str">
        <f t="shared" si="61"/>
        <v/>
      </c>
      <c r="CA104" s="56" t="str">
        <f t="shared" si="62"/>
        <v/>
      </c>
      <c r="CB104" s="8"/>
      <c r="CC104" s="70" t="s">
        <v>94</v>
      </c>
      <c r="CD104" s="71">
        <f>COUNTIF(BK2:BN319,"1 C.C.F")</f>
        <v>0</v>
      </c>
      <c r="CE104" s="8"/>
      <c r="CF104" s="8"/>
      <c r="CG104" s="8"/>
      <c r="CH104" s="9"/>
      <c r="CI104" s="9"/>
      <c r="CJ104" s="9"/>
    </row>
    <row r="105" spans="1:88" s="2" customFormat="1" x14ac:dyDescent="0.35">
      <c r="A105" s="36"/>
      <c r="B105" s="83">
        <v>128</v>
      </c>
      <c r="C105" s="83" t="s">
        <v>115</v>
      </c>
      <c r="D105" s="83" t="s">
        <v>120</v>
      </c>
      <c r="E105" s="87" t="s">
        <v>136</v>
      </c>
      <c r="F105" s="83" t="s">
        <v>33</v>
      </c>
      <c r="G105" s="83" t="s">
        <v>136</v>
      </c>
      <c r="H105" s="84"/>
      <c r="I105" s="84"/>
      <c r="J105" s="83"/>
      <c r="K105" s="87" t="s">
        <v>140</v>
      </c>
      <c r="L105" s="83" t="s">
        <v>136</v>
      </c>
      <c r="M105" s="83"/>
      <c r="N105" s="83"/>
      <c r="O105" s="83" t="s">
        <v>14</v>
      </c>
      <c r="P105" s="83" t="s">
        <v>136</v>
      </c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 t="s">
        <v>130</v>
      </c>
      <c r="AJ105" s="83" t="s">
        <v>136</v>
      </c>
      <c r="AK105" s="83"/>
      <c r="AL105" s="83"/>
      <c r="AM105" s="83"/>
      <c r="AN105" s="83"/>
      <c r="AO105" s="62"/>
      <c r="AP105" s="7"/>
      <c r="AQ105" s="6"/>
      <c r="AR105" s="4"/>
      <c r="AS105" s="13" t="e">
        <f>IF(#REF!="E",C104,"")</f>
        <v>#REF!</v>
      </c>
      <c r="AT105" s="13" t="str">
        <f>IF($E104="E",$D104,"")</f>
        <v/>
      </c>
      <c r="AU105" s="13"/>
      <c r="AV105" s="13"/>
      <c r="AW105" s="13"/>
      <c r="AX105" s="13" t="str">
        <f>IF(P104="E",O104,"")</f>
        <v/>
      </c>
      <c r="AY105" s="13"/>
      <c r="AZ105" s="13"/>
      <c r="BA105" s="13"/>
      <c r="BB105" s="13"/>
      <c r="BC105" s="13"/>
      <c r="BD105" s="13"/>
      <c r="BE105" s="13"/>
      <c r="BF105" s="13"/>
      <c r="BG105" s="14"/>
      <c r="BH105" s="8"/>
      <c r="BI105" s="56" t="e">
        <f>IF(#REF!="E",B105,"")</f>
        <v>#REF!</v>
      </c>
      <c r="BJ105" s="56" t="e">
        <f>IF(#REF!="E",C105,"")</f>
        <v>#REF!</v>
      </c>
      <c r="BK105" s="56" t="str">
        <f t="shared" si="63"/>
        <v/>
      </c>
      <c r="BL105" s="56" t="str">
        <f t="shared" si="47"/>
        <v/>
      </c>
      <c r="BM105" s="56" t="str">
        <f t="shared" si="48"/>
        <v/>
      </c>
      <c r="BN105" s="56" t="str">
        <f t="shared" si="49"/>
        <v/>
      </c>
      <c r="BO105" s="56" t="str">
        <f t="shared" si="50"/>
        <v/>
      </c>
      <c r="BP105" s="56" t="str">
        <f t="shared" si="51"/>
        <v/>
      </c>
      <c r="BQ105" s="56" t="str">
        <f t="shared" si="52"/>
        <v/>
      </c>
      <c r="BR105" s="56" t="str">
        <f t="shared" si="53"/>
        <v/>
      </c>
      <c r="BS105" s="56" t="str">
        <f t="shared" si="54"/>
        <v/>
      </c>
      <c r="BT105" s="56" t="str">
        <f t="shared" si="55"/>
        <v/>
      </c>
      <c r="BU105" s="56" t="str">
        <f t="shared" si="56"/>
        <v/>
      </c>
      <c r="BV105" s="56" t="str">
        <f t="shared" si="57"/>
        <v/>
      </c>
      <c r="BW105" s="56" t="str">
        <f t="shared" si="58"/>
        <v/>
      </c>
      <c r="BX105" s="56" t="str">
        <f t="shared" si="59"/>
        <v/>
      </c>
      <c r="BY105" s="56" t="str">
        <f t="shared" si="60"/>
        <v/>
      </c>
      <c r="BZ105" s="56" t="str">
        <f t="shared" si="61"/>
        <v/>
      </c>
      <c r="CA105" s="56" t="str">
        <f t="shared" si="62"/>
        <v/>
      </c>
      <c r="CB105" s="8"/>
      <c r="CC105" s="70" t="s">
        <v>99</v>
      </c>
      <c r="CD105" s="71">
        <f>COUNTIF(BN1:BN318,CC105)</f>
        <v>0</v>
      </c>
      <c r="CE105" s="8"/>
      <c r="CF105" s="8"/>
      <c r="CG105" s="8"/>
      <c r="CH105" s="9"/>
      <c r="CI105" s="9"/>
      <c r="CJ105" s="9"/>
    </row>
    <row r="106" spans="1:88" s="2" customFormat="1" x14ac:dyDescent="0.35">
      <c r="A106" s="36"/>
      <c r="B106" s="83">
        <v>129</v>
      </c>
      <c r="C106" s="83" t="s">
        <v>115</v>
      </c>
      <c r="D106" s="83" t="s">
        <v>120</v>
      </c>
      <c r="E106" s="87" t="s">
        <v>136</v>
      </c>
      <c r="F106" s="83"/>
      <c r="G106" s="83"/>
      <c r="H106" s="84"/>
      <c r="I106" s="84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 t="s">
        <v>117</v>
      </c>
      <c r="AJ106" s="83" t="s">
        <v>136</v>
      </c>
      <c r="AK106" s="83"/>
      <c r="AL106" s="83"/>
      <c r="AM106" s="83"/>
      <c r="AN106" s="83"/>
      <c r="AO106" s="62"/>
      <c r="AP106" s="12"/>
      <c r="AQ106" s="6"/>
      <c r="AR106" s="4"/>
      <c r="AS106" s="13" t="e">
        <f>IF(#REF!="E",C105,"")</f>
        <v>#REF!</v>
      </c>
      <c r="AT106" s="13" t="str">
        <f>IF($E105="E",$D105,"")</f>
        <v/>
      </c>
      <c r="AU106" s="13"/>
      <c r="AV106" s="13"/>
      <c r="AW106" s="13"/>
      <c r="AX106" s="13" t="str">
        <f>IF(P105="E",O105,"")</f>
        <v/>
      </c>
      <c r="AY106" s="13"/>
      <c r="AZ106" s="13"/>
      <c r="BA106" s="13"/>
      <c r="BB106" s="13"/>
      <c r="BC106" s="13"/>
      <c r="BD106" s="13"/>
      <c r="BE106" s="13"/>
      <c r="BF106" s="13"/>
      <c r="BG106" s="14"/>
      <c r="BH106" s="8"/>
      <c r="BI106" s="56" t="e">
        <f>IF(#REF!="E",B106,"")</f>
        <v>#REF!</v>
      </c>
      <c r="BJ106" s="56" t="e">
        <f>IF(#REF!="E",C106,"")</f>
        <v>#REF!</v>
      </c>
      <c r="BK106" s="56" t="str">
        <f t="shared" si="63"/>
        <v/>
      </c>
      <c r="BL106" s="56" t="str">
        <f t="shared" si="47"/>
        <v/>
      </c>
      <c r="BM106" s="56" t="str">
        <f t="shared" si="48"/>
        <v/>
      </c>
      <c r="BN106" s="56" t="str">
        <f t="shared" si="49"/>
        <v/>
      </c>
      <c r="BO106" s="56" t="str">
        <f t="shared" si="50"/>
        <v/>
      </c>
      <c r="BP106" s="56" t="str">
        <f t="shared" si="51"/>
        <v/>
      </c>
      <c r="BQ106" s="56" t="str">
        <f t="shared" si="52"/>
        <v/>
      </c>
      <c r="BR106" s="56" t="str">
        <f t="shared" si="53"/>
        <v/>
      </c>
      <c r="BS106" s="56" t="str">
        <f t="shared" si="54"/>
        <v/>
      </c>
      <c r="BT106" s="56" t="str">
        <f t="shared" si="55"/>
        <v/>
      </c>
      <c r="BU106" s="56" t="str">
        <f t="shared" si="56"/>
        <v/>
      </c>
      <c r="BV106" s="56" t="str">
        <f t="shared" si="57"/>
        <v/>
      </c>
      <c r="BW106" s="56" t="str">
        <f t="shared" si="58"/>
        <v/>
      </c>
      <c r="BX106" s="56" t="str">
        <f t="shared" si="59"/>
        <v/>
      </c>
      <c r="BY106" s="56" t="str">
        <f t="shared" si="60"/>
        <v/>
      </c>
      <c r="BZ106" s="56" t="str">
        <f t="shared" si="61"/>
        <v/>
      </c>
      <c r="CA106" s="56" t="str">
        <f t="shared" si="62"/>
        <v/>
      </c>
      <c r="CB106" s="8"/>
      <c r="CC106" s="70" t="s">
        <v>93</v>
      </c>
      <c r="CD106" s="71">
        <f>COUNTIF(BN2:BN319,CC106)</f>
        <v>0</v>
      </c>
      <c r="CE106" s="8"/>
      <c r="CF106" s="8"/>
      <c r="CG106" s="8"/>
      <c r="CH106" s="9"/>
      <c r="CI106" s="9"/>
      <c r="CJ106" s="9"/>
    </row>
    <row r="107" spans="1:88" s="2" customFormat="1" x14ac:dyDescent="0.35">
      <c r="A107" s="36"/>
      <c r="B107" s="83">
        <v>130</v>
      </c>
      <c r="C107" s="83" t="s">
        <v>115</v>
      </c>
      <c r="D107" s="83" t="s">
        <v>139</v>
      </c>
      <c r="E107" s="87" t="s">
        <v>136</v>
      </c>
      <c r="F107" s="83"/>
      <c r="G107" s="83"/>
      <c r="H107" s="84"/>
      <c r="I107" s="84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 t="s">
        <v>142</v>
      </c>
      <c r="Z107" s="83" t="s">
        <v>136</v>
      </c>
      <c r="AA107" s="83" t="s">
        <v>32</v>
      </c>
      <c r="AB107" s="83" t="s">
        <v>136</v>
      </c>
      <c r="AC107" s="83" t="s">
        <v>32</v>
      </c>
      <c r="AD107" s="83" t="s">
        <v>136</v>
      </c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64"/>
      <c r="AP107" s="7"/>
      <c r="AQ107" s="6"/>
      <c r="AR107" s="4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4"/>
      <c r="BH107" s="8"/>
      <c r="BI107" s="56" t="e">
        <f>IF(#REF!="E",B107,"")</f>
        <v>#REF!</v>
      </c>
      <c r="BJ107" s="56" t="e">
        <f>IF(#REF!="E",C107,"")</f>
        <v>#REF!</v>
      </c>
      <c r="BK107" s="56" t="str">
        <f t="shared" si="63"/>
        <v/>
      </c>
      <c r="BL107" s="56" t="str">
        <f t="shared" si="47"/>
        <v/>
      </c>
      <c r="BM107" s="56" t="str">
        <f t="shared" si="48"/>
        <v/>
      </c>
      <c r="BN107" s="56" t="str">
        <f t="shared" si="49"/>
        <v/>
      </c>
      <c r="BO107" s="56" t="str">
        <f t="shared" si="50"/>
        <v/>
      </c>
      <c r="BP107" s="56" t="str">
        <f t="shared" si="51"/>
        <v/>
      </c>
      <c r="BQ107" s="56" t="str">
        <f t="shared" si="52"/>
        <v/>
      </c>
      <c r="BR107" s="56" t="str">
        <f t="shared" si="53"/>
        <v/>
      </c>
      <c r="BS107" s="56" t="str">
        <f t="shared" si="54"/>
        <v/>
      </c>
      <c r="BT107" s="56" t="str">
        <f t="shared" si="55"/>
        <v/>
      </c>
      <c r="BU107" s="56" t="str">
        <f t="shared" si="56"/>
        <v/>
      </c>
      <c r="BV107" s="56" t="str">
        <f t="shared" si="57"/>
        <v/>
      </c>
      <c r="BW107" s="56" t="str">
        <f t="shared" si="58"/>
        <v/>
      </c>
      <c r="BX107" s="56" t="str">
        <f t="shared" si="59"/>
        <v/>
      </c>
      <c r="BY107" s="56" t="str">
        <f t="shared" si="60"/>
        <v/>
      </c>
      <c r="BZ107" s="56" t="str">
        <f t="shared" si="61"/>
        <v/>
      </c>
      <c r="CA107" s="56" t="str">
        <f t="shared" si="62"/>
        <v/>
      </c>
      <c r="CB107" s="8"/>
      <c r="CC107" s="70" t="s">
        <v>109</v>
      </c>
      <c r="CD107" s="71">
        <f>COUNTIF(BN3:BN320,CC107)</f>
        <v>0</v>
      </c>
      <c r="CE107" s="8"/>
      <c r="CF107" s="8"/>
      <c r="CG107" s="8"/>
      <c r="CH107" s="9"/>
      <c r="CI107" s="9"/>
      <c r="CJ107" s="9"/>
    </row>
    <row r="108" spans="1:88" s="2" customFormat="1" ht="14.25" customHeight="1" x14ac:dyDescent="0.35">
      <c r="A108" s="36"/>
      <c r="B108" s="83">
        <v>131</v>
      </c>
      <c r="C108" s="83" t="s">
        <v>115</v>
      </c>
      <c r="D108" s="83" t="s">
        <v>120</v>
      </c>
      <c r="E108" s="87" t="s">
        <v>136</v>
      </c>
      <c r="F108" s="83"/>
      <c r="G108" s="83"/>
      <c r="H108" s="84"/>
      <c r="I108" s="84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 t="s">
        <v>117</v>
      </c>
      <c r="AJ108" s="83" t="s">
        <v>136</v>
      </c>
      <c r="AK108" s="83"/>
      <c r="AL108" s="83"/>
      <c r="AM108" s="83"/>
      <c r="AN108" s="83"/>
      <c r="AO108" s="62"/>
      <c r="AP108" s="7"/>
      <c r="AQ108" s="6"/>
      <c r="AR108" s="4"/>
      <c r="AS108" s="13" t="e">
        <f>IF(#REF!="E",C106,"")</f>
        <v>#REF!</v>
      </c>
      <c r="AT108" s="13" t="str">
        <f>IF($E106="E",$D106,"")</f>
        <v/>
      </c>
      <c r="AU108" s="13" t="str">
        <f>IF($J106="E",$F106,"")</f>
        <v/>
      </c>
      <c r="AV108" s="13" t="str">
        <f>IF(L106="E",K106,"")</f>
        <v/>
      </c>
      <c r="AW108" s="13" t="str">
        <f>IF(N106="E",M106,"")</f>
        <v/>
      </c>
      <c r="AX108" s="13" t="str">
        <f>IF(P106="E",O106,"")</f>
        <v/>
      </c>
      <c r="AY108" s="13" t="str">
        <f>IF(R106="E",Q106,"")</f>
        <v/>
      </c>
      <c r="AZ108" s="13" t="str">
        <f>IF(T106="E",S106,"")</f>
        <v/>
      </c>
      <c r="BA108" s="13" t="str">
        <f>IF(V106="E",U106,"")</f>
        <v/>
      </c>
      <c r="BB108" s="13" t="str">
        <f>IF(X106="E",W106,"")</f>
        <v/>
      </c>
      <c r="BC108" s="13" t="str">
        <f>IF($Z106="E",$Y106,"")</f>
        <v/>
      </c>
      <c r="BD108" s="13" t="str">
        <f>IF($AB106="E",$AA106,"")</f>
        <v/>
      </c>
      <c r="BE108" s="13" t="str">
        <f>IF($AF106="E",$AE106,"")</f>
        <v/>
      </c>
      <c r="BF108" s="13" t="str">
        <f>IF($AH106="E",$AG106,"")</f>
        <v/>
      </c>
      <c r="BG108" s="14" t="str">
        <f>IF(AJ106="E",AI106,"")</f>
        <v/>
      </c>
      <c r="BH108" s="8"/>
      <c r="BI108" s="56" t="e">
        <f>IF(#REF!="E",B108,"")</f>
        <v>#REF!</v>
      </c>
      <c r="BJ108" s="56" t="e">
        <f>IF(#REF!="E",C108,"")</f>
        <v>#REF!</v>
      </c>
      <c r="BK108" s="56" t="str">
        <f t="shared" si="63"/>
        <v/>
      </c>
      <c r="BL108" s="56" t="str">
        <f t="shared" si="47"/>
        <v/>
      </c>
      <c r="BM108" s="56" t="str">
        <f t="shared" si="48"/>
        <v/>
      </c>
      <c r="BN108" s="56" t="str">
        <f t="shared" si="49"/>
        <v/>
      </c>
      <c r="BO108" s="56" t="str">
        <f t="shared" si="50"/>
        <v/>
      </c>
      <c r="BP108" s="56" t="str">
        <f t="shared" si="51"/>
        <v/>
      </c>
      <c r="BQ108" s="56" t="str">
        <f t="shared" si="52"/>
        <v/>
      </c>
      <c r="BR108" s="56" t="str">
        <f t="shared" si="53"/>
        <v/>
      </c>
      <c r="BS108" s="56" t="str">
        <f t="shared" si="54"/>
        <v/>
      </c>
      <c r="BT108" s="56" t="str">
        <f t="shared" si="55"/>
        <v/>
      </c>
      <c r="BU108" s="56" t="str">
        <f t="shared" si="56"/>
        <v/>
      </c>
      <c r="BV108" s="56" t="str">
        <f t="shared" si="57"/>
        <v/>
      </c>
      <c r="BW108" s="56" t="str">
        <f t="shared" si="58"/>
        <v/>
      </c>
      <c r="BX108" s="56" t="str">
        <f t="shared" si="59"/>
        <v/>
      </c>
      <c r="BY108" s="56" t="str">
        <f t="shared" si="60"/>
        <v/>
      </c>
      <c r="BZ108" s="56" t="str">
        <f t="shared" si="61"/>
        <v/>
      </c>
      <c r="CA108" s="56" t="str">
        <f t="shared" si="62"/>
        <v/>
      </c>
      <c r="CB108" s="8"/>
      <c r="CC108" s="70" t="s">
        <v>47</v>
      </c>
      <c r="CD108" s="71">
        <f>COUNTIF(BK2:BN319,CC108)</f>
        <v>0</v>
      </c>
      <c r="CE108" s="8"/>
      <c r="CF108" s="8"/>
      <c r="CG108" s="8"/>
      <c r="CH108" s="9"/>
      <c r="CI108" s="9"/>
      <c r="CJ108" s="9"/>
    </row>
    <row r="109" spans="1:88" s="2" customFormat="1" x14ac:dyDescent="0.35">
      <c r="A109" s="36"/>
      <c r="B109" s="83">
        <v>132</v>
      </c>
      <c r="C109" s="83" t="s">
        <v>115</v>
      </c>
      <c r="D109" s="83" t="s">
        <v>120</v>
      </c>
      <c r="E109" s="87" t="s">
        <v>136</v>
      </c>
      <c r="F109" s="83"/>
      <c r="G109" s="83"/>
      <c r="H109" s="84"/>
      <c r="I109" s="84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62"/>
      <c r="AP109" s="12"/>
      <c r="AQ109" s="6"/>
      <c r="AR109" s="4"/>
      <c r="AS109" s="13" t="e">
        <f>IF(#REF!="E",C107,"")</f>
        <v>#REF!</v>
      </c>
      <c r="AT109" s="13" t="str">
        <f>IF($E107="E",$D107,"")</f>
        <v/>
      </c>
      <c r="AU109" s="13" t="str">
        <f>IF($J107="E",$F107,"")</f>
        <v/>
      </c>
      <c r="AV109" s="13" t="str">
        <f>IF(L107="E",AO107,"")</f>
        <v/>
      </c>
      <c r="AW109" s="13" t="str">
        <f>IF(N107="E",M107,"")</f>
        <v/>
      </c>
      <c r="AX109" s="13" t="str">
        <f>IF(P107="E",O107,"")</f>
        <v/>
      </c>
      <c r="AY109" s="13" t="str">
        <f>IF(R107="E",Q107,"")</f>
        <v/>
      </c>
      <c r="AZ109" s="13" t="str">
        <f>IF(T107="E",S107,"")</f>
        <v/>
      </c>
      <c r="BA109" s="13" t="str">
        <f>IF(V107="E",U107,"")</f>
        <v/>
      </c>
      <c r="BB109" s="13" t="str">
        <f>IF(X107="E",W107,"")</f>
        <v/>
      </c>
      <c r="BC109" s="13" t="str">
        <f>IF($Z107="E",$Y107,"")</f>
        <v/>
      </c>
      <c r="BD109" s="13" t="str">
        <f>IF($AB107="E",$AA107,"")</f>
        <v/>
      </c>
      <c r="BE109" s="13" t="str">
        <f>IF($AF107="E",$AE107,"")</f>
        <v/>
      </c>
      <c r="BF109" s="13" t="str">
        <f>IF($AH107="E",$AG107,"")</f>
        <v/>
      </c>
      <c r="BG109" s="14" t="str">
        <f>IF(AJ107="E",AI107,"")</f>
        <v/>
      </c>
      <c r="BH109" s="8"/>
      <c r="BI109" s="56" t="e">
        <f>IF(#REF!="E",B109,"")</f>
        <v>#REF!</v>
      </c>
      <c r="BJ109" s="56" t="e">
        <f>IF(#REF!="E",C109,"")</f>
        <v>#REF!</v>
      </c>
      <c r="BK109" s="56" t="str">
        <f t="shared" si="63"/>
        <v/>
      </c>
      <c r="BL109" s="56" t="str">
        <f t="shared" si="47"/>
        <v/>
      </c>
      <c r="BM109" s="56" t="str">
        <f t="shared" si="48"/>
        <v/>
      </c>
      <c r="BN109" s="56" t="str">
        <f t="shared" si="49"/>
        <v/>
      </c>
      <c r="BO109" s="56" t="str">
        <f t="shared" si="50"/>
        <v/>
      </c>
      <c r="BP109" s="56" t="str">
        <f t="shared" si="51"/>
        <v/>
      </c>
      <c r="BQ109" s="56" t="str">
        <f t="shared" si="52"/>
        <v/>
      </c>
      <c r="BR109" s="56" t="str">
        <f t="shared" si="53"/>
        <v/>
      </c>
      <c r="BS109" s="56" t="str">
        <f t="shared" si="54"/>
        <v/>
      </c>
      <c r="BT109" s="56" t="str">
        <f t="shared" si="55"/>
        <v/>
      </c>
      <c r="BU109" s="56" t="str">
        <f t="shared" si="56"/>
        <v/>
      </c>
      <c r="BV109" s="56" t="str">
        <f t="shared" si="57"/>
        <v/>
      </c>
      <c r="BW109" s="56" t="str">
        <f t="shared" si="58"/>
        <v/>
      </c>
      <c r="BX109" s="56" t="str">
        <f t="shared" si="59"/>
        <v/>
      </c>
      <c r="BY109" s="56" t="str">
        <f t="shared" si="60"/>
        <v/>
      </c>
      <c r="BZ109" s="56" t="str">
        <f t="shared" si="61"/>
        <v/>
      </c>
      <c r="CA109" s="56" t="str">
        <f t="shared" si="62"/>
        <v/>
      </c>
      <c r="CB109" s="8"/>
      <c r="CC109" s="70" t="s">
        <v>104</v>
      </c>
      <c r="CD109" s="71">
        <f>COUNTIF(BK3:BN320,CC109)</f>
        <v>0</v>
      </c>
      <c r="CE109" s="8"/>
      <c r="CF109" s="8"/>
      <c r="CG109" s="8"/>
      <c r="CH109" s="9"/>
      <c r="CI109" s="9"/>
      <c r="CJ109" s="9"/>
    </row>
    <row r="110" spans="1:88" s="2" customFormat="1" ht="18" customHeight="1" x14ac:dyDescent="0.35">
      <c r="A110" s="36"/>
      <c r="B110" s="83">
        <v>133</v>
      </c>
      <c r="C110" s="83" t="s">
        <v>115</v>
      </c>
      <c r="D110" s="83" t="s">
        <v>120</v>
      </c>
      <c r="E110" s="87" t="s">
        <v>136</v>
      </c>
      <c r="F110" s="83"/>
      <c r="G110" s="83"/>
      <c r="H110" s="84"/>
      <c r="I110" s="84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 t="s">
        <v>117</v>
      </c>
      <c r="AJ110" s="83" t="s">
        <v>136</v>
      </c>
      <c r="AK110" s="83"/>
      <c r="AL110" s="83"/>
      <c r="AM110" s="83"/>
      <c r="AN110" s="83"/>
      <c r="AO110" s="62"/>
      <c r="AP110" s="7"/>
      <c r="AQ110" s="6"/>
      <c r="AR110" s="4"/>
      <c r="AS110" s="13" t="e">
        <f>IF(#REF!="E",C108,"")</f>
        <v>#REF!</v>
      </c>
      <c r="AT110" s="13" t="str">
        <f>IF($E108="E",$D108,"")</f>
        <v/>
      </c>
      <c r="AU110" s="13" t="str">
        <f>IF($J108="E",$F108,"")</f>
        <v/>
      </c>
      <c r="AV110" s="13" t="str">
        <f>IF(L108="E",K108,"")</f>
        <v/>
      </c>
      <c r="AW110" s="13" t="str">
        <f>IF(N108="E",M108,"")</f>
        <v/>
      </c>
      <c r="AX110" s="13" t="str">
        <f>IF(P108="E",O108,"")</f>
        <v/>
      </c>
      <c r="AY110" s="13" t="str">
        <f>IF(R108="E",Q108,"")</f>
        <v/>
      </c>
      <c r="AZ110" s="13" t="str">
        <f>IF(T108="E",S108,"")</f>
        <v/>
      </c>
      <c r="BA110" s="13" t="str">
        <f>IF(V108="E",U108,"")</f>
        <v/>
      </c>
      <c r="BB110" s="13" t="str">
        <f>IF(X108="E",W108,"")</f>
        <v/>
      </c>
      <c r="BC110" s="13" t="str">
        <f>IF($Z108="E",$Y108,"")</f>
        <v/>
      </c>
      <c r="BD110" s="13" t="str">
        <f>IF($AB108="E",$AA108,"")</f>
        <v/>
      </c>
      <c r="BE110" s="13" t="str">
        <f>IF($AF108="E",$AE108,"")</f>
        <v/>
      </c>
      <c r="BF110" s="13" t="str">
        <f>IF($AH108="E",$AG108,"")</f>
        <v/>
      </c>
      <c r="BG110" s="14" t="str">
        <f>IF(AJ108="E",AI108,"")</f>
        <v/>
      </c>
      <c r="BH110" s="8"/>
      <c r="BI110" s="56" t="e">
        <f>IF(#REF!="E",B110,"")</f>
        <v>#REF!</v>
      </c>
      <c r="BJ110" s="56" t="e">
        <f>IF(#REF!="E",C110,"")</f>
        <v>#REF!</v>
      </c>
      <c r="BK110" s="56" t="str">
        <f t="shared" si="63"/>
        <v/>
      </c>
      <c r="BL110" s="56" t="str">
        <f t="shared" si="47"/>
        <v/>
      </c>
      <c r="BM110" s="56" t="str">
        <f t="shared" si="48"/>
        <v/>
      </c>
      <c r="BN110" s="56" t="str">
        <f t="shared" si="49"/>
        <v/>
      </c>
      <c r="BO110" s="56" t="str">
        <f t="shared" si="50"/>
        <v/>
      </c>
      <c r="BP110" s="56" t="str">
        <f t="shared" si="51"/>
        <v/>
      </c>
      <c r="BQ110" s="56" t="str">
        <f t="shared" si="52"/>
        <v/>
      </c>
      <c r="BR110" s="56" t="str">
        <f t="shared" si="53"/>
        <v/>
      </c>
      <c r="BS110" s="56" t="str">
        <f t="shared" si="54"/>
        <v/>
      </c>
      <c r="BT110" s="56" t="str">
        <f t="shared" si="55"/>
        <v/>
      </c>
      <c r="BU110" s="56" t="str">
        <f t="shared" si="56"/>
        <v/>
      </c>
      <c r="BV110" s="56" t="str">
        <f t="shared" si="57"/>
        <v/>
      </c>
      <c r="BW110" s="56" t="str">
        <f t="shared" si="58"/>
        <v/>
      </c>
      <c r="BX110" s="56" t="str">
        <f t="shared" si="59"/>
        <v/>
      </c>
      <c r="BY110" s="56" t="str">
        <f t="shared" si="60"/>
        <v/>
      </c>
      <c r="BZ110" s="56" t="str">
        <f t="shared" si="61"/>
        <v/>
      </c>
      <c r="CA110" s="56" t="str">
        <f t="shared" si="62"/>
        <v/>
      </c>
      <c r="CB110" s="8"/>
      <c r="CC110" s="70" t="s">
        <v>68</v>
      </c>
      <c r="CD110" s="71">
        <f>COUNTIF(BY2:BY319,"K")</f>
        <v>0</v>
      </c>
      <c r="CE110" s="8"/>
      <c r="CF110" s="8"/>
      <c r="CG110" s="8"/>
      <c r="CH110" s="9"/>
      <c r="CI110" s="9"/>
      <c r="CJ110" s="9"/>
    </row>
    <row r="111" spans="1:88" s="2" customFormat="1" x14ac:dyDescent="0.35">
      <c r="A111" s="36"/>
      <c r="B111" s="83">
        <v>134</v>
      </c>
      <c r="C111" s="83" t="s">
        <v>115</v>
      </c>
      <c r="D111" s="83" t="s">
        <v>120</v>
      </c>
      <c r="E111" s="87" t="s">
        <v>136</v>
      </c>
      <c r="F111" s="83"/>
      <c r="G111" s="83"/>
      <c r="H111" s="84"/>
      <c r="I111" s="84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62"/>
      <c r="AP111" s="7"/>
      <c r="AQ111" s="6"/>
      <c r="AR111" s="4"/>
      <c r="AS111" s="13" t="e">
        <f>IF(#REF!="E",C109,"")</f>
        <v>#REF!</v>
      </c>
      <c r="AT111" s="13" t="str">
        <f>IF($E109="E",$D109,"")</f>
        <v/>
      </c>
      <c r="AU111" s="13" t="str">
        <f>IF($J109="E",$F109,"")</f>
        <v/>
      </c>
      <c r="AV111" s="13" t="str">
        <f>IF(L109="E",K109,"")</f>
        <v/>
      </c>
      <c r="AW111" s="13" t="str">
        <f>IF(N109="E",M109,"")</f>
        <v/>
      </c>
      <c r="AX111" s="13" t="str">
        <f>IF(P109="E",O109,"")</f>
        <v/>
      </c>
      <c r="AY111" s="13" t="str">
        <f>IF(R109="E",Q109,"")</f>
        <v/>
      </c>
      <c r="AZ111" s="13" t="str">
        <f>IF(T109="E",S109,"")</f>
        <v/>
      </c>
      <c r="BA111" s="13" t="str">
        <f>IF(V109="E",U109,"")</f>
        <v/>
      </c>
      <c r="BB111" s="13" t="str">
        <f>IF(X109="E",W109,"")</f>
        <v/>
      </c>
      <c r="BC111" s="13" t="str">
        <f>IF($Z109="E",$Y109,"")</f>
        <v/>
      </c>
      <c r="BD111" s="13" t="str">
        <f>IF($AB109="E",$AA109,"")</f>
        <v/>
      </c>
      <c r="BE111" s="13" t="str">
        <f>IF($AF109="E",$AE109,"")</f>
        <v/>
      </c>
      <c r="BF111" s="13" t="str">
        <f>IF($AH109="E",$AG109,"")</f>
        <v/>
      </c>
      <c r="BG111" s="14" t="str">
        <f>IF(AJ109="E",AI109,"")</f>
        <v/>
      </c>
      <c r="BH111" s="8"/>
      <c r="BI111" s="56" t="e">
        <f>IF(#REF!="E",B111,"")</f>
        <v>#REF!</v>
      </c>
      <c r="BJ111" s="56" t="e">
        <f>IF(#REF!="E",C111,"")</f>
        <v>#REF!</v>
      </c>
      <c r="BK111" s="56" t="str">
        <f t="shared" si="63"/>
        <v/>
      </c>
      <c r="BL111" s="56" t="str">
        <f t="shared" si="47"/>
        <v/>
      </c>
      <c r="BM111" s="56" t="str">
        <f t="shared" si="48"/>
        <v/>
      </c>
      <c r="BN111" s="56" t="str">
        <f t="shared" si="49"/>
        <v/>
      </c>
      <c r="BO111" s="56" t="str">
        <f t="shared" si="50"/>
        <v/>
      </c>
      <c r="BP111" s="56" t="str">
        <f t="shared" si="51"/>
        <v/>
      </c>
      <c r="BQ111" s="56" t="str">
        <f t="shared" si="52"/>
        <v/>
      </c>
      <c r="BR111" s="56" t="str">
        <f t="shared" si="53"/>
        <v/>
      </c>
      <c r="BS111" s="56" t="str">
        <f t="shared" si="54"/>
        <v/>
      </c>
      <c r="BT111" s="56" t="str">
        <f t="shared" si="55"/>
        <v/>
      </c>
      <c r="BU111" s="56" t="str">
        <f t="shared" si="56"/>
        <v/>
      </c>
      <c r="BV111" s="56" t="str">
        <f t="shared" si="57"/>
        <v/>
      </c>
      <c r="BW111" s="56" t="str">
        <f t="shared" si="58"/>
        <v/>
      </c>
      <c r="BX111" s="56" t="str">
        <f t="shared" si="59"/>
        <v/>
      </c>
      <c r="BY111" s="56" t="str">
        <f t="shared" si="60"/>
        <v/>
      </c>
      <c r="BZ111" s="56" t="str">
        <f t="shared" si="61"/>
        <v/>
      </c>
      <c r="CA111" s="56" t="str">
        <f t="shared" si="62"/>
        <v/>
      </c>
      <c r="CB111" s="8"/>
      <c r="CC111" s="70" t="s">
        <v>69</v>
      </c>
      <c r="CD111" s="71">
        <f>COUNTIF(BY2:BY319,"3K")</f>
        <v>7</v>
      </c>
      <c r="CE111" s="8"/>
      <c r="CF111" s="8"/>
      <c r="CG111" s="8"/>
      <c r="CH111" s="9"/>
      <c r="CI111" s="9"/>
      <c r="CJ111" s="9"/>
    </row>
    <row r="112" spans="1:88" s="2" customFormat="1" x14ac:dyDescent="0.35">
      <c r="A112" s="36"/>
      <c r="B112" s="83">
        <v>135</v>
      </c>
      <c r="C112" s="83" t="s">
        <v>115</v>
      </c>
      <c r="D112" s="83" t="s">
        <v>120</v>
      </c>
      <c r="E112" s="87" t="s">
        <v>136</v>
      </c>
      <c r="F112" s="83"/>
      <c r="G112" s="83"/>
      <c r="H112" s="84"/>
      <c r="I112" s="84"/>
      <c r="J112" s="83"/>
      <c r="K112" s="83" t="s">
        <v>144</v>
      </c>
      <c r="L112" s="83" t="s">
        <v>136</v>
      </c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64"/>
      <c r="AP112" s="7"/>
      <c r="AQ112" s="6"/>
      <c r="AR112" s="4"/>
      <c r="AS112" s="13" t="e">
        <f>IF(#REF!="E",C110,"")</f>
        <v>#REF!</v>
      </c>
      <c r="AT112" s="13" t="str">
        <f>IF($E110="E",$D110,"")</f>
        <v/>
      </c>
      <c r="AU112" s="13" t="str">
        <f>IF($J110="E",$F110,"")</f>
        <v/>
      </c>
      <c r="AV112" s="13" t="str">
        <f>IF(L110="E",K110,"")</f>
        <v/>
      </c>
      <c r="AW112" s="13" t="str">
        <f>IF(N110="E",M110,"")</f>
        <v/>
      </c>
      <c r="AX112" s="13" t="str">
        <f>IF(P110="E",O110,"")</f>
        <v/>
      </c>
      <c r="AY112" s="13" t="str">
        <f>IF(R110="E",Q110,"")</f>
        <v/>
      </c>
      <c r="AZ112" s="13" t="str">
        <f>IF(T110="E",S110,"")</f>
        <v/>
      </c>
      <c r="BA112" s="13" t="str">
        <f>IF(V110="E",U110,"")</f>
        <v/>
      </c>
      <c r="BB112" s="13" t="str">
        <f>IF(X110="E",W110,"")</f>
        <v/>
      </c>
      <c r="BC112" s="13" t="str">
        <f>IF($Z110="E",$Y110,"")</f>
        <v/>
      </c>
      <c r="BD112" s="13" t="str">
        <f>IF($AB110="E",$AA110,"")</f>
        <v/>
      </c>
      <c r="BE112" s="13" t="str">
        <f>IF($AF110="E",$AE110,"")</f>
        <v/>
      </c>
      <c r="BF112" s="13" t="str">
        <f>IF($AH110="E",$AG110,"")</f>
        <v/>
      </c>
      <c r="BG112" s="14" t="str">
        <f>IF(AJ110="E",AI110,"")</f>
        <v/>
      </c>
      <c r="BH112" s="8"/>
      <c r="BI112" s="56" t="e">
        <f>IF(#REF!="E",B112,"")</f>
        <v>#REF!</v>
      </c>
      <c r="BJ112" s="56" t="e">
        <f>IF(#REF!="E",C112,"")</f>
        <v>#REF!</v>
      </c>
      <c r="BK112" s="56" t="str">
        <f t="shared" si="63"/>
        <v/>
      </c>
      <c r="BL112" s="56" t="str">
        <f t="shared" si="47"/>
        <v/>
      </c>
      <c r="BM112" s="56" t="str">
        <f t="shared" si="48"/>
        <v/>
      </c>
      <c r="BN112" s="56" t="str">
        <f t="shared" si="49"/>
        <v/>
      </c>
      <c r="BO112" s="56" t="str">
        <f t="shared" si="50"/>
        <v/>
      </c>
      <c r="BP112" s="56" t="str">
        <f t="shared" si="51"/>
        <v/>
      </c>
      <c r="BQ112" s="56" t="str">
        <f t="shared" si="52"/>
        <v/>
      </c>
      <c r="BR112" s="56" t="str">
        <f t="shared" si="53"/>
        <v/>
      </c>
      <c r="BS112" s="56" t="str">
        <f t="shared" si="54"/>
        <v/>
      </c>
      <c r="BT112" s="56" t="str">
        <f t="shared" si="55"/>
        <v/>
      </c>
      <c r="BU112" s="56" t="str">
        <f t="shared" si="56"/>
        <v/>
      </c>
      <c r="BV112" s="56" t="str">
        <f t="shared" si="57"/>
        <v/>
      </c>
      <c r="BW112" s="56" t="str">
        <f t="shared" si="58"/>
        <v/>
      </c>
      <c r="BX112" s="56" t="str">
        <f t="shared" si="59"/>
        <v/>
      </c>
      <c r="BY112" s="56" t="str">
        <f t="shared" si="60"/>
        <v/>
      </c>
      <c r="BZ112" s="56" t="str">
        <f t="shared" si="61"/>
        <v/>
      </c>
      <c r="CA112" s="56" t="str">
        <f t="shared" si="62"/>
        <v/>
      </c>
      <c r="CB112" s="8"/>
      <c r="CC112" s="70" t="s">
        <v>70</v>
      </c>
      <c r="CD112" s="71">
        <f>SUM(BO2:BO319)</f>
        <v>22</v>
      </c>
      <c r="CE112" s="8"/>
      <c r="CF112" s="8"/>
      <c r="CG112" s="8"/>
      <c r="CH112" s="9"/>
      <c r="CI112" s="9"/>
      <c r="CJ112" s="9"/>
    </row>
    <row r="113" spans="1:88" s="2" customFormat="1" x14ac:dyDescent="0.35">
      <c r="A113" s="36"/>
      <c r="B113" s="83">
        <v>136</v>
      </c>
      <c r="C113" s="83" t="s">
        <v>115</v>
      </c>
      <c r="D113" s="83" t="s">
        <v>120</v>
      </c>
      <c r="E113" s="87" t="s">
        <v>136</v>
      </c>
      <c r="F113" s="83"/>
      <c r="G113" s="83"/>
      <c r="H113" s="84"/>
      <c r="I113" s="84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 t="s">
        <v>32</v>
      </c>
      <c r="Z113" s="83" t="s">
        <v>136</v>
      </c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64"/>
      <c r="AP113" s="12"/>
      <c r="AQ113" s="6"/>
      <c r="AR113" s="4"/>
      <c r="AS113" s="13" t="e">
        <f>IF(#REF!="E",C112,"")</f>
        <v>#REF!</v>
      </c>
      <c r="AT113" s="13" t="str">
        <f t="shared" ref="AT113:AT128" si="64">IF($E112="E",$D112,"")</f>
        <v/>
      </c>
      <c r="AU113" s="13" t="str">
        <f>IF($J112="E",$F112,"")</f>
        <v/>
      </c>
      <c r="AV113" s="13" t="str">
        <f>IF(L112="E",K112,"")</f>
        <v/>
      </c>
      <c r="AW113" s="13" t="str">
        <f>IF(N112="E",M112,"")</f>
        <v/>
      </c>
      <c r="AX113" s="13" t="str">
        <f t="shared" ref="AX113:AX128" si="65">IF(P112="E",O112,"")</f>
        <v/>
      </c>
      <c r="AY113" s="13" t="str">
        <f>IF(R112="E",Q112,"")</f>
        <v/>
      </c>
      <c r="AZ113" s="13" t="str">
        <f>IF(T112="E",S112,"")</f>
        <v/>
      </c>
      <c r="BA113" s="13" t="str">
        <f>IF(V112="E",U112,"")</f>
        <v/>
      </c>
      <c r="BB113" s="13" t="str">
        <f>IF(X112="E",W112,"")</f>
        <v/>
      </c>
      <c r="BC113" s="13" t="str">
        <f>IF($Z112="E",$Y112,"")</f>
        <v/>
      </c>
      <c r="BD113" s="13" t="str">
        <f>IF($AB112="E",$AA112,"")</f>
        <v/>
      </c>
      <c r="BE113" s="13" t="str">
        <f t="shared" ref="BE113:BE119" si="66">IF($AF112="E",$AE112,"")</f>
        <v/>
      </c>
      <c r="BF113" s="13" t="str">
        <f>IF($AH112="E",$AG112,"")</f>
        <v/>
      </c>
      <c r="BG113" s="14" t="str">
        <f>IF(AJ112="E",AI112,"")</f>
        <v/>
      </c>
      <c r="BH113" s="8"/>
      <c r="BI113" s="56" t="e">
        <f>IF(#REF!="E",B113,"")</f>
        <v>#REF!</v>
      </c>
      <c r="BJ113" s="56" t="e">
        <f>IF(#REF!="E",C113,"")</f>
        <v>#REF!</v>
      </c>
      <c r="BK113" s="56" t="str">
        <f t="shared" si="63"/>
        <v/>
      </c>
      <c r="BL113" s="56" t="str">
        <f t="shared" ref="BL113:BL144" si="67">IF(G113="E",F113,"")</f>
        <v/>
      </c>
      <c r="BM113" s="56" t="str">
        <f t="shared" ref="BM113:BM144" si="68">IF(J113="E",H113,"")</f>
        <v/>
      </c>
      <c r="BN113" s="56" t="str">
        <f t="shared" ref="BN113:BN144" si="69">IF(L113="E",K113,"")</f>
        <v/>
      </c>
      <c r="BO113" s="56" t="str">
        <f t="shared" ref="BO113:BO144" si="70">IF(N113="E",M113,"")</f>
        <v/>
      </c>
      <c r="BP113" s="56" t="str">
        <f t="shared" ref="BP113:BP144" si="71">IF(P113="E",O113,"")</f>
        <v/>
      </c>
      <c r="BQ113" s="56" t="str">
        <f t="shared" ref="BQ113:BQ144" si="72">IF(R113="E",Q113,"")</f>
        <v/>
      </c>
      <c r="BR113" s="56" t="str">
        <f t="shared" ref="BR113:BR144" si="73">IF(T113="E",S113,"")</f>
        <v/>
      </c>
      <c r="BS113" s="56" t="str">
        <f t="shared" ref="BS113:BS144" si="74">IF(V113="E",U113,"")</f>
        <v/>
      </c>
      <c r="BT113" s="56" t="str">
        <f t="shared" ref="BT113:BT144" si="75">IF(X113="E",W113,"")</f>
        <v/>
      </c>
      <c r="BU113" s="56" t="str">
        <f t="shared" ref="BU113:BU144" si="76">IF(Z113="E",Y113,"")</f>
        <v/>
      </c>
      <c r="BV113" s="56" t="str">
        <f t="shared" ref="BV113:BV144" si="77">IF(AB113="E",AA113,"")</f>
        <v/>
      </c>
      <c r="BW113" s="56" t="str">
        <f t="shared" ref="BW113:BW144" si="78">IF(AF113="E",AE113,"")</f>
        <v/>
      </c>
      <c r="BX113" s="56" t="str">
        <f t="shared" ref="BX113:BX144" si="79">IF(AH113="E",AG113,"")</f>
        <v/>
      </c>
      <c r="BY113" s="56" t="str">
        <f t="shared" ref="BY113:BY144" si="80">IF(AJ113="E",AI113,"")</f>
        <v/>
      </c>
      <c r="BZ113" s="56" t="str">
        <f t="shared" ref="BZ113:BZ144" si="81">IF(AL113="E",AK113,"")</f>
        <v/>
      </c>
      <c r="CA113" s="56" t="str">
        <f t="shared" ref="CA113:CA144" si="82">IF(AN113="E",AM113,"")</f>
        <v/>
      </c>
      <c r="CB113" s="8"/>
      <c r="CC113" s="79" t="s">
        <v>105</v>
      </c>
      <c r="CD113" s="78">
        <f>COUNTIF(BK2:BN285,CC113)</f>
        <v>0</v>
      </c>
      <c r="CE113" s="8"/>
      <c r="CF113" s="8"/>
      <c r="CG113" s="8"/>
      <c r="CH113" s="9"/>
      <c r="CI113" s="9"/>
      <c r="CJ113" s="9"/>
    </row>
    <row r="114" spans="1:88" s="2" customFormat="1" x14ac:dyDescent="0.35">
      <c r="A114" s="36"/>
      <c r="B114" s="83">
        <v>137</v>
      </c>
      <c r="C114" s="83" t="s">
        <v>115</v>
      </c>
      <c r="D114" s="83" t="s">
        <v>141</v>
      </c>
      <c r="E114" s="87" t="s">
        <v>136</v>
      </c>
      <c r="F114" s="83"/>
      <c r="G114" s="83"/>
      <c r="H114" s="84"/>
      <c r="I114" s="84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 t="s">
        <v>142</v>
      </c>
      <c r="Z114" s="83" t="s">
        <v>136</v>
      </c>
      <c r="AA114" s="83"/>
      <c r="AB114" s="83"/>
      <c r="AC114" s="83"/>
      <c r="AD114" s="83"/>
      <c r="AE114" s="83"/>
      <c r="AF114" s="83"/>
      <c r="AG114" s="83"/>
      <c r="AH114" s="83"/>
      <c r="AI114" s="83" t="s">
        <v>117</v>
      </c>
      <c r="AJ114" s="83" t="s">
        <v>136</v>
      </c>
      <c r="AK114" s="83"/>
      <c r="AL114" s="83"/>
      <c r="AM114" s="83"/>
      <c r="AN114" s="83"/>
      <c r="AO114" s="62"/>
      <c r="AP114" s="12"/>
      <c r="AQ114" s="6"/>
      <c r="AR114" s="4"/>
      <c r="AS114" s="13" t="e">
        <f>IF(#REF!="E",C113,"")</f>
        <v>#REF!</v>
      </c>
      <c r="AT114" s="13" t="str">
        <f t="shared" si="64"/>
        <v/>
      </c>
      <c r="AU114" s="13"/>
      <c r="AV114" s="13" t="str">
        <f>IF(L113="E",K113,"")</f>
        <v/>
      </c>
      <c r="AW114" s="13"/>
      <c r="AX114" s="13" t="str">
        <f t="shared" si="65"/>
        <v/>
      </c>
      <c r="AY114" s="13" t="str">
        <f>IF(R113="E",Q113,"")</f>
        <v/>
      </c>
      <c r="AZ114" s="13"/>
      <c r="BA114" s="13"/>
      <c r="BB114" s="13"/>
      <c r="BC114" s="13"/>
      <c r="BD114" s="13"/>
      <c r="BE114" s="13" t="str">
        <f t="shared" si="66"/>
        <v/>
      </c>
      <c r="BF114" s="13"/>
      <c r="BG114" s="14"/>
      <c r="BH114" s="8"/>
      <c r="BI114" s="56" t="e">
        <f>IF(#REF!="E",B114,"")</f>
        <v>#REF!</v>
      </c>
      <c r="BJ114" s="56" t="e">
        <f>IF(#REF!="E",C114,"")</f>
        <v>#REF!</v>
      </c>
      <c r="BK114" s="56" t="str">
        <f t="shared" si="63"/>
        <v/>
      </c>
      <c r="BL114" s="56" t="str">
        <f t="shared" si="67"/>
        <v/>
      </c>
      <c r="BM114" s="56" t="str">
        <f t="shared" si="68"/>
        <v/>
      </c>
      <c r="BN114" s="56" t="str">
        <f t="shared" si="69"/>
        <v/>
      </c>
      <c r="BO114" s="56" t="str">
        <f t="shared" si="70"/>
        <v/>
      </c>
      <c r="BP114" s="56" t="str">
        <f t="shared" si="71"/>
        <v/>
      </c>
      <c r="BQ114" s="56" t="str">
        <f t="shared" si="72"/>
        <v/>
      </c>
      <c r="BR114" s="56" t="str">
        <f t="shared" si="73"/>
        <v/>
      </c>
      <c r="BS114" s="56" t="str">
        <f t="shared" si="74"/>
        <v/>
      </c>
      <c r="BT114" s="56" t="str">
        <f t="shared" si="75"/>
        <v/>
      </c>
      <c r="BU114" s="56" t="str">
        <f t="shared" si="76"/>
        <v/>
      </c>
      <c r="BV114" s="56" t="str">
        <f t="shared" si="77"/>
        <v/>
      </c>
      <c r="BW114" s="56" t="str">
        <f t="shared" si="78"/>
        <v/>
      </c>
      <c r="BX114" s="56" t="str">
        <f t="shared" si="79"/>
        <v/>
      </c>
      <c r="BY114" s="56" t="str">
        <f t="shared" si="80"/>
        <v/>
      </c>
      <c r="BZ114" s="56" t="str">
        <f t="shared" si="81"/>
        <v/>
      </c>
      <c r="CA114" s="56" t="str">
        <f t="shared" si="82"/>
        <v/>
      </c>
      <c r="CB114" s="8"/>
      <c r="CC114" s="79" t="s">
        <v>107</v>
      </c>
      <c r="CD114" s="78">
        <f>COUNTIF(BK3:BN286,CC114)</f>
        <v>0</v>
      </c>
      <c r="CE114" s="8"/>
      <c r="CF114" s="8"/>
      <c r="CG114" s="8"/>
      <c r="CH114" s="9"/>
      <c r="CI114" s="9"/>
      <c r="CJ114" s="9"/>
    </row>
    <row r="115" spans="1:88" s="2" customFormat="1" x14ac:dyDescent="0.35">
      <c r="A115" s="36"/>
      <c r="B115" s="83">
        <v>138</v>
      </c>
      <c r="C115" s="83" t="s">
        <v>115</v>
      </c>
      <c r="D115" s="83" t="s">
        <v>141</v>
      </c>
      <c r="E115" s="87" t="s">
        <v>136</v>
      </c>
      <c r="F115" s="83"/>
      <c r="G115" s="83"/>
      <c r="H115" s="84"/>
      <c r="I115" s="84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 t="s">
        <v>142</v>
      </c>
      <c r="Z115" s="83" t="s">
        <v>136</v>
      </c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62"/>
      <c r="AP115" s="7"/>
      <c r="AQ115" s="6"/>
      <c r="AR115" s="4"/>
      <c r="AS115" s="13" t="e">
        <f>IF(#REF!="E",C114,"")</f>
        <v>#REF!</v>
      </c>
      <c r="AT115" s="13" t="str">
        <f t="shared" si="64"/>
        <v/>
      </c>
      <c r="AU115" s="13" t="str">
        <f>IF($J114="E",$F114,"")</f>
        <v/>
      </c>
      <c r="AV115" s="13" t="str">
        <f>IF(L114="E",K114,"")</f>
        <v/>
      </c>
      <c r="AW115" s="13" t="str">
        <f>IF(N114="E",M114,"")</f>
        <v/>
      </c>
      <c r="AX115" s="13" t="str">
        <f t="shared" si="65"/>
        <v/>
      </c>
      <c r="AY115" s="13" t="str">
        <f>IF(R114="E",Q114,"")</f>
        <v/>
      </c>
      <c r="AZ115" s="13" t="str">
        <f>IF(T114="E",S114,"")</f>
        <v/>
      </c>
      <c r="BA115" s="13" t="str">
        <f>IF(V114="E",U114,"")</f>
        <v/>
      </c>
      <c r="BB115" s="13" t="str">
        <f>IF(X114="E",W114,"")</f>
        <v/>
      </c>
      <c r="BC115" s="13" t="str">
        <f>IF($Z114="E",$Y114,"")</f>
        <v/>
      </c>
      <c r="BD115" s="13" t="str">
        <f>IF($AB114="E",$AA114,"")</f>
        <v/>
      </c>
      <c r="BE115" s="13" t="str">
        <f t="shared" si="66"/>
        <v/>
      </c>
      <c r="BF115" s="13" t="str">
        <f>IF($AH114="E",$AG114,"")</f>
        <v/>
      </c>
      <c r="BG115" s="14" t="str">
        <f>IF(AJ114="E",AI114,"")</f>
        <v/>
      </c>
      <c r="BH115" s="8"/>
      <c r="BI115" s="56" t="e">
        <f>IF(#REF!="E",B115,"")</f>
        <v>#REF!</v>
      </c>
      <c r="BJ115" s="56" t="e">
        <f>IF(#REF!="E",C115,"")</f>
        <v>#REF!</v>
      </c>
      <c r="BK115" s="56" t="str">
        <f t="shared" si="63"/>
        <v/>
      </c>
      <c r="BL115" s="56" t="str">
        <f t="shared" si="67"/>
        <v/>
      </c>
      <c r="BM115" s="56" t="str">
        <f t="shared" si="68"/>
        <v/>
      </c>
      <c r="BN115" s="56" t="str">
        <f t="shared" si="69"/>
        <v/>
      </c>
      <c r="BO115" s="56" t="str">
        <f t="shared" si="70"/>
        <v/>
      </c>
      <c r="BP115" s="56" t="str">
        <f t="shared" si="71"/>
        <v/>
      </c>
      <c r="BQ115" s="56" t="str">
        <f t="shared" si="72"/>
        <v/>
      </c>
      <c r="BR115" s="56" t="str">
        <f t="shared" si="73"/>
        <v/>
      </c>
      <c r="BS115" s="56" t="str">
        <f t="shared" si="74"/>
        <v/>
      </c>
      <c r="BT115" s="56" t="str">
        <f t="shared" si="75"/>
        <v/>
      </c>
      <c r="BU115" s="56" t="str">
        <f t="shared" si="76"/>
        <v/>
      </c>
      <c r="BV115" s="56" t="str">
        <f t="shared" si="77"/>
        <v/>
      </c>
      <c r="BW115" s="56" t="str">
        <f t="shared" si="78"/>
        <v/>
      </c>
      <c r="BX115" s="56" t="str">
        <f t="shared" si="79"/>
        <v/>
      </c>
      <c r="BY115" s="56" t="str">
        <f t="shared" si="80"/>
        <v/>
      </c>
      <c r="BZ115" s="56" t="str">
        <f t="shared" si="81"/>
        <v/>
      </c>
      <c r="CA115" s="56" t="str">
        <f t="shared" si="82"/>
        <v/>
      </c>
      <c r="CB115" s="8"/>
      <c r="CC115" s="79" t="s">
        <v>112</v>
      </c>
      <c r="CD115" s="78">
        <f>COUNTIF(BK4:BN287,CC115)</f>
        <v>0</v>
      </c>
      <c r="CE115" s="8"/>
      <c r="CF115" s="8"/>
      <c r="CG115" s="8"/>
      <c r="CH115" s="9"/>
      <c r="CI115" s="9"/>
      <c r="CJ115" s="9"/>
    </row>
    <row r="116" spans="1:88" s="2" customFormat="1" x14ac:dyDescent="0.35">
      <c r="A116" s="36"/>
      <c r="B116" s="83">
        <v>139</v>
      </c>
      <c r="C116" s="83" t="s">
        <v>115</v>
      </c>
      <c r="D116" s="83" t="s">
        <v>141</v>
      </c>
      <c r="E116" s="87" t="s">
        <v>136</v>
      </c>
      <c r="F116" s="83"/>
      <c r="G116" s="83"/>
      <c r="H116" s="84"/>
      <c r="I116" s="84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 t="s">
        <v>142</v>
      </c>
      <c r="Z116" s="83" t="s">
        <v>136</v>
      </c>
      <c r="AA116" s="83"/>
      <c r="AB116" s="83"/>
      <c r="AC116" s="83"/>
      <c r="AD116" s="83"/>
      <c r="AE116" s="83"/>
      <c r="AF116" s="83"/>
      <c r="AG116" s="83"/>
      <c r="AH116" s="83"/>
      <c r="AI116" s="83" t="s">
        <v>117</v>
      </c>
      <c r="AJ116" s="83" t="s">
        <v>136</v>
      </c>
      <c r="AK116" s="83"/>
      <c r="AL116" s="83"/>
      <c r="AM116" s="83"/>
      <c r="AN116" s="83"/>
      <c r="AO116" s="64"/>
      <c r="AP116" s="7"/>
      <c r="AQ116" s="6"/>
      <c r="AR116" s="4"/>
      <c r="AS116" s="13" t="e">
        <f>IF(#REF!="E",C115,"")</f>
        <v>#REF!</v>
      </c>
      <c r="AT116" s="13" t="str">
        <f t="shared" si="64"/>
        <v/>
      </c>
      <c r="AU116" s="13"/>
      <c r="AV116" s="13"/>
      <c r="AW116" s="13"/>
      <c r="AX116" s="13" t="str">
        <f t="shared" si="65"/>
        <v/>
      </c>
      <c r="AY116" s="13"/>
      <c r="AZ116" s="13"/>
      <c r="BA116" s="13"/>
      <c r="BB116" s="13"/>
      <c r="BC116" s="13"/>
      <c r="BD116" s="13"/>
      <c r="BE116" s="13" t="str">
        <f t="shared" si="66"/>
        <v/>
      </c>
      <c r="BF116" s="13"/>
      <c r="BG116" s="14"/>
      <c r="BH116" s="8"/>
      <c r="BI116" s="56" t="e">
        <f>IF(#REF!="E",B116,"")</f>
        <v>#REF!</v>
      </c>
      <c r="BJ116" s="56" t="e">
        <f>IF(#REF!="E",C116,"")</f>
        <v>#REF!</v>
      </c>
      <c r="BK116" s="56" t="str">
        <f t="shared" si="63"/>
        <v/>
      </c>
      <c r="BL116" s="56" t="str">
        <f t="shared" si="67"/>
        <v/>
      </c>
      <c r="BM116" s="56" t="str">
        <f t="shared" si="68"/>
        <v/>
      </c>
      <c r="BN116" s="56" t="str">
        <f t="shared" si="69"/>
        <v/>
      </c>
      <c r="BO116" s="56" t="str">
        <f t="shared" si="70"/>
        <v/>
      </c>
      <c r="BP116" s="56" t="str">
        <f t="shared" si="71"/>
        <v/>
      </c>
      <c r="BQ116" s="56" t="str">
        <f t="shared" si="72"/>
        <v/>
      </c>
      <c r="BR116" s="56" t="str">
        <f t="shared" si="73"/>
        <v/>
      </c>
      <c r="BS116" s="56" t="str">
        <f t="shared" si="74"/>
        <v/>
      </c>
      <c r="BT116" s="56" t="str">
        <f t="shared" si="75"/>
        <v/>
      </c>
      <c r="BU116" s="56" t="str">
        <f t="shared" si="76"/>
        <v/>
      </c>
      <c r="BV116" s="56" t="str">
        <f t="shared" si="77"/>
        <v/>
      </c>
      <c r="BW116" s="56" t="str">
        <f t="shared" si="78"/>
        <v/>
      </c>
      <c r="BX116" s="56" t="str">
        <f t="shared" si="79"/>
        <v/>
      </c>
      <c r="BY116" s="56" t="str">
        <f t="shared" si="80"/>
        <v/>
      </c>
      <c r="BZ116" s="56" t="str">
        <f t="shared" si="81"/>
        <v/>
      </c>
      <c r="CA116" s="56" t="str">
        <f t="shared" si="82"/>
        <v/>
      </c>
      <c r="CB116" s="8"/>
      <c r="CC116" s="79" t="s">
        <v>98</v>
      </c>
      <c r="CD116" s="78">
        <f>COUNTIF(BK3:BN286,CC116)</f>
        <v>0</v>
      </c>
      <c r="CE116" s="8"/>
      <c r="CF116" s="8"/>
      <c r="CG116" s="8"/>
      <c r="CH116" s="9"/>
      <c r="CI116" s="9"/>
      <c r="CJ116" s="9"/>
    </row>
    <row r="117" spans="1:88" s="2" customFormat="1" x14ac:dyDescent="0.35">
      <c r="A117" s="36"/>
      <c r="B117" s="83">
        <v>140</v>
      </c>
      <c r="C117" s="83" t="s">
        <v>115</v>
      </c>
      <c r="D117" s="83" t="s">
        <v>120</v>
      </c>
      <c r="E117" s="87" t="s">
        <v>136</v>
      </c>
      <c r="F117" s="83"/>
      <c r="G117" s="83"/>
      <c r="H117" s="84"/>
      <c r="I117" s="84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62"/>
      <c r="AP117" s="7"/>
      <c r="AQ117" s="6"/>
      <c r="AR117" s="4"/>
      <c r="AS117" s="13" t="e">
        <f>IF(#REF!="E",C116,"")</f>
        <v>#REF!</v>
      </c>
      <c r="AT117" s="13" t="str">
        <f t="shared" si="64"/>
        <v/>
      </c>
      <c r="AU117" s="13" t="str">
        <f>IF($J116="E",$F116,"")</f>
        <v/>
      </c>
      <c r="AV117" s="13" t="str">
        <f>IF(L116="E",K116,"")</f>
        <v/>
      </c>
      <c r="AW117" s="13" t="str">
        <f>IF(N116="E",M116,"")</f>
        <v/>
      </c>
      <c r="AX117" s="13" t="str">
        <f t="shared" si="65"/>
        <v/>
      </c>
      <c r="AY117" s="13" t="str">
        <f>IF(R116="E",Q116,"")</f>
        <v/>
      </c>
      <c r="AZ117" s="13" t="str">
        <f>IF(T116="E",S116,"")</f>
        <v/>
      </c>
      <c r="BA117" s="13" t="str">
        <f>IF(V116="E",U116,"")</f>
        <v/>
      </c>
      <c r="BB117" s="13" t="str">
        <f>IF(X116="E",W116,"")</f>
        <v/>
      </c>
      <c r="BC117" s="13" t="str">
        <f>IF($Z116="E",$Y116,"")</f>
        <v/>
      </c>
      <c r="BD117" s="13" t="str">
        <f>IF($AB116="E",$AA116,"")</f>
        <v/>
      </c>
      <c r="BE117" s="13" t="str">
        <f t="shared" si="66"/>
        <v/>
      </c>
      <c r="BF117" s="13" t="str">
        <f>IF($AH116="E",$AG116,"")</f>
        <v/>
      </c>
      <c r="BG117" s="14" t="str">
        <f>IF(AJ116="E",AI116,"")</f>
        <v/>
      </c>
      <c r="BH117" s="8"/>
      <c r="BI117" s="56" t="e">
        <f>IF(#REF!="E",B117,"")</f>
        <v>#REF!</v>
      </c>
      <c r="BJ117" s="56" t="e">
        <f>IF(#REF!="E",C117,"")</f>
        <v>#REF!</v>
      </c>
      <c r="BK117" s="56" t="str">
        <f t="shared" si="63"/>
        <v/>
      </c>
      <c r="BL117" s="56" t="str">
        <f t="shared" si="67"/>
        <v/>
      </c>
      <c r="BM117" s="56" t="str">
        <f t="shared" si="68"/>
        <v/>
      </c>
      <c r="BN117" s="56" t="str">
        <f t="shared" si="69"/>
        <v/>
      </c>
      <c r="BO117" s="56" t="str">
        <f t="shared" si="70"/>
        <v/>
      </c>
      <c r="BP117" s="56" t="str">
        <f t="shared" si="71"/>
        <v/>
      </c>
      <c r="BQ117" s="56" t="str">
        <f t="shared" si="72"/>
        <v/>
      </c>
      <c r="BR117" s="56" t="str">
        <f t="shared" si="73"/>
        <v/>
      </c>
      <c r="BS117" s="56" t="str">
        <f t="shared" si="74"/>
        <v/>
      </c>
      <c r="BT117" s="56" t="str">
        <f t="shared" si="75"/>
        <v/>
      </c>
      <c r="BU117" s="56" t="str">
        <f t="shared" si="76"/>
        <v/>
      </c>
      <c r="BV117" s="56" t="str">
        <f t="shared" si="77"/>
        <v/>
      </c>
      <c r="BW117" s="56" t="str">
        <f t="shared" si="78"/>
        <v/>
      </c>
      <c r="BX117" s="56" t="str">
        <f t="shared" si="79"/>
        <v/>
      </c>
      <c r="BY117" s="56" t="str">
        <f t="shared" si="80"/>
        <v/>
      </c>
      <c r="BZ117" s="56" t="str">
        <f t="shared" si="81"/>
        <v/>
      </c>
      <c r="CA117" s="56" t="str">
        <f t="shared" si="82"/>
        <v/>
      </c>
      <c r="CB117" s="8"/>
      <c r="CC117" s="79" t="s">
        <v>102</v>
      </c>
      <c r="CD117" s="78">
        <f>COUNTIF(AO2:AO296,CC117)</f>
        <v>0</v>
      </c>
      <c r="CE117" s="8"/>
      <c r="CF117" s="8"/>
      <c r="CG117" s="8"/>
      <c r="CH117" s="9"/>
      <c r="CI117" s="9"/>
      <c r="CJ117" s="9"/>
    </row>
    <row r="118" spans="1:88" s="2" customFormat="1" ht="17.2" customHeight="1" x14ac:dyDescent="0.35">
      <c r="A118" s="36"/>
      <c r="B118" s="83">
        <v>141</v>
      </c>
      <c r="C118" s="83" t="s">
        <v>115</v>
      </c>
      <c r="D118" s="83" t="s">
        <v>141</v>
      </c>
      <c r="E118" s="87" t="s">
        <v>136</v>
      </c>
      <c r="F118" s="83"/>
      <c r="G118" s="83"/>
      <c r="H118" s="84"/>
      <c r="I118" s="84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 t="s">
        <v>117</v>
      </c>
      <c r="AJ118" s="83" t="s">
        <v>136</v>
      </c>
      <c r="AK118" s="83"/>
      <c r="AL118" s="83"/>
      <c r="AM118" s="83"/>
      <c r="AN118" s="83"/>
      <c r="AO118" s="62"/>
      <c r="AP118" s="7"/>
      <c r="AQ118" s="6"/>
      <c r="AR118" s="4"/>
      <c r="AS118" s="13" t="e">
        <f>IF(#REF!="E",C117,"")</f>
        <v>#REF!</v>
      </c>
      <c r="AT118" s="13" t="str">
        <f t="shared" si="64"/>
        <v/>
      </c>
      <c r="AU118" s="13" t="str">
        <f>IF($J117="E",$F117,"")</f>
        <v/>
      </c>
      <c r="AV118" s="13" t="str">
        <f>IF(L117="E",K117,"")</f>
        <v/>
      </c>
      <c r="AW118" s="13" t="str">
        <f>IF(N117="E",M117,"")</f>
        <v/>
      </c>
      <c r="AX118" s="13" t="str">
        <f t="shared" si="65"/>
        <v/>
      </c>
      <c r="AY118" s="13" t="str">
        <f>IF(R117="E",Q117,"")</f>
        <v/>
      </c>
      <c r="AZ118" s="13" t="str">
        <f>IF(T117="E",S117,"")</f>
        <v/>
      </c>
      <c r="BA118" s="13" t="str">
        <f>IF(V117="E",U117,"")</f>
        <v/>
      </c>
      <c r="BB118" s="13" t="str">
        <f>IF(X117="E",W117,"")</f>
        <v/>
      </c>
      <c r="BC118" s="13" t="str">
        <f>IF($Z117="E",$Y117,"")</f>
        <v/>
      </c>
      <c r="BD118" s="13" t="str">
        <f>IF($AB117="E",$AA117,"")</f>
        <v/>
      </c>
      <c r="BE118" s="13" t="str">
        <f t="shared" si="66"/>
        <v/>
      </c>
      <c r="BF118" s="13" t="str">
        <f>IF($AH117="E",$AG117,"")</f>
        <v/>
      </c>
      <c r="BG118" s="14" t="str">
        <f>IF(AJ117="E",AI117,"")</f>
        <v/>
      </c>
      <c r="BH118" s="8"/>
      <c r="BI118" s="56" t="e">
        <f>IF(#REF!="E",B118,"")</f>
        <v>#REF!</v>
      </c>
      <c r="BJ118" s="56" t="e">
        <f>IF(#REF!="E",C118,"")</f>
        <v>#REF!</v>
      </c>
      <c r="BK118" s="56" t="str">
        <f t="shared" si="63"/>
        <v/>
      </c>
      <c r="BL118" s="56" t="str">
        <f t="shared" si="67"/>
        <v/>
      </c>
      <c r="BM118" s="56" t="str">
        <f t="shared" si="68"/>
        <v/>
      </c>
      <c r="BN118" s="56" t="str">
        <f t="shared" si="69"/>
        <v/>
      </c>
      <c r="BO118" s="56" t="str">
        <f t="shared" si="70"/>
        <v/>
      </c>
      <c r="BP118" s="56" t="str">
        <f t="shared" si="71"/>
        <v/>
      </c>
      <c r="BQ118" s="56" t="str">
        <f t="shared" si="72"/>
        <v/>
      </c>
      <c r="BR118" s="56" t="str">
        <f t="shared" si="73"/>
        <v/>
      </c>
      <c r="BS118" s="56" t="str">
        <f t="shared" si="74"/>
        <v/>
      </c>
      <c r="BT118" s="56" t="str">
        <f t="shared" si="75"/>
        <v/>
      </c>
      <c r="BU118" s="56" t="str">
        <f t="shared" si="76"/>
        <v/>
      </c>
      <c r="BV118" s="56" t="str">
        <f t="shared" si="77"/>
        <v/>
      </c>
      <c r="BW118" s="56" t="str">
        <f t="shared" si="78"/>
        <v/>
      </c>
      <c r="BX118" s="56" t="str">
        <f t="shared" si="79"/>
        <v/>
      </c>
      <c r="BY118" s="56" t="str">
        <f t="shared" si="80"/>
        <v/>
      </c>
      <c r="BZ118" s="56" t="str">
        <f t="shared" si="81"/>
        <v/>
      </c>
      <c r="CA118" s="56" t="str">
        <f t="shared" si="82"/>
        <v/>
      </c>
      <c r="CB118" s="8"/>
      <c r="CC118" s="79" t="s">
        <v>103</v>
      </c>
      <c r="CD118" s="78">
        <f>COUNTIF(BK4:BN287,CC118)</f>
        <v>0</v>
      </c>
      <c r="CE118" s="8"/>
      <c r="CF118" s="8"/>
      <c r="CG118" s="8"/>
      <c r="CH118" s="9"/>
      <c r="CI118" s="9"/>
      <c r="CJ118" s="9"/>
    </row>
    <row r="119" spans="1:88" s="2" customFormat="1" ht="20.3" customHeight="1" x14ac:dyDescent="0.35">
      <c r="A119" s="36"/>
      <c r="B119" s="83">
        <v>142</v>
      </c>
      <c r="C119" s="83" t="s">
        <v>115</v>
      </c>
      <c r="D119" s="83" t="s">
        <v>120</v>
      </c>
      <c r="E119" s="87" t="s">
        <v>136</v>
      </c>
      <c r="F119" s="83"/>
      <c r="G119" s="83"/>
      <c r="H119" s="84"/>
      <c r="I119" s="84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 t="s">
        <v>32</v>
      </c>
      <c r="Z119" s="83" t="s">
        <v>136</v>
      </c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62"/>
      <c r="AP119" s="7"/>
      <c r="AQ119" s="6"/>
      <c r="AR119" s="4"/>
      <c r="AS119" s="13" t="e">
        <f>IF(#REF!="E",C118,"")</f>
        <v>#REF!</v>
      </c>
      <c r="AT119" s="13" t="str">
        <f t="shared" si="64"/>
        <v/>
      </c>
      <c r="AU119" s="13" t="str">
        <f>IF($J118="E",$F118,"")</f>
        <v/>
      </c>
      <c r="AV119" s="13" t="str">
        <f>IF(L118="E",K118,"")</f>
        <v/>
      </c>
      <c r="AW119" s="13" t="str">
        <f>IF(N118="E",M118,"")</f>
        <v/>
      </c>
      <c r="AX119" s="13" t="str">
        <f t="shared" si="65"/>
        <v/>
      </c>
      <c r="AY119" s="13" t="str">
        <f>IF(R118="E",Q118,"")</f>
        <v/>
      </c>
      <c r="AZ119" s="13" t="str">
        <f>IF(T118="E",S118,"")</f>
        <v/>
      </c>
      <c r="BA119" s="13" t="str">
        <f>IF(V118="E",U118,"")</f>
        <v/>
      </c>
      <c r="BB119" s="13" t="str">
        <f>IF(X118="E",W118,"")</f>
        <v/>
      </c>
      <c r="BC119" s="13" t="str">
        <f>IF($Z118="E",$Y118,"")</f>
        <v/>
      </c>
      <c r="BD119" s="13" t="str">
        <f>IF($AB118="E",$AA118,"")</f>
        <v/>
      </c>
      <c r="BE119" s="13" t="str">
        <f t="shared" si="66"/>
        <v/>
      </c>
      <c r="BF119" s="13" t="str">
        <f>IF($AH118="E",$AG118,"")</f>
        <v/>
      </c>
      <c r="BG119" s="14" t="str">
        <f>IF(AJ118="E",AI118,"")</f>
        <v/>
      </c>
      <c r="BH119" s="8"/>
      <c r="BI119" s="56" t="e">
        <f>IF(#REF!="E",B119,"")</f>
        <v>#REF!</v>
      </c>
      <c r="BJ119" s="56" t="e">
        <f>IF(#REF!="E",C119,"")</f>
        <v>#REF!</v>
      </c>
      <c r="BK119" s="56" t="str">
        <f t="shared" si="63"/>
        <v/>
      </c>
      <c r="BL119" s="56" t="str">
        <f t="shared" si="67"/>
        <v/>
      </c>
      <c r="BM119" s="56" t="str">
        <f t="shared" si="68"/>
        <v/>
      </c>
      <c r="BN119" s="56" t="str">
        <f t="shared" si="69"/>
        <v/>
      </c>
      <c r="BO119" s="56" t="str">
        <f t="shared" si="70"/>
        <v/>
      </c>
      <c r="BP119" s="56" t="str">
        <f t="shared" si="71"/>
        <v/>
      </c>
      <c r="BQ119" s="56" t="str">
        <f t="shared" si="72"/>
        <v/>
      </c>
      <c r="BR119" s="56" t="str">
        <f t="shared" si="73"/>
        <v/>
      </c>
      <c r="BS119" s="56" t="str">
        <f t="shared" si="74"/>
        <v/>
      </c>
      <c r="BT119" s="56" t="str">
        <f t="shared" si="75"/>
        <v/>
      </c>
      <c r="BU119" s="56" t="str">
        <f t="shared" si="76"/>
        <v/>
      </c>
      <c r="BV119" s="56" t="str">
        <f t="shared" si="77"/>
        <v/>
      </c>
      <c r="BW119" s="56" t="str">
        <f t="shared" si="78"/>
        <v/>
      </c>
      <c r="BX119" s="56" t="str">
        <f t="shared" si="79"/>
        <v/>
      </c>
      <c r="BY119" s="56" t="str">
        <f t="shared" si="80"/>
        <v/>
      </c>
      <c r="BZ119" s="56" t="str">
        <f t="shared" si="81"/>
        <v/>
      </c>
      <c r="CA119" s="56" t="str">
        <f t="shared" si="82"/>
        <v/>
      </c>
      <c r="CB119" s="8"/>
      <c r="CC119" s="79" t="s">
        <v>97</v>
      </c>
      <c r="CD119" s="78">
        <f>COUNTIF(BK2:BN288,CC119)</f>
        <v>1</v>
      </c>
      <c r="CE119" s="8"/>
      <c r="CF119" s="8"/>
      <c r="CG119" s="8"/>
      <c r="CH119" s="9"/>
      <c r="CI119" s="9"/>
      <c r="CJ119" s="9"/>
    </row>
    <row r="120" spans="1:88" s="2" customFormat="1" x14ac:dyDescent="0.35">
      <c r="A120" s="36"/>
      <c r="B120" s="83">
        <v>143</v>
      </c>
      <c r="C120" s="83" t="s">
        <v>115</v>
      </c>
      <c r="D120" s="83" t="s">
        <v>120</v>
      </c>
      <c r="E120" s="87" t="s">
        <v>136</v>
      </c>
      <c r="F120" s="83"/>
      <c r="G120" s="83"/>
      <c r="H120" s="84"/>
      <c r="I120" s="84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 t="s">
        <v>117</v>
      </c>
      <c r="AJ120" s="83" t="s">
        <v>136</v>
      </c>
      <c r="AK120" s="83"/>
      <c r="AL120" s="83"/>
      <c r="AM120" s="83"/>
      <c r="AN120" s="83"/>
      <c r="AO120" s="62"/>
      <c r="AP120" s="7"/>
      <c r="AQ120" s="6"/>
      <c r="AR120" s="4"/>
      <c r="AS120" s="13" t="e">
        <f>IF(#REF!="E",C119,"")</f>
        <v>#REF!</v>
      </c>
      <c r="AT120" s="13" t="str">
        <f t="shared" si="64"/>
        <v/>
      </c>
      <c r="AU120" s="13"/>
      <c r="AV120" s="13"/>
      <c r="AW120" s="13"/>
      <c r="AX120" s="13" t="str">
        <f t="shared" si="65"/>
        <v/>
      </c>
      <c r="AY120" s="13"/>
      <c r="AZ120" s="13"/>
      <c r="BA120" s="13"/>
      <c r="BB120" s="13"/>
      <c r="BC120" s="13"/>
      <c r="BD120" s="13"/>
      <c r="BE120" s="13"/>
      <c r="BF120" s="13"/>
      <c r="BG120" s="14" t="str">
        <f>IF(AJ119="E",AI119,"")</f>
        <v/>
      </c>
      <c r="BH120" s="8"/>
      <c r="BI120" s="56" t="e">
        <f>IF(#REF!="E",B120,"")</f>
        <v>#REF!</v>
      </c>
      <c r="BJ120" s="56" t="e">
        <f>IF(#REF!="E",C120,"")</f>
        <v>#REF!</v>
      </c>
      <c r="BK120" s="56" t="str">
        <f t="shared" si="63"/>
        <v/>
      </c>
      <c r="BL120" s="56" t="str">
        <f t="shared" si="67"/>
        <v/>
      </c>
      <c r="BM120" s="56" t="str">
        <f t="shared" si="68"/>
        <v/>
      </c>
      <c r="BN120" s="56" t="str">
        <f t="shared" si="69"/>
        <v/>
      </c>
      <c r="BO120" s="56" t="str">
        <f t="shared" si="70"/>
        <v/>
      </c>
      <c r="BP120" s="56" t="str">
        <f t="shared" si="71"/>
        <v/>
      </c>
      <c r="BQ120" s="56" t="str">
        <f t="shared" si="72"/>
        <v/>
      </c>
      <c r="BR120" s="56" t="str">
        <f t="shared" si="73"/>
        <v/>
      </c>
      <c r="BS120" s="56" t="str">
        <f t="shared" si="74"/>
        <v/>
      </c>
      <c r="BT120" s="56" t="str">
        <f t="shared" si="75"/>
        <v/>
      </c>
      <c r="BU120" s="56" t="str">
        <f t="shared" si="76"/>
        <v/>
      </c>
      <c r="BV120" s="56" t="str">
        <f t="shared" si="77"/>
        <v/>
      </c>
      <c r="BW120" s="56" t="str">
        <f t="shared" si="78"/>
        <v/>
      </c>
      <c r="BX120" s="56" t="str">
        <f t="shared" si="79"/>
        <v/>
      </c>
      <c r="BY120" s="56" t="str">
        <f t="shared" si="80"/>
        <v/>
      </c>
      <c r="BZ120" s="56" t="str">
        <f t="shared" si="81"/>
        <v/>
      </c>
      <c r="CA120" s="56" t="str">
        <f t="shared" si="82"/>
        <v/>
      </c>
      <c r="CB120" s="8"/>
      <c r="CC120" s="79" t="s">
        <v>108</v>
      </c>
      <c r="CD120" s="78">
        <f>COUNTIF(BK3:BN289,CC120)</f>
        <v>1</v>
      </c>
      <c r="CE120" s="8"/>
      <c r="CF120" s="8"/>
      <c r="CG120" s="8"/>
      <c r="CH120" s="9"/>
      <c r="CI120" s="9"/>
      <c r="CJ120" s="9"/>
    </row>
    <row r="121" spans="1:88" s="2" customFormat="1" ht="16.149999999999999" thickBot="1" x14ac:dyDescent="0.4">
      <c r="A121" s="36"/>
      <c r="B121" s="83">
        <v>144</v>
      </c>
      <c r="C121" s="83" t="s">
        <v>115</v>
      </c>
      <c r="D121" s="83" t="s">
        <v>120</v>
      </c>
      <c r="E121" s="87" t="s">
        <v>136</v>
      </c>
      <c r="F121" s="83"/>
      <c r="G121" s="83"/>
      <c r="H121" s="84"/>
      <c r="I121" s="84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64"/>
      <c r="AP121" s="7"/>
      <c r="AQ121" s="6"/>
      <c r="AR121" s="4"/>
      <c r="AS121" s="13" t="e">
        <f>IF(#REF!="E",C120,"")</f>
        <v>#REF!</v>
      </c>
      <c r="AT121" s="13" t="str">
        <f t="shared" si="64"/>
        <v/>
      </c>
      <c r="AU121" s="13" t="str">
        <f>IF($J120="E",$F120,"")</f>
        <v/>
      </c>
      <c r="AV121" s="13" t="str">
        <f t="shared" ref="AV121:AV128" si="83">IF(L120="E",K120,"")</f>
        <v/>
      </c>
      <c r="AW121" s="13" t="str">
        <f>IF(N120="E",M120,"")</f>
        <v/>
      </c>
      <c r="AX121" s="13" t="str">
        <f t="shared" si="65"/>
        <v/>
      </c>
      <c r="AY121" s="13" t="str">
        <f>IF(R120="E",Q120,"")</f>
        <v/>
      </c>
      <c r="AZ121" s="13" t="str">
        <f>IF(T120="E",S120,"")</f>
        <v/>
      </c>
      <c r="BA121" s="13" t="str">
        <f>IF(V120="E",U120,"")</f>
        <v/>
      </c>
      <c r="BB121" s="13" t="str">
        <f>IF(X120="E",W120,"")</f>
        <v/>
      </c>
      <c r="BC121" s="13" t="str">
        <f>IF($Z120="E",$Y120,"")</f>
        <v/>
      </c>
      <c r="BD121" s="13" t="str">
        <f>IF($AB120="E",$AA120,"")</f>
        <v/>
      </c>
      <c r="BE121" s="13" t="str">
        <f>IF($AF120="E",$AE120,"")</f>
        <v/>
      </c>
      <c r="BF121" s="13" t="str">
        <f>IF($AH120="E",$AG120,"")</f>
        <v/>
      </c>
      <c r="BG121" s="14" t="str">
        <f>IF(AJ120="E",AI120,"")</f>
        <v/>
      </c>
      <c r="BH121" s="8"/>
      <c r="BI121" s="56" t="e">
        <f>IF(#REF!="E",B121,"")</f>
        <v>#REF!</v>
      </c>
      <c r="BJ121" s="56" t="e">
        <f>IF(#REF!="E",C121,"")</f>
        <v>#REF!</v>
      </c>
      <c r="BK121" s="56" t="str">
        <f t="shared" si="63"/>
        <v/>
      </c>
      <c r="BL121" s="56" t="str">
        <f t="shared" si="67"/>
        <v/>
      </c>
      <c r="BM121" s="56" t="str">
        <f t="shared" si="68"/>
        <v/>
      </c>
      <c r="BN121" s="56" t="str">
        <f t="shared" si="69"/>
        <v/>
      </c>
      <c r="BO121" s="56" t="str">
        <f t="shared" si="70"/>
        <v/>
      </c>
      <c r="BP121" s="56" t="str">
        <f t="shared" si="71"/>
        <v/>
      </c>
      <c r="BQ121" s="56" t="str">
        <f t="shared" si="72"/>
        <v/>
      </c>
      <c r="BR121" s="56" t="str">
        <f t="shared" si="73"/>
        <v/>
      </c>
      <c r="BS121" s="56" t="str">
        <f t="shared" si="74"/>
        <v/>
      </c>
      <c r="BT121" s="56" t="str">
        <f t="shared" si="75"/>
        <v/>
      </c>
      <c r="BU121" s="56" t="str">
        <f t="shared" si="76"/>
        <v/>
      </c>
      <c r="BV121" s="56" t="str">
        <f t="shared" si="77"/>
        <v/>
      </c>
      <c r="BW121" s="56" t="str">
        <f t="shared" si="78"/>
        <v/>
      </c>
      <c r="BX121" s="56" t="str">
        <f t="shared" si="79"/>
        <v/>
      </c>
      <c r="BY121" s="56" t="str">
        <f t="shared" si="80"/>
        <v/>
      </c>
      <c r="BZ121" s="56" t="str">
        <f t="shared" si="81"/>
        <v/>
      </c>
      <c r="CA121" s="56" t="str">
        <f t="shared" si="82"/>
        <v/>
      </c>
      <c r="CB121" s="8"/>
      <c r="CC121" s="73" t="s">
        <v>106</v>
      </c>
      <c r="CD121" s="78">
        <f>COUNTIF(BK4:BN290,CC121)</f>
        <v>0</v>
      </c>
      <c r="CE121" s="8"/>
      <c r="CF121" s="8"/>
      <c r="CG121" s="8"/>
      <c r="CH121" s="9"/>
      <c r="CI121" s="9"/>
      <c r="CJ121" s="9"/>
    </row>
    <row r="122" spans="1:88" s="2" customFormat="1" x14ac:dyDescent="0.35">
      <c r="A122" s="36"/>
      <c r="B122" s="83">
        <v>145</v>
      </c>
      <c r="C122" s="83" t="s">
        <v>115</v>
      </c>
      <c r="D122" s="83" t="s">
        <v>139</v>
      </c>
      <c r="E122" s="87" t="s">
        <v>136</v>
      </c>
      <c r="F122" s="83"/>
      <c r="G122" s="83"/>
      <c r="H122" s="84"/>
      <c r="I122" s="84"/>
      <c r="J122" s="83"/>
      <c r="K122" s="83" t="s">
        <v>144</v>
      </c>
      <c r="L122" s="83" t="s">
        <v>136</v>
      </c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 t="s">
        <v>32</v>
      </c>
      <c r="Z122" s="83" t="s">
        <v>136</v>
      </c>
      <c r="AA122" s="83" t="s">
        <v>32</v>
      </c>
      <c r="AB122" s="83" t="s">
        <v>136</v>
      </c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64"/>
      <c r="AP122" s="7"/>
      <c r="AQ122" s="6"/>
      <c r="AR122" s="4"/>
      <c r="AS122" s="13" t="e">
        <f>IF(#REF!="E",C121,"")</f>
        <v>#REF!</v>
      </c>
      <c r="AT122" s="13" t="str">
        <f t="shared" si="64"/>
        <v/>
      </c>
      <c r="AU122" s="13"/>
      <c r="AV122" s="13" t="str">
        <f t="shared" si="83"/>
        <v/>
      </c>
      <c r="AW122" s="13"/>
      <c r="AX122" s="13" t="str">
        <f t="shared" si="65"/>
        <v/>
      </c>
      <c r="AY122" s="13"/>
      <c r="AZ122" s="13"/>
      <c r="BA122" s="13"/>
      <c r="BB122" s="13"/>
      <c r="BC122" s="13"/>
      <c r="BD122" s="13"/>
      <c r="BE122" s="13"/>
      <c r="BF122" s="13"/>
      <c r="BG122" s="14"/>
      <c r="BH122" s="8"/>
      <c r="BI122" s="56" t="e">
        <f>IF(#REF!="E",B122,"")</f>
        <v>#REF!</v>
      </c>
      <c r="BJ122" s="56" t="e">
        <f>IF(#REF!="E",C122,"")</f>
        <v>#REF!</v>
      </c>
      <c r="BK122" s="56" t="str">
        <f t="shared" si="63"/>
        <v/>
      </c>
      <c r="BL122" s="56" t="str">
        <f t="shared" si="67"/>
        <v/>
      </c>
      <c r="BM122" s="56" t="str">
        <f t="shared" si="68"/>
        <v/>
      </c>
      <c r="BN122" s="56" t="str">
        <f t="shared" si="69"/>
        <v/>
      </c>
      <c r="BO122" s="56" t="str">
        <f t="shared" si="70"/>
        <v/>
      </c>
      <c r="BP122" s="56" t="str">
        <f t="shared" si="71"/>
        <v/>
      </c>
      <c r="BQ122" s="56" t="str">
        <f t="shared" si="72"/>
        <v/>
      </c>
      <c r="BR122" s="56" t="str">
        <f t="shared" si="73"/>
        <v/>
      </c>
      <c r="BS122" s="56" t="str">
        <f t="shared" si="74"/>
        <v/>
      </c>
      <c r="BT122" s="56" t="str">
        <f t="shared" si="75"/>
        <v/>
      </c>
      <c r="BU122" s="56" t="str">
        <f t="shared" si="76"/>
        <v/>
      </c>
      <c r="BV122" s="56" t="str">
        <f t="shared" si="77"/>
        <v/>
      </c>
      <c r="BW122" s="56" t="str">
        <f t="shared" si="78"/>
        <v/>
      </c>
      <c r="BX122" s="56" t="str">
        <f t="shared" si="79"/>
        <v/>
      </c>
      <c r="BY122" s="56" t="str">
        <f t="shared" si="80"/>
        <v/>
      </c>
      <c r="BZ122" s="56" t="str">
        <f t="shared" si="81"/>
        <v/>
      </c>
      <c r="CA122" s="56" t="str">
        <f t="shared" si="82"/>
        <v/>
      </c>
      <c r="CB122" s="8"/>
      <c r="CC122" s="103" t="s">
        <v>71</v>
      </c>
      <c r="CD122" s="104"/>
      <c r="CE122" s="8"/>
      <c r="CF122" s="8"/>
      <c r="CG122" s="8"/>
      <c r="CH122" s="9"/>
      <c r="CI122" s="9"/>
      <c r="CJ122" s="9"/>
    </row>
    <row r="123" spans="1:88" s="2" customFormat="1" x14ac:dyDescent="0.35">
      <c r="A123" s="36"/>
      <c r="B123" s="83">
        <v>146</v>
      </c>
      <c r="C123" s="83" t="s">
        <v>115</v>
      </c>
      <c r="D123" s="83" t="s">
        <v>141</v>
      </c>
      <c r="E123" s="87" t="s">
        <v>136</v>
      </c>
      <c r="F123" s="83"/>
      <c r="G123" s="83"/>
      <c r="H123" s="84"/>
      <c r="I123" s="84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 t="s">
        <v>142</v>
      </c>
      <c r="Z123" s="83" t="s">
        <v>136</v>
      </c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62"/>
      <c r="AP123" s="7"/>
      <c r="AQ123" s="6"/>
      <c r="AR123" s="4"/>
      <c r="AS123" s="13" t="e">
        <f>IF(#REF!="E",C122,"")</f>
        <v>#REF!</v>
      </c>
      <c r="AT123" s="13" t="str">
        <f t="shared" si="64"/>
        <v/>
      </c>
      <c r="AU123" s="13" t="str">
        <f t="shared" ref="AU123:AU128" si="84">IF($J122="E",$F122,"")</f>
        <v/>
      </c>
      <c r="AV123" s="13" t="str">
        <f t="shared" si="83"/>
        <v/>
      </c>
      <c r="AW123" s="13" t="str">
        <f t="shared" ref="AW123:AW128" si="85">IF(N122="E",M122,"")</f>
        <v/>
      </c>
      <c r="AX123" s="13" t="str">
        <f t="shared" si="65"/>
        <v/>
      </c>
      <c r="AY123" s="13" t="str">
        <f t="shared" ref="AY123:AY128" si="86">IF(R122="E",Q122,"")</f>
        <v/>
      </c>
      <c r="AZ123" s="13" t="str">
        <f t="shared" ref="AZ123:AZ128" si="87">IF(T122="E",S122,"")</f>
        <v/>
      </c>
      <c r="BA123" s="13" t="str">
        <f t="shared" ref="BA123:BA128" si="88">IF(V122="E",U122,"")</f>
        <v/>
      </c>
      <c r="BB123" s="13" t="str">
        <f t="shared" ref="BB123:BB128" si="89">IF(X122="E",W122,"")</f>
        <v/>
      </c>
      <c r="BC123" s="13" t="str">
        <f t="shared" ref="BC123:BC128" si="90">IF($Z122="E",$Y122,"")</f>
        <v/>
      </c>
      <c r="BD123" s="13" t="str">
        <f t="shared" ref="BD123:BD128" si="91">IF($AB122="E",$AA122,"")</f>
        <v/>
      </c>
      <c r="BE123" s="13" t="str">
        <f t="shared" ref="BE123:BE128" si="92">IF($AF122="E",$AE122,"")</f>
        <v/>
      </c>
      <c r="BF123" s="13" t="str">
        <f t="shared" ref="BF123:BF128" si="93">IF($AH122="E",$AG122,"")</f>
        <v/>
      </c>
      <c r="BG123" s="14" t="str">
        <f t="shared" ref="BG123:BG128" si="94">IF(AJ122="E",AI122,"")</f>
        <v/>
      </c>
      <c r="BH123" s="8"/>
      <c r="BI123" s="56" t="e">
        <f>IF(#REF!="E",B123,"")</f>
        <v>#REF!</v>
      </c>
      <c r="BJ123" s="56" t="e">
        <f>IF(#REF!="E",C123,"")</f>
        <v>#REF!</v>
      </c>
      <c r="BK123" s="56" t="str">
        <f t="shared" si="63"/>
        <v/>
      </c>
      <c r="BL123" s="56" t="str">
        <f t="shared" si="67"/>
        <v/>
      </c>
      <c r="BM123" s="56" t="str">
        <f t="shared" si="68"/>
        <v/>
      </c>
      <c r="BN123" s="56" t="str">
        <f t="shared" si="69"/>
        <v/>
      </c>
      <c r="BO123" s="56" t="str">
        <f t="shared" si="70"/>
        <v/>
      </c>
      <c r="BP123" s="56" t="str">
        <f t="shared" si="71"/>
        <v/>
      </c>
      <c r="BQ123" s="56" t="str">
        <f t="shared" si="72"/>
        <v/>
      </c>
      <c r="BR123" s="56" t="str">
        <f t="shared" si="73"/>
        <v/>
      </c>
      <c r="BS123" s="56" t="str">
        <f t="shared" si="74"/>
        <v/>
      </c>
      <c r="BT123" s="56" t="str">
        <f t="shared" si="75"/>
        <v/>
      </c>
      <c r="BU123" s="56" t="str">
        <f t="shared" si="76"/>
        <v/>
      </c>
      <c r="BV123" s="56" t="str">
        <f t="shared" si="77"/>
        <v/>
      </c>
      <c r="BW123" s="56" t="str">
        <f t="shared" si="78"/>
        <v/>
      </c>
      <c r="BX123" s="56" t="str">
        <f t="shared" si="79"/>
        <v/>
      </c>
      <c r="BY123" s="56" t="str">
        <f t="shared" si="80"/>
        <v/>
      </c>
      <c r="BZ123" s="56" t="str">
        <f t="shared" si="81"/>
        <v/>
      </c>
      <c r="CA123" s="56" t="str">
        <f t="shared" si="82"/>
        <v/>
      </c>
      <c r="CB123" s="8"/>
      <c r="CC123" s="70" t="s">
        <v>72</v>
      </c>
      <c r="CD123" s="71">
        <f>COUNTIF(BN2:BN319,"TRANSF.2F-13KV-5KVA")</f>
        <v>0</v>
      </c>
      <c r="CE123" s="8"/>
      <c r="CF123" s="8"/>
      <c r="CG123" s="8"/>
      <c r="CH123" s="9"/>
      <c r="CI123" s="9"/>
      <c r="CJ123" s="9"/>
    </row>
    <row r="124" spans="1:88" s="2" customFormat="1" x14ac:dyDescent="0.35">
      <c r="A124" s="36"/>
      <c r="B124" s="83">
        <v>147</v>
      </c>
      <c r="C124" s="83" t="s">
        <v>115</v>
      </c>
      <c r="D124" s="83" t="s">
        <v>141</v>
      </c>
      <c r="E124" s="87" t="s">
        <v>136</v>
      </c>
      <c r="F124" s="83"/>
      <c r="G124" s="83"/>
      <c r="H124" s="84"/>
      <c r="I124" s="84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 t="s">
        <v>142</v>
      </c>
      <c r="Z124" s="83" t="s">
        <v>136</v>
      </c>
      <c r="AA124" s="83"/>
      <c r="AB124" s="83"/>
      <c r="AC124" s="83"/>
      <c r="AD124" s="83"/>
      <c r="AE124" s="83"/>
      <c r="AF124" s="83"/>
      <c r="AG124" s="83"/>
      <c r="AH124" s="83"/>
      <c r="AI124" s="83" t="s">
        <v>117</v>
      </c>
      <c r="AJ124" s="83" t="s">
        <v>136</v>
      </c>
      <c r="AK124" s="83"/>
      <c r="AL124" s="83"/>
      <c r="AM124" s="83"/>
      <c r="AN124" s="83"/>
      <c r="AO124" s="64"/>
      <c r="AP124" s="7"/>
      <c r="AQ124" s="6"/>
      <c r="AR124" s="4"/>
      <c r="AS124" s="13" t="e">
        <f>IF(#REF!="E",C123,"")</f>
        <v>#REF!</v>
      </c>
      <c r="AT124" s="13" t="str">
        <f t="shared" si="64"/>
        <v/>
      </c>
      <c r="AU124" s="13" t="str">
        <f t="shared" si="84"/>
        <v/>
      </c>
      <c r="AV124" s="13" t="str">
        <f t="shared" si="83"/>
        <v/>
      </c>
      <c r="AW124" s="13" t="str">
        <f t="shared" si="85"/>
        <v/>
      </c>
      <c r="AX124" s="13" t="str">
        <f t="shared" si="65"/>
        <v/>
      </c>
      <c r="AY124" s="13" t="str">
        <f t="shared" si="86"/>
        <v/>
      </c>
      <c r="AZ124" s="13" t="str">
        <f t="shared" si="87"/>
        <v/>
      </c>
      <c r="BA124" s="13" t="str">
        <f t="shared" si="88"/>
        <v/>
      </c>
      <c r="BB124" s="13" t="str">
        <f t="shared" si="89"/>
        <v/>
      </c>
      <c r="BC124" s="13" t="str">
        <f t="shared" si="90"/>
        <v/>
      </c>
      <c r="BD124" s="13" t="str">
        <f t="shared" si="91"/>
        <v/>
      </c>
      <c r="BE124" s="13" t="str">
        <f t="shared" si="92"/>
        <v/>
      </c>
      <c r="BF124" s="13" t="str">
        <f t="shared" si="93"/>
        <v/>
      </c>
      <c r="BG124" s="14" t="str">
        <f t="shared" si="94"/>
        <v/>
      </c>
      <c r="BH124" s="8"/>
      <c r="BI124" s="56" t="e">
        <f>IF(#REF!="E",B124,"")</f>
        <v>#REF!</v>
      </c>
      <c r="BJ124" s="56" t="e">
        <f>IF(#REF!="E",C124,"")</f>
        <v>#REF!</v>
      </c>
      <c r="BK124" s="56" t="str">
        <f t="shared" si="63"/>
        <v/>
      </c>
      <c r="BL124" s="56" t="str">
        <f t="shared" si="67"/>
        <v/>
      </c>
      <c r="BM124" s="56" t="str">
        <f t="shared" si="68"/>
        <v/>
      </c>
      <c r="BN124" s="56" t="str">
        <f t="shared" si="69"/>
        <v/>
      </c>
      <c r="BO124" s="56" t="str">
        <f t="shared" si="70"/>
        <v/>
      </c>
      <c r="BP124" s="56" t="str">
        <f t="shared" si="71"/>
        <v/>
      </c>
      <c r="BQ124" s="56" t="str">
        <f t="shared" si="72"/>
        <v/>
      </c>
      <c r="BR124" s="56" t="str">
        <f t="shared" si="73"/>
        <v/>
      </c>
      <c r="BS124" s="56" t="str">
        <f t="shared" si="74"/>
        <v/>
      </c>
      <c r="BT124" s="56" t="str">
        <f t="shared" si="75"/>
        <v/>
      </c>
      <c r="BU124" s="56" t="str">
        <f t="shared" si="76"/>
        <v/>
      </c>
      <c r="BV124" s="56" t="str">
        <f t="shared" si="77"/>
        <v/>
      </c>
      <c r="BW124" s="56" t="str">
        <f t="shared" si="78"/>
        <v/>
      </c>
      <c r="BX124" s="56" t="str">
        <f t="shared" si="79"/>
        <v/>
      </c>
      <c r="BY124" s="56" t="str">
        <f t="shared" si="80"/>
        <v/>
      </c>
      <c r="BZ124" s="56" t="str">
        <f t="shared" si="81"/>
        <v/>
      </c>
      <c r="CA124" s="56" t="str">
        <f t="shared" si="82"/>
        <v/>
      </c>
      <c r="CB124" s="8"/>
      <c r="CC124" s="70" t="s">
        <v>73</v>
      </c>
      <c r="CD124" s="71">
        <f>COUNTIF(BN3:BN319,"TRANSF.2F-13KV-10KVA")</f>
        <v>0</v>
      </c>
      <c r="CE124" s="8"/>
      <c r="CF124" s="8"/>
      <c r="CG124" s="8"/>
      <c r="CH124" s="9"/>
      <c r="CI124" s="9"/>
      <c r="CJ124" s="9"/>
    </row>
    <row r="125" spans="1:88" s="2" customFormat="1" x14ac:dyDescent="0.35">
      <c r="A125" s="36"/>
      <c r="B125" s="83">
        <v>148</v>
      </c>
      <c r="C125" s="83" t="s">
        <v>115</v>
      </c>
      <c r="D125" s="83" t="s">
        <v>141</v>
      </c>
      <c r="E125" s="87" t="s">
        <v>136</v>
      </c>
      <c r="F125" s="83"/>
      <c r="G125" s="83"/>
      <c r="H125" s="84"/>
      <c r="I125" s="84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 t="s">
        <v>142</v>
      </c>
      <c r="Z125" s="83" t="s">
        <v>136</v>
      </c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62"/>
      <c r="AP125" s="7"/>
      <c r="AQ125" s="6"/>
      <c r="AR125" s="4"/>
      <c r="AS125" s="13" t="e">
        <f>IF(#REF!="E",C124,"")</f>
        <v>#REF!</v>
      </c>
      <c r="AT125" s="13" t="str">
        <f t="shared" si="64"/>
        <v/>
      </c>
      <c r="AU125" s="13" t="str">
        <f t="shared" si="84"/>
        <v/>
      </c>
      <c r="AV125" s="13" t="str">
        <f t="shared" si="83"/>
        <v/>
      </c>
      <c r="AW125" s="13" t="str">
        <f t="shared" si="85"/>
        <v/>
      </c>
      <c r="AX125" s="13" t="str">
        <f t="shared" si="65"/>
        <v/>
      </c>
      <c r="AY125" s="13" t="str">
        <f t="shared" si="86"/>
        <v/>
      </c>
      <c r="AZ125" s="13" t="str">
        <f t="shared" si="87"/>
        <v/>
      </c>
      <c r="BA125" s="13" t="str">
        <f t="shared" si="88"/>
        <v/>
      </c>
      <c r="BB125" s="13" t="str">
        <f t="shared" si="89"/>
        <v/>
      </c>
      <c r="BC125" s="13" t="str">
        <f t="shared" si="90"/>
        <v/>
      </c>
      <c r="BD125" s="13" t="str">
        <f t="shared" si="91"/>
        <v/>
      </c>
      <c r="BE125" s="13" t="str">
        <f t="shared" si="92"/>
        <v/>
      </c>
      <c r="BF125" s="13" t="str">
        <f t="shared" si="93"/>
        <v/>
      </c>
      <c r="BG125" s="14" t="str">
        <f t="shared" si="94"/>
        <v/>
      </c>
      <c r="BH125" s="8"/>
      <c r="BI125" s="56" t="e">
        <f>IF(#REF!="E",B125,"")</f>
        <v>#REF!</v>
      </c>
      <c r="BJ125" s="56" t="e">
        <f>IF(#REF!="E",C125,"")</f>
        <v>#REF!</v>
      </c>
      <c r="BK125" s="56" t="str">
        <f t="shared" si="63"/>
        <v/>
      </c>
      <c r="BL125" s="56" t="str">
        <f t="shared" si="67"/>
        <v/>
      </c>
      <c r="BM125" s="56" t="str">
        <f t="shared" si="68"/>
        <v/>
      </c>
      <c r="BN125" s="56" t="str">
        <f t="shared" si="69"/>
        <v/>
      </c>
      <c r="BO125" s="56" t="str">
        <f t="shared" si="70"/>
        <v/>
      </c>
      <c r="BP125" s="56" t="str">
        <f t="shared" si="71"/>
        <v/>
      </c>
      <c r="BQ125" s="56" t="str">
        <f t="shared" si="72"/>
        <v/>
      </c>
      <c r="BR125" s="56" t="str">
        <f t="shared" si="73"/>
        <v/>
      </c>
      <c r="BS125" s="56" t="str">
        <f t="shared" si="74"/>
        <v/>
      </c>
      <c r="BT125" s="56" t="str">
        <f t="shared" si="75"/>
        <v/>
      </c>
      <c r="BU125" s="56" t="str">
        <f t="shared" si="76"/>
        <v/>
      </c>
      <c r="BV125" s="56" t="str">
        <f t="shared" si="77"/>
        <v/>
      </c>
      <c r="BW125" s="56" t="str">
        <f t="shared" si="78"/>
        <v/>
      </c>
      <c r="BX125" s="56" t="str">
        <f t="shared" si="79"/>
        <v/>
      </c>
      <c r="BY125" s="56" t="str">
        <f t="shared" si="80"/>
        <v/>
      </c>
      <c r="BZ125" s="56" t="str">
        <f t="shared" si="81"/>
        <v/>
      </c>
      <c r="CA125" s="56" t="str">
        <f t="shared" si="82"/>
        <v/>
      </c>
      <c r="CB125" s="8"/>
      <c r="CC125" s="70" t="s">
        <v>74</v>
      </c>
      <c r="CD125" s="71">
        <f>COUNTIF(BN4:BN319,"TRANSF.2F-13KV-15KVA")</f>
        <v>1</v>
      </c>
      <c r="CE125" s="8"/>
      <c r="CF125" s="8"/>
      <c r="CG125" s="8"/>
      <c r="CH125" s="9"/>
      <c r="CI125" s="9"/>
      <c r="CJ125" s="9"/>
    </row>
    <row r="126" spans="1:88" s="25" customFormat="1" x14ac:dyDescent="0.35">
      <c r="A126" s="36"/>
      <c r="B126" s="83">
        <v>149</v>
      </c>
      <c r="C126" s="83" t="s">
        <v>115</v>
      </c>
      <c r="D126" s="83" t="s">
        <v>141</v>
      </c>
      <c r="E126" s="87" t="s">
        <v>136</v>
      </c>
      <c r="F126" s="83"/>
      <c r="G126" s="83"/>
      <c r="H126" s="84"/>
      <c r="I126" s="84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 t="s">
        <v>142</v>
      </c>
      <c r="Z126" s="83" t="s">
        <v>136</v>
      </c>
      <c r="AA126" s="83" t="s">
        <v>32</v>
      </c>
      <c r="AB126" s="83" t="s">
        <v>136</v>
      </c>
      <c r="AC126" s="83"/>
      <c r="AD126" s="83"/>
      <c r="AE126" s="83"/>
      <c r="AF126" s="83"/>
      <c r="AG126" s="83"/>
      <c r="AH126" s="83"/>
      <c r="AI126" s="83" t="s">
        <v>117</v>
      </c>
      <c r="AJ126" s="83" t="s">
        <v>136</v>
      </c>
      <c r="AK126" s="83"/>
      <c r="AL126" s="83"/>
      <c r="AM126" s="83"/>
      <c r="AN126" s="83"/>
      <c r="AO126" s="63"/>
      <c r="AP126" s="7"/>
      <c r="AQ126" s="6"/>
      <c r="AR126" s="4"/>
      <c r="AS126" s="13" t="e">
        <f>IF(#REF!="E",C125,"")</f>
        <v>#REF!</v>
      </c>
      <c r="AT126" s="13" t="str">
        <f t="shared" si="64"/>
        <v/>
      </c>
      <c r="AU126" s="13" t="str">
        <f t="shared" si="84"/>
        <v/>
      </c>
      <c r="AV126" s="13" t="str">
        <f t="shared" si="83"/>
        <v/>
      </c>
      <c r="AW126" s="13" t="str">
        <f t="shared" si="85"/>
        <v/>
      </c>
      <c r="AX126" s="13" t="str">
        <f t="shared" si="65"/>
        <v/>
      </c>
      <c r="AY126" s="13" t="str">
        <f t="shared" si="86"/>
        <v/>
      </c>
      <c r="AZ126" s="13" t="str">
        <f t="shared" si="87"/>
        <v/>
      </c>
      <c r="BA126" s="13" t="str">
        <f t="shared" si="88"/>
        <v/>
      </c>
      <c r="BB126" s="13" t="str">
        <f t="shared" si="89"/>
        <v/>
      </c>
      <c r="BC126" s="13" t="str">
        <f t="shared" si="90"/>
        <v/>
      </c>
      <c r="BD126" s="13" t="str">
        <f t="shared" si="91"/>
        <v/>
      </c>
      <c r="BE126" s="13" t="str">
        <f t="shared" si="92"/>
        <v/>
      </c>
      <c r="BF126" s="13" t="str">
        <f t="shared" si="93"/>
        <v/>
      </c>
      <c r="BG126" s="14" t="str">
        <f t="shared" si="94"/>
        <v/>
      </c>
      <c r="BH126" s="8"/>
      <c r="BI126" s="56" t="e">
        <f>IF(#REF!="E",B126,"")</f>
        <v>#REF!</v>
      </c>
      <c r="BJ126" s="56" t="e">
        <f>IF(#REF!="E",C126,"")</f>
        <v>#REF!</v>
      </c>
      <c r="BK126" s="56" t="str">
        <f t="shared" si="63"/>
        <v/>
      </c>
      <c r="BL126" s="56" t="str">
        <f t="shared" si="67"/>
        <v/>
      </c>
      <c r="BM126" s="56" t="str">
        <f t="shared" si="68"/>
        <v/>
      </c>
      <c r="BN126" s="56" t="str">
        <f t="shared" si="69"/>
        <v/>
      </c>
      <c r="BO126" s="56" t="str">
        <f t="shared" si="70"/>
        <v/>
      </c>
      <c r="BP126" s="56" t="str">
        <f t="shared" si="71"/>
        <v/>
      </c>
      <c r="BQ126" s="56" t="str">
        <f t="shared" si="72"/>
        <v/>
      </c>
      <c r="BR126" s="56" t="str">
        <f t="shared" si="73"/>
        <v/>
      </c>
      <c r="BS126" s="56" t="str">
        <f t="shared" si="74"/>
        <v/>
      </c>
      <c r="BT126" s="56" t="str">
        <f t="shared" si="75"/>
        <v/>
      </c>
      <c r="BU126" s="56" t="str">
        <f t="shared" si="76"/>
        <v/>
      </c>
      <c r="BV126" s="56" t="str">
        <f t="shared" si="77"/>
        <v/>
      </c>
      <c r="BW126" s="56" t="str">
        <f t="shared" si="78"/>
        <v/>
      </c>
      <c r="BX126" s="56" t="str">
        <f t="shared" si="79"/>
        <v/>
      </c>
      <c r="BY126" s="56" t="str">
        <f t="shared" si="80"/>
        <v/>
      </c>
      <c r="BZ126" s="56" t="str">
        <f t="shared" si="81"/>
        <v/>
      </c>
      <c r="CA126" s="56" t="str">
        <f t="shared" si="82"/>
        <v/>
      </c>
      <c r="CB126" s="23"/>
      <c r="CC126" s="70" t="s">
        <v>75</v>
      </c>
      <c r="CD126" s="71">
        <f>COUNTIF(BN2:BN319,"TRANSF.2F-13KV-25KVA")</f>
        <v>0</v>
      </c>
      <c r="CE126" s="23"/>
      <c r="CF126" s="23"/>
      <c r="CG126" s="23"/>
      <c r="CH126" s="24"/>
      <c r="CI126" s="24"/>
      <c r="CJ126" s="24"/>
    </row>
    <row r="127" spans="1:88" s="2" customFormat="1" x14ac:dyDescent="0.35">
      <c r="A127" s="36"/>
      <c r="B127" s="83">
        <v>150</v>
      </c>
      <c r="C127" s="83" t="s">
        <v>115</v>
      </c>
      <c r="D127" s="83" t="s">
        <v>120</v>
      </c>
      <c r="E127" s="87" t="s">
        <v>136</v>
      </c>
      <c r="F127" s="83"/>
      <c r="G127" s="83"/>
      <c r="H127" s="84"/>
      <c r="I127" s="84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62"/>
      <c r="AP127" s="7"/>
      <c r="AQ127" s="19"/>
      <c r="AR127" s="20"/>
      <c r="AS127" s="21" t="e">
        <f>IF(#REF!="E",C126,"")</f>
        <v>#REF!</v>
      </c>
      <c r="AT127" s="21" t="str">
        <f t="shared" si="64"/>
        <v/>
      </c>
      <c r="AU127" s="21" t="str">
        <f t="shared" si="84"/>
        <v/>
      </c>
      <c r="AV127" s="21" t="str">
        <f t="shared" si="83"/>
        <v/>
      </c>
      <c r="AW127" s="21" t="str">
        <f t="shared" si="85"/>
        <v/>
      </c>
      <c r="AX127" s="21" t="str">
        <f t="shared" si="65"/>
        <v/>
      </c>
      <c r="AY127" s="21" t="str">
        <f t="shared" si="86"/>
        <v/>
      </c>
      <c r="AZ127" s="21" t="str">
        <f t="shared" si="87"/>
        <v/>
      </c>
      <c r="BA127" s="21" t="str">
        <f t="shared" si="88"/>
        <v/>
      </c>
      <c r="BB127" s="21" t="str">
        <f t="shared" si="89"/>
        <v/>
      </c>
      <c r="BC127" s="21" t="str">
        <f t="shared" si="90"/>
        <v/>
      </c>
      <c r="BD127" s="21" t="str">
        <f t="shared" si="91"/>
        <v/>
      </c>
      <c r="BE127" s="21" t="str">
        <f t="shared" si="92"/>
        <v/>
      </c>
      <c r="BF127" s="21" t="str">
        <f t="shared" si="93"/>
        <v/>
      </c>
      <c r="BG127" s="22" t="str">
        <f t="shared" si="94"/>
        <v/>
      </c>
      <c r="BH127" s="23"/>
      <c r="BI127" s="56" t="e">
        <f>IF(#REF!="E",B127,"")</f>
        <v>#REF!</v>
      </c>
      <c r="BJ127" s="56" t="e">
        <f>IF(#REF!="E",C127,"")</f>
        <v>#REF!</v>
      </c>
      <c r="BK127" s="56" t="str">
        <f t="shared" si="63"/>
        <v/>
      </c>
      <c r="BL127" s="56" t="str">
        <f t="shared" si="67"/>
        <v/>
      </c>
      <c r="BM127" s="56" t="str">
        <f t="shared" si="68"/>
        <v/>
      </c>
      <c r="BN127" s="56" t="str">
        <f t="shared" si="69"/>
        <v/>
      </c>
      <c r="BO127" s="56" t="str">
        <f t="shared" si="70"/>
        <v/>
      </c>
      <c r="BP127" s="56" t="str">
        <f t="shared" si="71"/>
        <v/>
      </c>
      <c r="BQ127" s="56" t="str">
        <f t="shared" si="72"/>
        <v/>
      </c>
      <c r="BR127" s="56" t="str">
        <f t="shared" si="73"/>
        <v/>
      </c>
      <c r="BS127" s="56" t="str">
        <f t="shared" si="74"/>
        <v/>
      </c>
      <c r="BT127" s="56" t="str">
        <f t="shared" si="75"/>
        <v/>
      </c>
      <c r="BU127" s="56" t="str">
        <f t="shared" si="76"/>
        <v/>
      </c>
      <c r="BV127" s="56" t="str">
        <f t="shared" si="77"/>
        <v/>
      </c>
      <c r="BW127" s="56" t="str">
        <f t="shared" si="78"/>
        <v/>
      </c>
      <c r="BX127" s="56" t="str">
        <f t="shared" si="79"/>
        <v/>
      </c>
      <c r="BY127" s="56" t="str">
        <f t="shared" si="80"/>
        <v/>
      </c>
      <c r="BZ127" s="56" t="str">
        <f t="shared" si="81"/>
        <v/>
      </c>
      <c r="CA127" s="56" t="str">
        <f t="shared" si="82"/>
        <v/>
      </c>
      <c r="CB127" s="8"/>
      <c r="CC127" s="79" t="s">
        <v>76</v>
      </c>
      <c r="CD127" s="78">
        <f>COUNTIF(BN2:BN319,"TRANSF.2F-13KV-37.5KVA")</f>
        <v>0</v>
      </c>
      <c r="CE127" s="8"/>
      <c r="CF127" s="8"/>
      <c r="CG127" s="8"/>
      <c r="CH127" s="9"/>
      <c r="CI127" s="9"/>
      <c r="CJ127" s="9"/>
    </row>
    <row r="128" spans="1:88" s="2" customFormat="1" ht="16.149999999999999" thickBot="1" x14ac:dyDescent="0.4">
      <c r="A128" s="36"/>
      <c r="B128" s="83">
        <v>151</v>
      </c>
      <c r="C128" s="83" t="s">
        <v>115</v>
      </c>
      <c r="D128" s="83" t="s">
        <v>120</v>
      </c>
      <c r="E128" s="87" t="s">
        <v>136</v>
      </c>
      <c r="F128" s="83"/>
      <c r="G128" s="83"/>
      <c r="H128" s="84"/>
      <c r="I128" s="84"/>
      <c r="J128" s="83"/>
      <c r="K128" s="83" t="s">
        <v>144</v>
      </c>
      <c r="L128" s="83" t="s">
        <v>136</v>
      </c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62"/>
      <c r="AP128" s="18"/>
      <c r="AQ128" s="6"/>
      <c r="AR128" s="4"/>
      <c r="AS128" s="13" t="e">
        <f>IF(#REF!="E",C127,"")</f>
        <v>#REF!</v>
      </c>
      <c r="AT128" s="13" t="str">
        <f t="shared" si="64"/>
        <v/>
      </c>
      <c r="AU128" s="13" t="str">
        <f t="shared" si="84"/>
        <v/>
      </c>
      <c r="AV128" s="13" t="str">
        <f t="shared" si="83"/>
        <v/>
      </c>
      <c r="AW128" s="13" t="str">
        <f t="shared" si="85"/>
        <v/>
      </c>
      <c r="AX128" s="13" t="str">
        <f t="shared" si="65"/>
        <v/>
      </c>
      <c r="AY128" s="13" t="str">
        <f t="shared" si="86"/>
        <v/>
      </c>
      <c r="AZ128" s="13" t="str">
        <f t="shared" si="87"/>
        <v/>
      </c>
      <c r="BA128" s="13" t="str">
        <f t="shared" si="88"/>
        <v/>
      </c>
      <c r="BB128" s="13" t="str">
        <f t="shared" si="89"/>
        <v/>
      </c>
      <c r="BC128" s="13" t="str">
        <f t="shared" si="90"/>
        <v/>
      </c>
      <c r="BD128" s="13" t="str">
        <f t="shared" si="91"/>
        <v/>
      </c>
      <c r="BE128" s="13" t="str">
        <f t="shared" si="92"/>
        <v/>
      </c>
      <c r="BF128" s="13" t="str">
        <f t="shared" si="93"/>
        <v/>
      </c>
      <c r="BG128" s="14" t="str">
        <f t="shared" si="94"/>
        <v/>
      </c>
      <c r="BH128" s="8"/>
      <c r="BI128" s="56" t="e">
        <f>IF(#REF!="E",B128,"")</f>
        <v>#REF!</v>
      </c>
      <c r="BJ128" s="56" t="e">
        <f>IF(#REF!="E",C128,"")</f>
        <v>#REF!</v>
      </c>
      <c r="BK128" s="56" t="str">
        <f t="shared" si="63"/>
        <v/>
      </c>
      <c r="BL128" s="56" t="str">
        <f t="shared" si="67"/>
        <v/>
      </c>
      <c r="BM128" s="56" t="str">
        <f t="shared" si="68"/>
        <v/>
      </c>
      <c r="BN128" s="56" t="str">
        <f t="shared" si="69"/>
        <v/>
      </c>
      <c r="BO128" s="56" t="str">
        <f t="shared" si="70"/>
        <v/>
      </c>
      <c r="BP128" s="56" t="str">
        <f t="shared" si="71"/>
        <v/>
      </c>
      <c r="BQ128" s="56" t="str">
        <f t="shared" si="72"/>
        <v/>
      </c>
      <c r="BR128" s="56" t="str">
        <f t="shared" si="73"/>
        <v/>
      </c>
      <c r="BS128" s="56" t="str">
        <f t="shared" si="74"/>
        <v/>
      </c>
      <c r="BT128" s="56" t="str">
        <f t="shared" si="75"/>
        <v/>
      </c>
      <c r="BU128" s="56" t="str">
        <f t="shared" si="76"/>
        <v/>
      </c>
      <c r="BV128" s="56" t="str">
        <f t="shared" si="77"/>
        <v/>
      </c>
      <c r="BW128" s="56" t="str">
        <f t="shared" si="78"/>
        <v/>
      </c>
      <c r="BX128" s="56" t="str">
        <f t="shared" si="79"/>
        <v/>
      </c>
      <c r="BY128" s="56" t="str">
        <f t="shared" si="80"/>
        <v/>
      </c>
      <c r="BZ128" s="56" t="str">
        <f t="shared" si="81"/>
        <v/>
      </c>
      <c r="CA128" s="56" t="str">
        <f t="shared" si="82"/>
        <v/>
      </c>
      <c r="CB128" s="8"/>
      <c r="CC128" s="72" t="s">
        <v>111</v>
      </c>
      <c r="CD128" s="78">
        <f>COUNTIF(BN3:BN320,"TRANSF.2F-13KV-XKVA")</f>
        <v>0</v>
      </c>
      <c r="CE128" s="8"/>
      <c r="CF128" s="8"/>
      <c r="CG128" s="8"/>
      <c r="CH128" s="9"/>
      <c r="CI128" s="9"/>
      <c r="CJ128" s="9"/>
    </row>
    <row r="129" spans="1:88" s="2" customFormat="1" x14ac:dyDescent="0.35">
      <c r="A129" s="36"/>
      <c r="B129" s="83">
        <v>152</v>
      </c>
      <c r="C129" s="83" t="s">
        <v>115</v>
      </c>
      <c r="D129" s="83" t="s">
        <v>120</v>
      </c>
      <c r="E129" s="87" t="s">
        <v>136</v>
      </c>
      <c r="F129" s="83"/>
      <c r="G129" s="83"/>
      <c r="H129" s="84"/>
      <c r="I129" s="84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 t="s">
        <v>32</v>
      </c>
      <c r="Z129" s="83" t="s">
        <v>136</v>
      </c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63"/>
      <c r="AP129" s="7"/>
      <c r="AQ129" s="6"/>
      <c r="AR129" s="4"/>
      <c r="AS129" s="13" t="e">
        <f>IF(#REF!="E",#REF!,"")</f>
        <v>#REF!</v>
      </c>
      <c r="AT129" s="13" t="e">
        <f>IF(#REF!="E",#REF!,"")</f>
        <v>#REF!</v>
      </c>
      <c r="AU129" s="13" t="e">
        <f>IF(#REF!="E",#REF!,"")</f>
        <v>#REF!</v>
      </c>
      <c r="AV129" s="13" t="e">
        <f>IF(#REF!="E",#REF!,"")</f>
        <v>#REF!</v>
      </c>
      <c r="AW129" s="13" t="e">
        <f>IF(#REF!="E",#REF!,"")</f>
        <v>#REF!</v>
      </c>
      <c r="AX129" s="13" t="e">
        <f>IF(#REF!="E",#REF!,"")</f>
        <v>#REF!</v>
      </c>
      <c r="AY129" s="13" t="e">
        <f>IF(#REF!="E",#REF!,"")</f>
        <v>#REF!</v>
      </c>
      <c r="AZ129" s="13" t="e">
        <f>IF(#REF!="E",#REF!,"")</f>
        <v>#REF!</v>
      </c>
      <c r="BA129" s="13" t="e">
        <f>IF(#REF!="E",#REF!,"")</f>
        <v>#REF!</v>
      </c>
      <c r="BB129" s="13" t="e">
        <f>IF(#REF!="E",#REF!,"")</f>
        <v>#REF!</v>
      </c>
      <c r="BC129" s="13" t="e">
        <f>IF(#REF!="E",#REF!,"")</f>
        <v>#REF!</v>
      </c>
      <c r="BD129" s="13" t="e">
        <f>IF(#REF!="E",#REF!,"")</f>
        <v>#REF!</v>
      </c>
      <c r="BE129" s="13" t="e">
        <f>IF(#REF!="E",#REF!,"")</f>
        <v>#REF!</v>
      </c>
      <c r="BF129" s="13" t="e">
        <f>IF(#REF!="E",#REF!,"")</f>
        <v>#REF!</v>
      </c>
      <c r="BG129" s="14" t="e">
        <f>IF(#REF!="E",#REF!,"")</f>
        <v>#REF!</v>
      </c>
      <c r="BH129" s="8"/>
      <c r="BI129" s="56" t="e">
        <f>IF(#REF!="E",B129,"")</f>
        <v>#REF!</v>
      </c>
      <c r="BJ129" s="56" t="e">
        <f>IF(#REF!="E",C129,"")</f>
        <v>#REF!</v>
      </c>
      <c r="BK129" s="56" t="str">
        <f t="shared" si="63"/>
        <v/>
      </c>
      <c r="BL129" s="56" t="str">
        <f t="shared" si="67"/>
        <v/>
      </c>
      <c r="BM129" s="56" t="str">
        <f t="shared" si="68"/>
        <v/>
      </c>
      <c r="BN129" s="56" t="str">
        <f t="shared" si="69"/>
        <v/>
      </c>
      <c r="BO129" s="56" t="str">
        <f t="shared" si="70"/>
        <v/>
      </c>
      <c r="BP129" s="56" t="str">
        <f t="shared" si="71"/>
        <v/>
      </c>
      <c r="BQ129" s="56" t="str">
        <f t="shared" si="72"/>
        <v/>
      </c>
      <c r="BR129" s="56" t="str">
        <f t="shared" si="73"/>
        <v/>
      </c>
      <c r="BS129" s="56" t="str">
        <f t="shared" si="74"/>
        <v/>
      </c>
      <c r="BT129" s="56" t="str">
        <f t="shared" si="75"/>
        <v/>
      </c>
      <c r="BU129" s="56" t="str">
        <f t="shared" si="76"/>
        <v/>
      </c>
      <c r="BV129" s="56" t="str">
        <f t="shared" si="77"/>
        <v/>
      </c>
      <c r="BW129" s="56" t="str">
        <f t="shared" si="78"/>
        <v/>
      </c>
      <c r="BX129" s="56" t="str">
        <f t="shared" si="79"/>
        <v/>
      </c>
      <c r="BY129" s="56" t="str">
        <f t="shared" si="80"/>
        <v/>
      </c>
      <c r="BZ129" s="56" t="str">
        <f t="shared" si="81"/>
        <v/>
      </c>
      <c r="CA129" s="56" t="str">
        <f t="shared" si="82"/>
        <v/>
      </c>
      <c r="CB129" s="8"/>
      <c r="CC129" s="103" t="s">
        <v>77</v>
      </c>
      <c r="CD129" s="104"/>
      <c r="CE129" s="8"/>
      <c r="CF129" s="8"/>
      <c r="CG129" s="8"/>
      <c r="CH129" s="9"/>
      <c r="CI129" s="9"/>
      <c r="CJ129" s="9"/>
    </row>
    <row r="130" spans="1:88" s="25" customFormat="1" x14ac:dyDescent="0.35">
      <c r="A130" s="36"/>
      <c r="B130" s="83">
        <v>153</v>
      </c>
      <c r="C130" s="83" t="s">
        <v>115</v>
      </c>
      <c r="D130" s="83" t="s">
        <v>139</v>
      </c>
      <c r="E130" s="87" t="s">
        <v>136</v>
      </c>
      <c r="F130" s="83"/>
      <c r="G130" s="83"/>
      <c r="H130" s="84"/>
      <c r="I130" s="84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 t="s">
        <v>26</v>
      </c>
      <c r="Z130" s="83" t="s">
        <v>136</v>
      </c>
      <c r="AA130" s="83"/>
      <c r="AB130" s="83"/>
      <c r="AC130" s="83"/>
      <c r="AD130" s="83"/>
      <c r="AE130" s="83"/>
      <c r="AF130" s="83"/>
      <c r="AG130" s="83"/>
      <c r="AH130" s="83"/>
      <c r="AI130" s="83" t="s">
        <v>117</v>
      </c>
      <c r="AJ130" s="83" t="s">
        <v>136</v>
      </c>
      <c r="AK130" s="83"/>
      <c r="AL130" s="83"/>
      <c r="AM130" s="83"/>
      <c r="AN130" s="83"/>
      <c r="AO130" s="62"/>
      <c r="AP130" s="7"/>
      <c r="AQ130" s="6"/>
      <c r="AR130" s="4"/>
      <c r="AS130" s="13" t="e">
        <f>IF(#REF!="E",C128,"")</f>
        <v>#REF!</v>
      </c>
      <c r="AT130" s="13" t="str">
        <f>IF($E128="E",$D128,"")</f>
        <v/>
      </c>
      <c r="AU130" s="13" t="str">
        <f>IF($J128="E",$F128,"")</f>
        <v/>
      </c>
      <c r="AV130" s="13" t="str">
        <f>IF(L128="E",K128,"")</f>
        <v/>
      </c>
      <c r="AW130" s="13" t="str">
        <f>IF(N128="E",M128,"")</f>
        <v/>
      </c>
      <c r="AX130" s="13" t="str">
        <f>IF(P128="E",O128,"")</f>
        <v/>
      </c>
      <c r="AY130" s="13" t="str">
        <f>IF(R128="E",Q128,"")</f>
        <v/>
      </c>
      <c r="AZ130" s="13" t="str">
        <f>IF(T128="E",S128,"")</f>
        <v/>
      </c>
      <c r="BA130" s="13" t="str">
        <f>IF(V128="E",U128,"")</f>
        <v/>
      </c>
      <c r="BB130" s="13" t="str">
        <f>IF(X128="E",W128,"")</f>
        <v/>
      </c>
      <c r="BC130" s="13" t="str">
        <f>IF($Z128="E",$Y128,"")</f>
        <v/>
      </c>
      <c r="BD130" s="13" t="str">
        <f>IF($AB128="E",$AA128,"")</f>
        <v/>
      </c>
      <c r="BE130" s="13" t="str">
        <f>IF($AF128="E",$AE128,"")</f>
        <v/>
      </c>
      <c r="BF130" s="13" t="str">
        <f>IF($AH128="E",$AG128,"")</f>
        <v/>
      </c>
      <c r="BG130" s="14" t="str">
        <f>IF(AJ128="E",AI128,"")</f>
        <v/>
      </c>
      <c r="BH130" s="8"/>
      <c r="BI130" s="56" t="e">
        <f>IF(#REF!="E",B130,"")</f>
        <v>#REF!</v>
      </c>
      <c r="BJ130" s="56" t="e">
        <f>IF(#REF!="E",C130,"")</f>
        <v>#REF!</v>
      </c>
      <c r="BK130" s="56" t="str">
        <f t="shared" si="63"/>
        <v/>
      </c>
      <c r="BL130" s="56" t="str">
        <f t="shared" si="67"/>
        <v/>
      </c>
      <c r="BM130" s="56" t="str">
        <f t="shared" si="68"/>
        <v/>
      </c>
      <c r="BN130" s="56" t="str">
        <f t="shared" si="69"/>
        <v/>
      </c>
      <c r="BO130" s="56" t="str">
        <f t="shared" si="70"/>
        <v/>
      </c>
      <c r="BP130" s="56" t="str">
        <f t="shared" si="71"/>
        <v/>
      </c>
      <c r="BQ130" s="56" t="str">
        <f t="shared" si="72"/>
        <v/>
      </c>
      <c r="BR130" s="56" t="str">
        <f t="shared" si="73"/>
        <v/>
      </c>
      <c r="BS130" s="56" t="str">
        <f t="shared" si="74"/>
        <v/>
      </c>
      <c r="BT130" s="56" t="str">
        <f t="shared" si="75"/>
        <v/>
      </c>
      <c r="BU130" s="56" t="str">
        <f t="shared" si="76"/>
        <v/>
      </c>
      <c r="BV130" s="56" t="str">
        <f t="shared" si="77"/>
        <v/>
      </c>
      <c r="BW130" s="56" t="str">
        <f t="shared" si="78"/>
        <v/>
      </c>
      <c r="BX130" s="56" t="str">
        <f t="shared" si="79"/>
        <v/>
      </c>
      <c r="BY130" s="56" t="str">
        <f t="shared" si="80"/>
        <v/>
      </c>
      <c r="BZ130" s="56" t="str">
        <f t="shared" si="81"/>
        <v/>
      </c>
      <c r="CA130" s="56" t="str">
        <f t="shared" si="82"/>
        <v/>
      </c>
      <c r="CB130" s="23"/>
      <c r="CC130" s="70" t="s">
        <v>74</v>
      </c>
      <c r="CD130" s="71">
        <f>COUNTIF(BN2:BN319,"TRANSF.3F-13KV-15KVA")</f>
        <v>5</v>
      </c>
      <c r="CE130" s="23"/>
      <c r="CF130" s="23"/>
      <c r="CG130" s="23"/>
      <c r="CH130" s="24"/>
      <c r="CI130" s="24"/>
      <c r="CJ130" s="24"/>
    </row>
    <row r="131" spans="1:88" s="2" customFormat="1" x14ac:dyDescent="0.35">
      <c r="A131" s="36"/>
      <c r="B131" s="83">
        <v>154</v>
      </c>
      <c r="C131" s="83" t="s">
        <v>115</v>
      </c>
      <c r="D131" s="83" t="s">
        <v>141</v>
      </c>
      <c r="E131" s="87" t="s">
        <v>136</v>
      </c>
      <c r="F131" s="83"/>
      <c r="G131" s="83"/>
      <c r="H131" s="84"/>
      <c r="I131" s="84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 t="s">
        <v>26</v>
      </c>
      <c r="Z131" s="83" t="s">
        <v>136</v>
      </c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62"/>
      <c r="AP131" s="7"/>
      <c r="AQ131" s="19"/>
      <c r="AR131" s="20"/>
      <c r="AS131" s="21" t="e">
        <f>IF(#REF!="E",C129,"")</f>
        <v>#REF!</v>
      </c>
      <c r="AT131" s="21" t="str">
        <f>IF($E129="E",$D129,"")</f>
        <v/>
      </c>
      <c r="AU131" s="21" t="str">
        <f>IF($J129="E",$F129,"")</f>
        <v/>
      </c>
      <c r="AV131" s="21" t="str">
        <f>IF(L129="E",K129,"")</f>
        <v/>
      </c>
      <c r="AW131" s="21" t="str">
        <f>IF(N129="E",M129,"")</f>
        <v/>
      </c>
      <c r="AX131" s="21" t="str">
        <f>IF(P129="E",O129,"")</f>
        <v/>
      </c>
      <c r="AY131" s="21" t="str">
        <f>IF(R129="E",Q129,"")</f>
        <v/>
      </c>
      <c r="AZ131" s="21" t="str">
        <f>IF(T129="E",S129,"")</f>
        <v/>
      </c>
      <c r="BA131" s="21" t="str">
        <f>IF(V129="E",U129,"")</f>
        <v/>
      </c>
      <c r="BB131" s="21" t="str">
        <f>IF(X129="E",W129,"")</f>
        <v/>
      </c>
      <c r="BC131" s="21" t="str">
        <f>IF($Z129="E",$Y129,"")</f>
        <v/>
      </c>
      <c r="BD131" s="21" t="str">
        <f>IF($AB129="E",$AA129,"")</f>
        <v/>
      </c>
      <c r="BE131" s="21" t="str">
        <f>IF($AF129="E",$AE129,"")</f>
        <v/>
      </c>
      <c r="BF131" s="21" t="str">
        <f>IF($AH129="E",$AG129,"")</f>
        <v/>
      </c>
      <c r="BG131" s="22" t="str">
        <f>IF(AJ129="E",AI129,"")</f>
        <v/>
      </c>
      <c r="BH131" s="23"/>
      <c r="BI131" s="56" t="e">
        <f>IF(#REF!="E",B131,"")</f>
        <v>#REF!</v>
      </c>
      <c r="BJ131" s="56" t="e">
        <f>IF(#REF!="E",C131,"")</f>
        <v>#REF!</v>
      </c>
      <c r="BK131" s="56" t="str">
        <f t="shared" si="63"/>
        <v/>
      </c>
      <c r="BL131" s="56" t="str">
        <f t="shared" si="67"/>
        <v/>
      </c>
      <c r="BM131" s="56" t="str">
        <f t="shared" si="68"/>
        <v/>
      </c>
      <c r="BN131" s="56" t="str">
        <f t="shared" si="69"/>
        <v/>
      </c>
      <c r="BO131" s="56" t="str">
        <f t="shared" si="70"/>
        <v/>
      </c>
      <c r="BP131" s="56" t="str">
        <f t="shared" si="71"/>
        <v/>
      </c>
      <c r="BQ131" s="56" t="str">
        <f t="shared" si="72"/>
        <v/>
      </c>
      <c r="BR131" s="56" t="str">
        <f t="shared" si="73"/>
        <v/>
      </c>
      <c r="BS131" s="56" t="str">
        <f t="shared" si="74"/>
        <v/>
      </c>
      <c r="BT131" s="56" t="str">
        <f t="shared" si="75"/>
        <v/>
      </c>
      <c r="BU131" s="56" t="str">
        <f t="shared" si="76"/>
        <v/>
      </c>
      <c r="BV131" s="56" t="str">
        <f t="shared" si="77"/>
        <v/>
      </c>
      <c r="BW131" s="56" t="str">
        <f t="shared" si="78"/>
        <v/>
      </c>
      <c r="BX131" s="56" t="str">
        <f t="shared" si="79"/>
        <v/>
      </c>
      <c r="BY131" s="56" t="str">
        <f t="shared" si="80"/>
        <v/>
      </c>
      <c r="BZ131" s="56" t="str">
        <f t="shared" si="81"/>
        <v/>
      </c>
      <c r="CA131" s="56" t="str">
        <f t="shared" si="82"/>
        <v/>
      </c>
      <c r="CB131" s="8"/>
      <c r="CC131" s="70" t="s">
        <v>78</v>
      </c>
      <c r="CD131" s="71">
        <f>COUNTIF(BN2:BN319,"TRANSF.3F-13KV-30KVA")</f>
        <v>2</v>
      </c>
      <c r="CE131" s="8"/>
      <c r="CF131" s="8"/>
      <c r="CG131" s="8"/>
      <c r="CH131" s="9"/>
      <c r="CI131" s="9"/>
      <c r="CJ131" s="9"/>
    </row>
    <row r="132" spans="1:88" s="2" customFormat="1" x14ac:dyDescent="0.35">
      <c r="A132" s="36"/>
      <c r="B132" s="83">
        <v>155</v>
      </c>
      <c r="C132" s="83" t="s">
        <v>115</v>
      </c>
      <c r="D132" s="83" t="s">
        <v>141</v>
      </c>
      <c r="E132" s="87" t="s">
        <v>136</v>
      </c>
      <c r="F132" s="83"/>
      <c r="G132" s="83"/>
      <c r="H132" s="84"/>
      <c r="I132" s="84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 t="s">
        <v>32</v>
      </c>
      <c r="Z132" s="83" t="s">
        <v>136</v>
      </c>
      <c r="AA132" s="83"/>
      <c r="AB132" s="83"/>
      <c r="AC132" s="83"/>
      <c r="AD132" s="83"/>
      <c r="AE132" s="83"/>
      <c r="AF132" s="83"/>
      <c r="AG132" s="83"/>
      <c r="AH132" s="83"/>
      <c r="AI132" s="83" t="s">
        <v>117</v>
      </c>
      <c r="AJ132" s="83" t="s">
        <v>136</v>
      </c>
      <c r="AK132" s="83"/>
      <c r="AL132" s="83"/>
      <c r="AM132" s="83"/>
      <c r="AN132" s="83"/>
      <c r="AO132" s="62"/>
      <c r="AP132" s="7"/>
      <c r="AQ132" s="6"/>
      <c r="AR132" s="4"/>
      <c r="AS132" s="13" t="e">
        <f>IF(#REF!="E",C131,"")</f>
        <v>#REF!</v>
      </c>
      <c r="AT132" s="13" t="str">
        <f>IF($E131="E",$D131,"")</f>
        <v/>
      </c>
      <c r="AU132" s="13" t="str">
        <f>IF($J131="E",$F131,"")</f>
        <v/>
      </c>
      <c r="AV132" s="13" t="str">
        <f>IF(L131="E",K131,"")</f>
        <v/>
      </c>
      <c r="AW132" s="13" t="str">
        <f>IF(N131="E",M131,"")</f>
        <v/>
      </c>
      <c r="AX132" s="13" t="str">
        <f t="shared" ref="AX132:AX139" si="95">IF(P131="E",O131,"")</f>
        <v/>
      </c>
      <c r="AY132" s="13" t="str">
        <f>IF(R131="E",Q131,"")</f>
        <v/>
      </c>
      <c r="AZ132" s="13" t="str">
        <f>IF(T131="E",S131,"")</f>
        <v/>
      </c>
      <c r="BA132" s="13" t="str">
        <f>IF(V131="E",U131,"")</f>
        <v/>
      </c>
      <c r="BB132" s="13" t="str">
        <f>IF(X131="E",W131,"")</f>
        <v/>
      </c>
      <c r="BC132" s="13" t="str">
        <f>IF($Z131="E",$Y131,"")</f>
        <v/>
      </c>
      <c r="BD132" s="13" t="str">
        <f>IF($AB131="E",$AA131,"")</f>
        <v/>
      </c>
      <c r="BE132" s="13" t="str">
        <f t="shared" ref="BE132:BE139" si="96">IF($AF131="E",$AE131,"")</f>
        <v/>
      </c>
      <c r="BF132" s="13" t="str">
        <f>IF($AH131="E",$AG131,"")</f>
        <v/>
      </c>
      <c r="BG132" s="14" t="str">
        <f>IF(AJ131="E",AI131,"")</f>
        <v/>
      </c>
      <c r="BH132" s="8"/>
      <c r="BI132" s="56" t="e">
        <f>IF(#REF!="E",B132,"")</f>
        <v>#REF!</v>
      </c>
      <c r="BJ132" s="56" t="e">
        <f>IF(#REF!="E",C132,"")</f>
        <v>#REF!</v>
      </c>
      <c r="BK132" s="56" t="str">
        <f t="shared" si="63"/>
        <v/>
      </c>
      <c r="BL132" s="56" t="str">
        <f t="shared" si="67"/>
        <v/>
      </c>
      <c r="BM132" s="56" t="str">
        <f t="shared" si="68"/>
        <v/>
      </c>
      <c r="BN132" s="56" t="str">
        <f t="shared" si="69"/>
        <v/>
      </c>
      <c r="BO132" s="56" t="str">
        <f t="shared" si="70"/>
        <v/>
      </c>
      <c r="BP132" s="56" t="str">
        <f t="shared" si="71"/>
        <v/>
      </c>
      <c r="BQ132" s="56" t="str">
        <f t="shared" si="72"/>
        <v/>
      </c>
      <c r="BR132" s="56" t="str">
        <f t="shared" si="73"/>
        <v/>
      </c>
      <c r="BS132" s="56" t="str">
        <f t="shared" si="74"/>
        <v/>
      </c>
      <c r="BT132" s="56" t="str">
        <f t="shared" si="75"/>
        <v/>
      </c>
      <c r="BU132" s="56" t="str">
        <f t="shared" si="76"/>
        <v/>
      </c>
      <c r="BV132" s="56" t="str">
        <f t="shared" si="77"/>
        <v/>
      </c>
      <c r="BW132" s="56" t="str">
        <f t="shared" si="78"/>
        <v/>
      </c>
      <c r="BX132" s="56" t="str">
        <f t="shared" si="79"/>
        <v/>
      </c>
      <c r="BY132" s="56" t="str">
        <f t="shared" si="80"/>
        <v/>
      </c>
      <c r="BZ132" s="56" t="str">
        <f t="shared" si="81"/>
        <v/>
      </c>
      <c r="CA132" s="56" t="str">
        <f t="shared" si="82"/>
        <v/>
      </c>
      <c r="CB132" s="8"/>
      <c r="CC132" s="70" t="s">
        <v>79</v>
      </c>
      <c r="CD132" s="71">
        <f>COUNTIF(BN2:BN319,"TRANSF.3F-13KV-45KVA")</f>
        <v>2</v>
      </c>
      <c r="CE132" s="8"/>
      <c r="CF132" s="8"/>
      <c r="CG132" s="8"/>
      <c r="CH132" s="9"/>
      <c r="CI132" s="9"/>
      <c r="CJ132" s="9"/>
    </row>
    <row r="133" spans="1:88" s="2" customFormat="1" x14ac:dyDescent="0.35">
      <c r="A133" s="36"/>
      <c r="B133" s="83">
        <v>156</v>
      </c>
      <c r="C133" s="83" t="s">
        <v>115</v>
      </c>
      <c r="D133" s="83" t="s">
        <v>120</v>
      </c>
      <c r="E133" s="87" t="s">
        <v>136</v>
      </c>
      <c r="F133" s="83"/>
      <c r="G133" s="83"/>
      <c r="H133" s="84"/>
      <c r="I133" s="84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62"/>
      <c r="AP133" s="7"/>
      <c r="AQ133" s="6"/>
      <c r="AR133" s="4"/>
      <c r="AS133" s="13" t="e">
        <f>IF(#REF!="E",C132,"")</f>
        <v>#REF!</v>
      </c>
      <c r="AT133" s="13" t="str">
        <f>IF($E132="E",$D132,"")</f>
        <v/>
      </c>
      <c r="AU133" s="13"/>
      <c r="AV133" s="13"/>
      <c r="AW133" s="13"/>
      <c r="AX133" s="13" t="str">
        <f t="shared" si="95"/>
        <v/>
      </c>
      <c r="AY133" s="13"/>
      <c r="AZ133" s="13"/>
      <c r="BA133" s="13"/>
      <c r="BB133" s="13"/>
      <c r="BC133" s="13"/>
      <c r="BD133" s="13"/>
      <c r="BE133" s="13" t="str">
        <f t="shared" si="96"/>
        <v/>
      </c>
      <c r="BF133" s="13"/>
      <c r="BG133" s="14"/>
      <c r="BH133" s="8"/>
      <c r="BI133" s="56" t="e">
        <f>IF(#REF!="E",B133,"")</f>
        <v>#REF!</v>
      </c>
      <c r="BJ133" s="56" t="e">
        <f>IF(#REF!="E",C133,"")</f>
        <v>#REF!</v>
      </c>
      <c r="BK133" s="56" t="str">
        <f t="shared" si="63"/>
        <v/>
      </c>
      <c r="BL133" s="56" t="str">
        <f t="shared" si="67"/>
        <v/>
      </c>
      <c r="BM133" s="56" t="str">
        <f t="shared" si="68"/>
        <v/>
      </c>
      <c r="BN133" s="56" t="str">
        <f t="shared" si="69"/>
        <v/>
      </c>
      <c r="BO133" s="56" t="str">
        <f t="shared" si="70"/>
        <v/>
      </c>
      <c r="BP133" s="56" t="str">
        <f t="shared" si="71"/>
        <v/>
      </c>
      <c r="BQ133" s="56" t="str">
        <f t="shared" si="72"/>
        <v/>
      </c>
      <c r="BR133" s="56" t="str">
        <f t="shared" si="73"/>
        <v/>
      </c>
      <c r="BS133" s="56" t="str">
        <f t="shared" si="74"/>
        <v/>
      </c>
      <c r="BT133" s="56" t="str">
        <f t="shared" si="75"/>
        <v/>
      </c>
      <c r="BU133" s="56" t="str">
        <f t="shared" si="76"/>
        <v/>
      </c>
      <c r="BV133" s="56" t="str">
        <f t="shared" si="77"/>
        <v/>
      </c>
      <c r="BW133" s="56" t="str">
        <f t="shared" si="78"/>
        <v/>
      </c>
      <c r="BX133" s="56" t="str">
        <f t="shared" si="79"/>
        <v/>
      </c>
      <c r="BY133" s="56" t="str">
        <f t="shared" si="80"/>
        <v/>
      </c>
      <c r="BZ133" s="56" t="str">
        <f t="shared" si="81"/>
        <v/>
      </c>
      <c r="CA133" s="56" t="str">
        <f t="shared" si="82"/>
        <v/>
      </c>
      <c r="CB133" s="8"/>
      <c r="CC133" s="79" t="s">
        <v>80</v>
      </c>
      <c r="CD133" s="78">
        <f>COUNTIF(BN2:BN319,"TRANSF.3F-13KV-75KVA")</f>
        <v>0</v>
      </c>
      <c r="CE133" s="8"/>
      <c r="CF133" s="8"/>
      <c r="CG133" s="8"/>
      <c r="CH133" s="9"/>
      <c r="CI133" s="9"/>
      <c r="CJ133" s="9"/>
    </row>
    <row r="134" spans="1:88" s="2" customFormat="1" x14ac:dyDescent="0.35">
      <c r="A134" s="36"/>
      <c r="B134" s="83">
        <v>157</v>
      </c>
      <c r="C134" s="83" t="s">
        <v>115</v>
      </c>
      <c r="D134" s="83" t="s">
        <v>120</v>
      </c>
      <c r="E134" s="87" t="s">
        <v>136</v>
      </c>
      <c r="F134" s="83"/>
      <c r="G134" s="83"/>
      <c r="H134" s="84"/>
      <c r="I134" s="84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 t="s">
        <v>32</v>
      </c>
      <c r="Z134" s="83" t="s">
        <v>136</v>
      </c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62"/>
      <c r="AP134" s="7"/>
      <c r="AQ134" s="6"/>
      <c r="AR134" s="4"/>
      <c r="AS134" s="13" t="e">
        <f>IF(#REF!="E",C133,"")</f>
        <v>#REF!</v>
      </c>
      <c r="AT134" s="13" t="str">
        <f>IF($E133="E",$D133,"")</f>
        <v/>
      </c>
      <c r="AU134" s="13" t="str">
        <f>IF($J133="E",$F133,"")</f>
        <v/>
      </c>
      <c r="AV134" s="13" t="str">
        <f>IF(L133="E",K133,"")</f>
        <v/>
      </c>
      <c r="AW134" s="13" t="str">
        <f>IF(N133="E",M133,"")</f>
        <v/>
      </c>
      <c r="AX134" s="13" t="str">
        <f t="shared" si="95"/>
        <v/>
      </c>
      <c r="AY134" s="13" t="str">
        <f>IF(R133="E",Q133,"")</f>
        <v/>
      </c>
      <c r="AZ134" s="13" t="str">
        <f>IF(T133="E",S133,"")</f>
        <v/>
      </c>
      <c r="BA134" s="13" t="str">
        <f>IF(V133="E",U133,"")</f>
        <v/>
      </c>
      <c r="BB134" s="13" t="str">
        <f>IF(X133="E",W133,"")</f>
        <v/>
      </c>
      <c r="BC134" s="13" t="str">
        <f>IF($Z133="E",$Y133,"")</f>
        <v/>
      </c>
      <c r="BD134" s="13" t="str">
        <f>IF($AB133="E",$AA133,"")</f>
        <v/>
      </c>
      <c r="BE134" s="13" t="str">
        <f t="shared" si="96"/>
        <v/>
      </c>
      <c r="BF134" s="13" t="str">
        <f>IF($AH133="E",$AG133,"")</f>
        <v/>
      </c>
      <c r="BG134" s="14" t="str">
        <f>IF(AJ133="E",AI133,"")</f>
        <v/>
      </c>
      <c r="BH134" s="8"/>
      <c r="BI134" s="56" t="e">
        <f>IF(#REF!="E",B134,"")</f>
        <v>#REF!</v>
      </c>
      <c r="BJ134" s="56" t="e">
        <f>IF(#REF!="E",C134,"")</f>
        <v>#REF!</v>
      </c>
      <c r="BK134" s="56" t="str">
        <f t="shared" si="63"/>
        <v/>
      </c>
      <c r="BL134" s="56" t="str">
        <f t="shared" si="67"/>
        <v/>
      </c>
      <c r="BM134" s="56" t="str">
        <f t="shared" si="68"/>
        <v/>
      </c>
      <c r="BN134" s="56" t="str">
        <f t="shared" si="69"/>
        <v/>
      </c>
      <c r="BO134" s="56" t="str">
        <f t="shared" si="70"/>
        <v/>
      </c>
      <c r="BP134" s="56" t="str">
        <f t="shared" si="71"/>
        <v/>
      </c>
      <c r="BQ134" s="56" t="str">
        <f t="shared" si="72"/>
        <v/>
      </c>
      <c r="BR134" s="56" t="str">
        <f t="shared" si="73"/>
        <v/>
      </c>
      <c r="BS134" s="56" t="str">
        <f t="shared" si="74"/>
        <v/>
      </c>
      <c r="BT134" s="56" t="str">
        <f t="shared" si="75"/>
        <v/>
      </c>
      <c r="BU134" s="56" t="str">
        <f t="shared" si="76"/>
        <v/>
      </c>
      <c r="BV134" s="56" t="str">
        <f t="shared" si="77"/>
        <v/>
      </c>
      <c r="BW134" s="56" t="str">
        <f t="shared" si="78"/>
        <v/>
      </c>
      <c r="BX134" s="56" t="str">
        <f t="shared" si="79"/>
        <v/>
      </c>
      <c r="BY134" s="56" t="str">
        <f t="shared" si="80"/>
        <v/>
      </c>
      <c r="BZ134" s="56" t="str">
        <f t="shared" si="81"/>
        <v/>
      </c>
      <c r="CA134" s="56" t="str">
        <f t="shared" si="82"/>
        <v/>
      </c>
      <c r="CB134" s="8"/>
      <c r="CC134" s="70" t="s">
        <v>88</v>
      </c>
      <c r="CD134" s="71">
        <f>COUNTIF(BN2:BN320,"TRANSF.3F-13KV-112.5KVA")</f>
        <v>0</v>
      </c>
      <c r="CE134" s="8"/>
      <c r="CF134" s="8"/>
      <c r="CG134" s="8"/>
      <c r="CH134" s="9"/>
      <c r="CI134" s="9"/>
      <c r="CJ134" s="9"/>
    </row>
    <row r="135" spans="1:88" s="2" customFormat="1" ht="16.149999999999999" thickBot="1" x14ac:dyDescent="0.4">
      <c r="A135" s="36"/>
      <c r="B135" s="83">
        <v>158</v>
      </c>
      <c r="C135" s="83" t="s">
        <v>115</v>
      </c>
      <c r="D135" s="83" t="s">
        <v>139</v>
      </c>
      <c r="E135" s="87" t="s">
        <v>136</v>
      </c>
      <c r="F135" s="83"/>
      <c r="G135" s="83"/>
      <c r="H135" s="84"/>
      <c r="I135" s="84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 t="s">
        <v>26</v>
      </c>
      <c r="Z135" s="83" t="s">
        <v>136</v>
      </c>
      <c r="AA135" s="83"/>
      <c r="AB135" s="83"/>
      <c r="AC135" s="83"/>
      <c r="AD135" s="83"/>
      <c r="AE135" s="83"/>
      <c r="AF135" s="83"/>
      <c r="AG135" s="83"/>
      <c r="AH135" s="83"/>
      <c r="AI135" s="83" t="s">
        <v>117</v>
      </c>
      <c r="AJ135" s="83" t="s">
        <v>136</v>
      </c>
      <c r="AK135" s="83"/>
      <c r="AL135" s="83"/>
      <c r="AM135" s="83"/>
      <c r="AN135" s="83"/>
      <c r="AO135" s="64"/>
      <c r="AP135" s="7"/>
      <c r="AQ135" s="6"/>
      <c r="AR135" s="4"/>
      <c r="AS135" s="13" t="e">
        <f>IF(#REF!="E",C134,"")</f>
        <v>#REF!</v>
      </c>
      <c r="AT135" s="13"/>
      <c r="AU135" s="13"/>
      <c r="AV135" s="13"/>
      <c r="AW135" s="13"/>
      <c r="AX135" s="13" t="str">
        <f t="shared" si="95"/>
        <v/>
      </c>
      <c r="AY135" s="13"/>
      <c r="AZ135" s="13"/>
      <c r="BA135" s="13"/>
      <c r="BB135" s="13"/>
      <c r="BC135" s="13"/>
      <c r="BD135" s="13"/>
      <c r="BE135" s="13" t="str">
        <f t="shared" si="96"/>
        <v/>
      </c>
      <c r="BF135" s="13"/>
      <c r="BG135" s="14"/>
      <c r="BH135" s="8"/>
      <c r="BI135" s="56" t="e">
        <f>IF(#REF!="E",B135,"")</f>
        <v>#REF!</v>
      </c>
      <c r="BJ135" s="56" t="e">
        <f>IF(#REF!="E",C135,"")</f>
        <v>#REF!</v>
      </c>
      <c r="BK135" s="56" t="str">
        <f t="shared" si="63"/>
        <v/>
      </c>
      <c r="BL135" s="56" t="str">
        <f t="shared" si="67"/>
        <v/>
      </c>
      <c r="BM135" s="56" t="str">
        <f t="shared" si="68"/>
        <v/>
      </c>
      <c r="BN135" s="56" t="str">
        <f t="shared" si="69"/>
        <v/>
      </c>
      <c r="BO135" s="56" t="str">
        <f t="shared" si="70"/>
        <v/>
      </c>
      <c r="BP135" s="56" t="str">
        <f t="shared" si="71"/>
        <v/>
      </c>
      <c r="BQ135" s="56" t="str">
        <f t="shared" si="72"/>
        <v/>
      </c>
      <c r="BR135" s="56" t="str">
        <f t="shared" si="73"/>
        <v/>
      </c>
      <c r="BS135" s="56" t="str">
        <f t="shared" si="74"/>
        <v/>
      </c>
      <c r="BT135" s="56" t="str">
        <f t="shared" si="75"/>
        <v/>
      </c>
      <c r="BU135" s="56" t="str">
        <f t="shared" si="76"/>
        <v/>
      </c>
      <c r="BV135" s="56" t="str">
        <f t="shared" si="77"/>
        <v/>
      </c>
      <c r="BW135" s="56" t="str">
        <f t="shared" si="78"/>
        <v/>
      </c>
      <c r="BX135" s="56" t="str">
        <f t="shared" si="79"/>
        <v/>
      </c>
      <c r="BY135" s="56" t="str">
        <f t="shared" si="80"/>
        <v/>
      </c>
      <c r="BZ135" s="56" t="str">
        <f t="shared" si="81"/>
        <v/>
      </c>
      <c r="CA135" s="56" t="str">
        <f t="shared" si="82"/>
        <v/>
      </c>
      <c r="CB135" s="8"/>
      <c r="CC135" s="73" t="s">
        <v>111</v>
      </c>
      <c r="CD135" s="71">
        <f>COUNTIF(BN3:BN321,"TRANSF.3F-13KV-XKVA")</f>
        <v>0</v>
      </c>
      <c r="CE135" s="8"/>
      <c r="CF135" s="8"/>
      <c r="CG135" s="8"/>
      <c r="CH135" s="9"/>
      <c r="CI135" s="9"/>
      <c r="CJ135" s="9"/>
    </row>
    <row r="136" spans="1:88" s="2" customFormat="1" x14ac:dyDescent="0.35">
      <c r="A136" s="36"/>
      <c r="B136" s="83">
        <v>159</v>
      </c>
      <c r="C136" s="83" t="s">
        <v>115</v>
      </c>
      <c r="D136" s="83" t="s">
        <v>141</v>
      </c>
      <c r="E136" s="87" t="s">
        <v>136</v>
      </c>
      <c r="F136" s="83"/>
      <c r="G136" s="83"/>
      <c r="H136" s="84"/>
      <c r="I136" s="84"/>
      <c r="J136" s="83"/>
      <c r="K136" s="83" t="s">
        <v>144</v>
      </c>
      <c r="L136" s="83" t="s">
        <v>136</v>
      </c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62"/>
      <c r="AP136" s="7"/>
      <c r="AQ136" s="6"/>
      <c r="AR136" s="4"/>
      <c r="AS136" s="13" t="e">
        <f>IF(#REF!="E",C135,"")</f>
        <v>#REF!</v>
      </c>
      <c r="AT136" s="13" t="str">
        <f>IF($E135="E",$D135,"")</f>
        <v/>
      </c>
      <c r="AU136" s="13" t="str">
        <f>IF($J135="E",$F135,"")</f>
        <v/>
      </c>
      <c r="AV136" s="13" t="str">
        <f>IF(L135="E",AO135,"")</f>
        <v/>
      </c>
      <c r="AW136" s="13" t="str">
        <f>IF(N135="E",M135,"")</f>
        <v/>
      </c>
      <c r="AX136" s="13" t="str">
        <f t="shared" si="95"/>
        <v/>
      </c>
      <c r="AY136" s="13" t="str">
        <f>IF(R135="E",Q135,"")</f>
        <v/>
      </c>
      <c r="AZ136" s="13" t="str">
        <f>IF(T135="E",S135,"")</f>
        <v/>
      </c>
      <c r="BA136" s="13" t="str">
        <f>IF(V135="E",U135,"")</f>
        <v/>
      </c>
      <c r="BB136" s="13" t="str">
        <f>IF(X135="E",W135,"")</f>
        <v/>
      </c>
      <c r="BC136" s="13" t="str">
        <f>IF($Z135="E",$Y135,"")</f>
        <v/>
      </c>
      <c r="BD136" s="13" t="str">
        <f>IF($AB135="E",$AA135,"")</f>
        <v/>
      </c>
      <c r="BE136" s="13" t="str">
        <f t="shared" si="96"/>
        <v/>
      </c>
      <c r="BF136" s="13" t="str">
        <f>IF($AH135="E",$AG135,"")</f>
        <v/>
      </c>
      <c r="BG136" s="14" t="str">
        <f>IF(AJ135="E",AI135,"")</f>
        <v/>
      </c>
      <c r="BH136" s="8"/>
      <c r="BI136" s="56" t="e">
        <f>IF(#REF!="E",B136,"")</f>
        <v>#REF!</v>
      </c>
      <c r="BJ136" s="56" t="e">
        <f>IF(#REF!="E",C136,"")</f>
        <v>#REF!</v>
      </c>
      <c r="BK136" s="56" t="str">
        <f t="shared" ref="BK136:BK159" si="97">IF(E136="E",D136,"")</f>
        <v/>
      </c>
      <c r="BL136" s="56" t="str">
        <f t="shared" si="67"/>
        <v/>
      </c>
      <c r="BM136" s="56" t="str">
        <f t="shared" si="68"/>
        <v/>
      </c>
      <c r="BN136" s="56" t="str">
        <f t="shared" si="69"/>
        <v/>
      </c>
      <c r="BO136" s="56" t="str">
        <f t="shared" si="70"/>
        <v/>
      </c>
      <c r="BP136" s="56" t="str">
        <f t="shared" si="71"/>
        <v/>
      </c>
      <c r="BQ136" s="56" t="str">
        <f t="shared" si="72"/>
        <v/>
      </c>
      <c r="BR136" s="56" t="str">
        <f t="shared" si="73"/>
        <v/>
      </c>
      <c r="BS136" s="56" t="str">
        <f t="shared" si="74"/>
        <v/>
      </c>
      <c r="BT136" s="56" t="str">
        <f t="shared" si="75"/>
        <v/>
      </c>
      <c r="BU136" s="56" t="str">
        <f t="shared" si="76"/>
        <v/>
      </c>
      <c r="BV136" s="56" t="str">
        <f t="shared" si="77"/>
        <v/>
      </c>
      <c r="BW136" s="56" t="str">
        <f t="shared" si="78"/>
        <v/>
      </c>
      <c r="BX136" s="56" t="str">
        <f t="shared" si="79"/>
        <v/>
      </c>
      <c r="BY136" s="56" t="str">
        <f t="shared" si="80"/>
        <v/>
      </c>
      <c r="BZ136" s="56" t="str">
        <f t="shared" si="81"/>
        <v/>
      </c>
      <c r="CA136" s="56" t="str">
        <f t="shared" si="82"/>
        <v/>
      </c>
      <c r="CB136" s="8"/>
      <c r="CC136" s="103" t="s">
        <v>81</v>
      </c>
      <c r="CD136" s="104"/>
      <c r="CE136" s="8"/>
      <c r="CF136" s="8"/>
      <c r="CG136" s="8"/>
      <c r="CH136" s="9"/>
      <c r="CI136" s="9"/>
      <c r="CJ136" s="9"/>
    </row>
    <row r="137" spans="1:88" s="2" customFormat="1" x14ac:dyDescent="0.35">
      <c r="A137" s="36"/>
      <c r="B137" s="83">
        <v>160</v>
      </c>
      <c r="C137" s="83" t="s">
        <v>115</v>
      </c>
      <c r="D137" s="83" t="s">
        <v>141</v>
      </c>
      <c r="E137" s="87" t="s">
        <v>136</v>
      </c>
      <c r="F137" s="83"/>
      <c r="G137" s="83"/>
      <c r="H137" s="84"/>
      <c r="I137" s="84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 t="s">
        <v>26</v>
      </c>
      <c r="Z137" s="83" t="s">
        <v>136</v>
      </c>
      <c r="AA137" s="83"/>
      <c r="AB137" s="83"/>
      <c r="AC137" s="83"/>
      <c r="AD137" s="83"/>
      <c r="AE137" s="83"/>
      <c r="AF137" s="83"/>
      <c r="AG137" s="83"/>
      <c r="AH137" s="83"/>
      <c r="AI137" s="83" t="s">
        <v>117</v>
      </c>
      <c r="AJ137" s="83" t="s">
        <v>136</v>
      </c>
      <c r="AK137" s="83"/>
      <c r="AL137" s="83"/>
      <c r="AM137" s="83"/>
      <c r="AN137" s="83"/>
      <c r="AO137" s="62"/>
      <c r="AP137" s="7"/>
      <c r="AQ137" s="6"/>
      <c r="AR137" s="4"/>
      <c r="AS137" s="13" t="e">
        <f>IF(#REF!="E",C136,"")</f>
        <v>#REF!</v>
      </c>
      <c r="AT137" s="13" t="str">
        <f>IF($E136="E",$D136,"")</f>
        <v/>
      </c>
      <c r="AU137" s="13" t="str">
        <f>IF($J136="E",$F136,"")</f>
        <v/>
      </c>
      <c r="AV137" s="13" t="str">
        <f>IF(L136="E",K136,"")</f>
        <v/>
      </c>
      <c r="AW137" s="13" t="str">
        <f>IF(N136="E",M136,"")</f>
        <v/>
      </c>
      <c r="AX137" s="13" t="str">
        <f t="shared" si="95"/>
        <v/>
      </c>
      <c r="AY137" s="13" t="str">
        <f>IF(R136="E",Q136,"")</f>
        <v/>
      </c>
      <c r="AZ137" s="13" t="str">
        <f>IF(T136="E",S136,"")</f>
        <v/>
      </c>
      <c r="BA137" s="13" t="str">
        <f>IF(V136="E",U136,"")</f>
        <v/>
      </c>
      <c r="BB137" s="13" t="str">
        <f>IF(X136="E",W136,"")</f>
        <v/>
      </c>
      <c r="BC137" s="13" t="str">
        <f>IF($Z136="E",$Y136,"")</f>
        <v/>
      </c>
      <c r="BD137" s="13" t="str">
        <f>IF($AB136="E",$AA136,"")</f>
        <v/>
      </c>
      <c r="BE137" s="13" t="str">
        <f t="shared" si="96"/>
        <v/>
      </c>
      <c r="BF137" s="13" t="str">
        <f>IF($AH136="E",$AG136,"")</f>
        <v/>
      </c>
      <c r="BG137" s="14" t="str">
        <f>IF(AJ136="E",AI136,"")</f>
        <v/>
      </c>
      <c r="BH137" s="8"/>
      <c r="BI137" s="56" t="e">
        <f>IF(#REF!="E",B137,"")</f>
        <v>#REF!</v>
      </c>
      <c r="BJ137" s="56" t="e">
        <f>IF(#REF!="E",C137,"")</f>
        <v>#REF!</v>
      </c>
      <c r="BK137" s="56" t="str">
        <f t="shared" si="97"/>
        <v/>
      </c>
      <c r="BL137" s="56" t="str">
        <f t="shared" si="67"/>
        <v/>
      </c>
      <c r="BM137" s="56" t="str">
        <f t="shared" si="68"/>
        <v/>
      </c>
      <c r="BN137" s="56" t="str">
        <f t="shared" si="69"/>
        <v/>
      </c>
      <c r="BO137" s="56" t="str">
        <f t="shared" si="70"/>
        <v/>
      </c>
      <c r="BP137" s="56" t="str">
        <f t="shared" si="71"/>
        <v/>
      </c>
      <c r="BQ137" s="56" t="str">
        <f t="shared" si="72"/>
        <v/>
      </c>
      <c r="BR137" s="56" t="str">
        <f t="shared" si="73"/>
        <v/>
      </c>
      <c r="BS137" s="56" t="str">
        <f t="shared" si="74"/>
        <v/>
      </c>
      <c r="BT137" s="56" t="str">
        <f t="shared" si="75"/>
        <v/>
      </c>
      <c r="BU137" s="56" t="str">
        <f t="shared" si="76"/>
        <v/>
      </c>
      <c r="BV137" s="56" t="str">
        <f t="shared" si="77"/>
        <v/>
      </c>
      <c r="BW137" s="56" t="str">
        <f t="shared" si="78"/>
        <v/>
      </c>
      <c r="BX137" s="56" t="str">
        <f t="shared" si="79"/>
        <v/>
      </c>
      <c r="BY137" s="56" t="str">
        <f t="shared" si="80"/>
        <v/>
      </c>
      <c r="BZ137" s="56" t="str">
        <f t="shared" si="81"/>
        <v/>
      </c>
      <c r="CA137" s="56" t="str">
        <f t="shared" si="82"/>
        <v/>
      </c>
      <c r="CB137" s="8"/>
      <c r="CC137" s="70" t="s">
        <v>30</v>
      </c>
      <c r="CD137" s="71">
        <f t="shared" ref="CD137:CD153" si="98">COUNTIF($BP$2:$BS$317,CC137)</f>
        <v>0</v>
      </c>
      <c r="CE137" s="8"/>
      <c r="CF137" s="8"/>
      <c r="CG137" s="8"/>
      <c r="CH137" s="9"/>
      <c r="CI137" s="9"/>
      <c r="CJ137" s="9"/>
    </row>
    <row r="138" spans="1:88" s="2" customFormat="1" x14ac:dyDescent="0.35">
      <c r="A138" s="36"/>
      <c r="B138" s="83">
        <v>161</v>
      </c>
      <c r="C138" s="83" t="s">
        <v>115</v>
      </c>
      <c r="D138" s="83" t="s">
        <v>120</v>
      </c>
      <c r="E138" s="87" t="s">
        <v>136</v>
      </c>
      <c r="F138" s="83"/>
      <c r="G138" s="87"/>
      <c r="H138" s="84"/>
      <c r="I138" s="84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 t="s">
        <v>32</v>
      </c>
      <c r="Z138" s="83" t="s">
        <v>136</v>
      </c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62"/>
      <c r="AP138" s="7"/>
      <c r="AQ138" s="6"/>
      <c r="AR138" s="4"/>
      <c r="AS138" s="13" t="e">
        <f>IF(#REF!="E",C137,"")</f>
        <v>#REF!</v>
      </c>
      <c r="AT138" s="13" t="str">
        <f>IF($E137="E",$D137,"")</f>
        <v/>
      </c>
      <c r="AU138" s="13" t="str">
        <f>IF($J137="E",$F137,"")</f>
        <v/>
      </c>
      <c r="AV138" s="13" t="str">
        <f>IF(L137="E",K137,"")</f>
        <v/>
      </c>
      <c r="AW138" s="13" t="str">
        <f>IF(N137="E",M137,"")</f>
        <v/>
      </c>
      <c r="AX138" s="13" t="str">
        <f t="shared" si="95"/>
        <v/>
      </c>
      <c r="AY138" s="13" t="str">
        <f>IF(R137="E",Q137,"")</f>
        <v/>
      </c>
      <c r="AZ138" s="13" t="str">
        <f>IF(T137="E",S137,"")</f>
        <v/>
      </c>
      <c r="BA138" s="13" t="str">
        <f>IF(V137="E",U137,"")</f>
        <v/>
      </c>
      <c r="BB138" s="13" t="str">
        <f>IF(X137="E",W137,"")</f>
        <v/>
      </c>
      <c r="BC138" s="13" t="str">
        <f>IF($Z137="E",$Y137,"")</f>
        <v/>
      </c>
      <c r="BD138" s="13" t="str">
        <f>IF($AB137="E",$AA137,"")</f>
        <v/>
      </c>
      <c r="BE138" s="13" t="str">
        <f t="shared" si="96"/>
        <v/>
      </c>
      <c r="BF138" s="13" t="str">
        <f>IF($AH137="E",$AG137,"")</f>
        <v/>
      </c>
      <c r="BG138" s="14" t="str">
        <f>IF(AJ137="E",AI137,"")</f>
        <v/>
      </c>
      <c r="BH138" s="8"/>
      <c r="BI138" s="56" t="e">
        <f>IF(#REF!="E",B138,"")</f>
        <v>#REF!</v>
      </c>
      <c r="BJ138" s="56" t="e">
        <f>IF(#REF!="E",C138,"")</f>
        <v>#REF!</v>
      </c>
      <c r="BK138" s="56" t="str">
        <f t="shared" si="97"/>
        <v/>
      </c>
      <c r="BL138" s="56" t="str">
        <f t="shared" si="67"/>
        <v/>
      </c>
      <c r="BM138" s="56" t="str">
        <f t="shared" si="68"/>
        <v/>
      </c>
      <c r="BN138" s="56" t="str">
        <f t="shared" si="69"/>
        <v/>
      </c>
      <c r="BO138" s="56" t="str">
        <f t="shared" si="70"/>
        <v/>
      </c>
      <c r="BP138" s="56" t="str">
        <f t="shared" si="71"/>
        <v/>
      </c>
      <c r="BQ138" s="56" t="str">
        <f t="shared" si="72"/>
        <v/>
      </c>
      <c r="BR138" s="56" t="str">
        <f t="shared" si="73"/>
        <v/>
      </c>
      <c r="BS138" s="56" t="str">
        <f t="shared" si="74"/>
        <v/>
      </c>
      <c r="BT138" s="56" t="str">
        <f t="shared" si="75"/>
        <v/>
      </c>
      <c r="BU138" s="56" t="str">
        <f t="shared" si="76"/>
        <v/>
      </c>
      <c r="BV138" s="56" t="str">
        <f t="shared" si="77"/>
        <v/>
      </c>
      <c r="BW138" s="56" t="str">
        <f t="shared" si="78"/>
        <v/>
      </c>
      <c r="BX138" s="56" t="str">
        <f t="shared" si="79"/>
        <v/>
      </c>
      <c r="BY138" s="56" t="str">
        <f t="shared" si="80"/>
        <v/>
      </c>
      <c r="BZ138" s="56" t="str">
        <f t="shared" si="81"/>
        <v/>
      </c>
      <c r="CA138" s="56" t="str">
        <f t="shared" si="82"/>
        <v/>
      </c>
      <c r="CB138" s="8"/>
      <c r="CC138" s="70" t="s">
        <v>19</v>
      </c>
      <c r="CD138" s="71">
        <f t="shared" si="98"/>
        <v>0</v>
      </c>
      <c r="CE138" s="8"/>
      <c r="CF138" s="8"/>
      <c r="CG138" s="8"/>
      <c r="CH138" s="9"/>
      <c r="CI138" s="9"/>
      <c r="CJ138" s="9"/>
    </row>
    <row r="139" spans="1:88" s="2" customFormat="1" x14ac:dyDescent="0.35">
      <c r="A139" s="36"/>
      <c r="B139" s="83">
        <v>162</v>
      </c>
      <c r="C139" s="83" t="s">
        <v>115</v>
      </c>
      <c r="D139" s="83" t="s">
        <v>120</v>
      </c>
      <c r="E139" s="87" t="s">
        <v>136</v>
      </c>
      <c r="F139" s="83"/>
      <c r="G139" s="83"/>
      <c r="H139" s="84"/>
      <c r="I139" s="84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 t="s">
        <v>117</v>
      </c>
      <c r="AJ139" s="83" t="s">
        <v>136</v>
      </c>
      <c r="AK139" s="83"/>
      <c r="AL139" s="83"/>
      <c r="AM139" s="83"/>
      <c r="AN139" s="83"/>
      <c r="AO139" s="62"/>
      <c r="AP139" s="7"/>
      <c r="AQ139" s="6"/>
      <c r="AR139" s="4"/>
      <c r="AS139" s="13" t="e">
        <f>IF(#REF!="E",C138,"")</f>
        <v>#REF!</v>
      </c>
      <c r="AT139" s="13" t="str">
        <f>IF($E138="E",$D138,"")</f>
        <v/>
      </c>
      <c r="AU139" s="13" t="str">
        <f>IF($J138="E",$F138,"")</f>
        <v/>
      </c>
      <c r="AV139" s="13" t="str">
        <f>IF(L138="E",K138,"")</f>
        <v/>
      </c>
      <c r="AW139" s="13" t="str">
        <f>IF(N138="E",M138,"")</f>
        <v/>
      </c>
      <c r="AX139" s="13" t="str">
        <f t="shared" si="95"/>
        <v/>
      </c>
      <c r="AY139" s="13" t="str">
        <f>IF(R138="E",Q138,"")</f>
        <v/>
      </c>
      <c r="AZ139" s="13" t="str">
        <f>IF(T138="E",S138,"")</f>
        <v/>
      </c>
      <c r="BA139" s="13" t="str">
        <f>IF(V138="E",U138,"")</f>
        <v/>
      </c>
      <c r="BB139" s="13" t="str">
        <f>IF(X138="E",W138,"")</f>
        <v/>
      </c>
      <c r="BC139" s="13" t="str">
        <f>IF($Z138="E",$Y138,"")</f>
        <v/>
      </c>
      <c r="BD139" s="13" t="str">
        <f>IF($AB138="E",$AA138,"")</f>
        <v/>
      </c>
      <c r="BE139" s="13" t="str">
        <f t="shared" si="96"/>
        <v/>
      </c>
      <c r="BF139" s="13" t="str">
        <f>IF($AH138="E",$AG138,"")</f>
        <v/>
      </c>
      <c r="BG139" s="14" t="str">
        <f>IF(AJ138="E",AI138,"")</f>
        <v/>
      </c>
      <c r="BH139" s="8"/>
      <c r="BI139" s="56" t="e">
        <f>IF(#REF!="E",B139,"")</f>
        <v>#REF!</v>
      </c>
      <c r="BJ139" s="56" t="e">
        <f>IF(#REF!="E",C139,"")</f>
        <v>#REF!</v>
      </c>
      <c r="BK139" s="56" t="str">
        <f t="shared" si="97"/>
        <v/>
      </c>
      <c r="BL139" s="56" t="str">
        <f t="shared" si="67"/>
        <v/>
      </c>
      <c r="BM139" s="56" t="str">
        <f t="shared" si="68"/>
        <v/>
      </c>
      <c r="BN139" s="56" t="str">
        <f t="shared" si="69"/>
        <v/>
      </c>
      <c r="BO139" s="56" t="str">
        <f t="shared" si="70"/>
        <v/>
      </c>
      <c r="BP139" s="56" t="str">
        <f t="shared" si="71"/>
        <v/>
      </c>
      <c r="BQ139" s="56" t="str">
        <f t="shared" si="72"/>
        <v/>
      </c>
      <c r="BR139" s="56" t="str">
        <f t="shared" si="73"/>
        <v/>
      </c>
      <c r="BS139" s="56" t="str">
        <f t="shared" si="74"/>
        <v/>
      </c>
      <c r="BT139" s="56" t="str">
        <f t="shared" si="75"/>
        <v/>
      </c>
      <c r="BU139" s="56" t="str">
        <f t="shared" si="76"/>
        <v/>
      </c>
      <c r="BV139" s="56" t="str">
        <f t="shared" si="77"/>
        <v/>
      </c>
      <c r="BW139" s="56" t="str">
        <f t="shared" si="78"/>
        <v/>
      </c>
      <c r="BX139" s="56" t="str">
        <f t="shared" si="79"/>
        <v/>
      </c>
      <c r="BY139" s="56" t="str">
        <f t="shared" si="80"/>
        <v/>
      </c>
      <c r="BZ139" s="56" t="str">
        <f t="shared" si="81"/>
        <v/>
      </c>
      <c r="CA139" s="56" t="str">
        <f t="shared" si="82"/>
        <v/>
      </c>
      <c r="CB139" s="8"/>
      <c r="CC139" s="75" t="s">
        <v>52</v>
      </c>
      <c r="CD139" s="76">
        <f t="shared" si="98"/>
        <v>1</v>
      </c>
      <c r="CE139" s="8"/>
      <c r="CF139" s="8"/>
      <c r="CG139" s="8"/>
      <c r="CH139" s="9"/>
      <c r="CI139" s="9"/>
      <c r="CJ139" s="9"/>
    </row>
    <row r="140" spans="1:88" s="2" customFormat="1" x14ac:dyDescent="0.35">
      <c r="A140" s="36"/>
      <c r="B140" s="83">
        <v>163</v>
      </c>
      <c r="C140" s="83" t="s">
        <v>115</v>
      </c>
      <c r="D140" s="83" t="s">
        <v>120</v>
      </c>
      <c r="E140" s="87" t="s">
        <v>136</v>
      </c>
      <c r="F140" s="83"/>
      <c r="G140" s="83"/>
      <c r="H140" s="84"/>
      <c r="I140" s="84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62"/>
      <c r="AP140" s="7"/>
      <c r="AQ140" s="6"/>
      <c r="AR140" s="4"/>
      <c r="AS140" s="13" t="e">
        <f>IF(#REF!="E",C140,"")</f>
        <v>#REF!</v>
      </c>
      <c r="AT140" s="13"/>
      <c r="AU140" s="13"/>
      <c r="AV140" s="13"/>
      <c r="AW140" s="13"/>
      <c r="AX140" s="13" t="str">
        <f>IF(P140="E",O140,"")</f>
        <v/>
      </c>
      <c r="AY140" s="13"/>
      <c r="AZ140" s="13"/>
      <c r="BA140" s="13"/>
      <c r="BB140" s="13"/>
      <c r="BC140" s="13"/>
      <c r="BD140" s="13"/>
      <c r="BE140" s="13"/>
      <c r="BF140" s="13"/>
      <c r="BG140" s="14"/>
      <c r="BH140" s="8"/>
      <c r="BI140" s="56" t="e">
        <f>IF(#REF!="E",B140,"")</f>
        <v>#REF!</v>
      </c>
      <c r="BJ140" s="56" t="e">
        <f>IF(#REF!="E",C140,"")</f>
        <v>#REF!</v>
      </c>
      <c r="BK140" s="56" t="str">
        <f t="shared" si="97"/>
        <v/>
      </c>
      <c r="BL140" s="56" t="str">
        <f t="shared" si="67"/>
        <v/>
      </c>
      <c r="BM140" s="56" t="str">
        <f t="shared" si="68"/>
        <v/>
      </c>
      <c r="BN140" s="56" t="str">
        <f t="shared" si="69"/>
        <v/>
      </c>
      <c r="BO140" s="56" t="str">
        <f t="shared" si="70"/>
        <v/>
      </c>
      <c r="BP140" s="56" t="str">
        <f t="shared" si="71"/>
        <v/>
      </c>
      <c r="BQ140" s="56" t="str">
        <f t="shared" si="72"/>
        <v/>
      </c>
      <c r="BR140" s="56" t="str">
        <f t="shared" si="73"/>
        <v/>
      </c>
      <c r="BS140" s="56" t="str">
        <f t="shared" si="74"/>
        <v/>
      </c>
      <c r="BT140" s="56" t="str">
        <f t="shared" si="75"/>
        <v/>
      </c>
      <c r="BU140" s="56" t="str">
        <f t="shared" si="76"/>
        <v/>
      </c>
      <c r="BV140" s="56" t="str">
        <f t="shared" si="77"/>
        <v/>
      </c>
      <c r="BW140" s="56" t="str">
        <f t="shared" si="78"/>
        <v/>
      </c>
      <c r="BX140" s="56" t="str">
        <f t="shared" si="79"/>
        <v/>
      </c>
      <c r="BY140" s="56" t="str">
        <f t="shared" si="80"/>
        <v/>
      </c>
      <c r="BZ140" s="56" t="str">
        <f t="shared" si="81"/>
        <v/>
      </c>
      <c r="CA140" s="56" t="str">
        <f t="shared" si="82"/>
        <v/>
      </c>
      <c r="CB140" s="8"/>
      <c r="CC140" s="70" t="s">
        <v>16</v>
      </c>
      <c r="CD140" s="71">
        <f t="shared" si="98"/>
        <v>1</v>
      </c>
      <c r="CE140" s="8"/>
      <c r="CF140" s="8"/>
      <c r="CG140" s="8"/>
      <c r="CH140" s="9"/>
      <c r="CI140" s="9"/>
      <c r="CJ140" s="9"/>
    </row>
    <row r="141" spans="1:88" s="2" customFormat="1" x14ac:dyDescent="0.35">
      <c r="A141" s="36"/>
      <c r="B141" s="83">
        <v>164</v>
      </c>
      <c r="C141" s="83" t="s">
        <v>115</v>
      </c>
      <c r="D141" s="83" t="s">
        <v>141</v>
      </c>
      <c r="E141" s="87" t="s">
        <v>136</v>
      </c>
      <c r="F141" s="83"/>
      <c r="G141" s="83"/>
      <c r="H141" s="84"/>
      <c r="I141" s="84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 t="s">
        <v>117</v>
      </c>
      <c r="AJ141" s="83" t="s">
        <v>136</v>
      </c>
      <c r="AK141" s="83"/>
      <c r="AL141" s="83"/>
      <c r="AM141" s="83"/>
      <c r="AN141" s="83"/>
      <c r="AO141" s="62"/>
      <c r="AP141" s="7"/>
      <c r="AQ141" s="6"/>
      <c r="AR141" s="4"/>
      <c r="AS141" s="13" t="e">
        <f>IF(#REF!="E",C142,"")</f>
        <v>#REF!</v>
      </c>
      <c r="AT141" s="13" t="str">
        <f t="shared" ref="AT141:AT157" si="99">IF($E142="E",$D142,"")</f>
        <v/>
      </c>
      <c r="AU141" s="13" t="str">
        <f>IF($J142="E",$F142,"")</f>
        <v/>
      </c>
      <c r="AV141" s="13" t="str">
        <f>IF(L142="E",K142,"")</f>
        <v/>
      </c>
      <c r="AW141" s="13" t="str">
        <f>IF(N142="E",M142,"")</f>
        <v/>
      </c>
      <c r="AX141" s="13" t="str">
        <f t="shared" ref="AX141:AX157" si="100">IF(P142="E",O142,"")</f>
        <v/>
      </c>
      <c r="AY141" s="13" t="str">
        <f>IF(R142="E",Q142,"")</f>
        <v/>
      </c>
      <c r="AZ141" s="13" t="str">
        <f>IF(T142="E",S142,"")</f>
        <v/>
      </c>
      <c r="BA141" s="13" t="str">
        <f>IF(V142="E",U142,"")</f>
        <v/>
      </c>
      <c r="BB141" s="13" t="str">
        <f>IF(X142="E",W142,"")</f>
        <v/>
      </c>
      <c r="BC141" s="13" t="str">
        <f>IF($Z142="E",$Y142,"")</f>
        <v/>
      </c>
      <c r="BD141" s="13" t="str">
        <f>IF($AB142="E",$AA142,"")</f>
        <v/>
      </c>
      <c r="BE141" s="13" t="str">
        <f>IF($AF142="E",$AE142,"")</f>
        <v/>
      </c>
      <c r="BF141" s="13" t="str">
        <f>IF($AH142="E",$AG142,"")</f>
        <v/>
      </c>
      <c r="BG141" s="14" t="str">
        <f>IF(AJ142="E",AI142,"")</f>
        <v/>
      </c>
      <c r="BH141" s="8"/>
      <c r="BI141" s="56" t="e">
        <f>IF(#REF!="E",B141,"")</f>
        <v>#REF!</v>
      </c>
      <c r="BJ141" s="56" t="e">
        <f>IF(#REF!="E",C141,"")</f>
        <v>#REF!</v>
      </c>
      <c r="BK141" s="56" t="str">
        <f t="shared" si="97"/>
        <v/>
      </c>
      <c r="BL141" s="56" t="str">
        <f t="shared" si="67"/>
        <v/>
      </c>
      <c r="BM141" s="56" t="str">
        <f t="shared" si="68"/>
        <v/>
      </c>
      <c r="BN141" s="56" t="str">
        <f t="shared" si="69"/>
        <v/>
      </c>
      <c r="BO141" s="56" t="str">
        <f t="shared" si="70"/>
        <v/>
      </c>
      <c r="BP141" s="56" t="str">
        <f t="shared" si="71"/>
        <v/>
      </c>
      <c r="BQ141" s="56" t="str">
        <f t="shared" si="72"/>
        <v/>
      </c>
      <c r="BR141" s="56" t="str">
        <f t="shared" si="73"/>
        <v/>
      </c>
      <c r="BS141" s="56" t="str">
        <f t="shared" si="74"/>
        <v/>
      </c>
      <c r="BT141" s="56" t="str">
        <f t="shared" si="75"/>
        <v/>
      </c>
      <c r="BU141" s="56" t="str">
        <f t="shared" si="76"/>
        <v/>
      </c>
      <c r="BV141" s="56" t="str">
        <f t="shared" si="77"/>
        <v/>
      </c>
      <c r="BW141" s="56" t="str">
        <f t="shared" si="78"/>
        <v/>
      </c>
      <c r="BX141" s="56" t="str">
        <f t="shared" si="79"/>
        <v/>
      </c>
      <c r="BY141" s="56" t="str">
        <f t="shared" si="80"/>
        <v/>
      </c>
      <c r="BZ141" s="56" t="str">
        <f t="shared" si="81"/>
        <v/>
      </c>
      <c r="CA141" s="56" t="str">
        <f t="shared" si="82"/>
        <v/>
      </c>
      <c r="CB141" s="8"/>
      <c r="CC141" s="70" t="s">
        <v>29</v>
      </c>
      <c r="CD141" s="71">
        <f t="shared" si="98"/>
        <v>2</v>
      </c>
      <c r="CE141" s="8"/>
      <c r="CF141" s="8"/>
      <c r="CG141" s="8"/>
      <c r="CH141" s="9"/>
      <c r="CI141" s="9"/>
      <c r="CJ141" s="9"/>
    </row>
    <row r="142" spans="1:88" s="2" customFormat="1" x14ac:dyDescent="0.35">
      <c r="A142" s="36"/>
      <c r="B142" s="83">
        <v>165</v>
      </c>
      <c r="C142" s="83" t="s">
        <v>115</v>
      </c>
      <c r="D142" s="83" t="s">
        <v>139</v>
      </c>
      <c r="E142" s="87" t="s">
        <v>136</v>
      </c>
      <c r="F142" s="83"/>
      <c r="G142" s="83"/>
      <c r="H142" s="84"/>
      <c r="I142" s="84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 t="s">
        <v>32</v>
      </c>
      <c r="Z142" s="83" t="s">
        <v>136</v>
      </c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62"/>
      <c r="AP142" s="7"/>
      <c r="AQ142" s="6"/>
      <c r="AR142" s="4"/>
      <c r="AS142" s="13" t="e">
        <f>IF(#REF!="E",C143,"")</f>
        <v>#REF!</v>
      </c>
      <c r="AT142" s="13" t="str">
        <f t="shared" si="99"/>
        <v/>
      </c>
      <c r="AU142" s="13"/>
      <c r="AV142" s="13"/>
      <c r="AW142" s="13"/>
      <c r="AX142" s="13" t="str">
        <f t="shared" si="100"/>
        <v/>
      </c>
      <c r="AY142" s="13"/>
      <c r="AZ142" s="13"/>
      <c r="BA142" s="13"/>
      <c r="BB142" s="13"/>
      <c r="BC142" s="13"/>
      <c r="BD142" s="13"/>
      <c r="BE142" s="13"/>
      <c r="BF142" s="13"/>
      <c r="BG142" s="14"/>
      <c r="BH142" s="8"/>
      <c r="BI142" s="56" t="e">
        <f>IF(#REF!="E",B142,"")</f>
        <v>#REF!</v>
      </c>
      <c r="BJ142" s="56" t="e">
        <f>IF(#REF!="E",C142,"")</f>
        <v>#REF!</v>
      </c>
      <c r="BK142" s="56" t="str">
        <f t="shared" si="97"/>
        <v/>
      </c>
      <c r="BL142" s="56" t="str">
        <f t="shared" si="67"/>
        <v/>
      </c>
      <c r="BM142" s="56" t="str">
        <f t="shared" si="68"/>
        <v/>
      </c>
      <c r="BN142" s="56" t="str">
        <f t="shared" si="69"/>
        <v/>
      </c>
      <c r="BO142" s="56" t="str">
        <f t="shared" si="70"/>
        <v/>
      </c>
      <c r="BP142" s="56" t="str">
        <f t="shared" si="71"/>
        <v/>
      </c>
      <c r="BQ142" s="56" t="str">
        <f t="shared" si="72"/>
        <v/>
      </c>
      <c r="BR142" s="56" t="str">
        <f t="shared" si="73"/>
        <v/>
      </c>
      <c r="BS142" s="56" t="str">
        <f t="shared" si="74"/>
        <v/>
      </c>
      <c r="BT142" s="56" t="str">
        <f t="shared" si="75"/>
        <v/>
      </c>
      <c r="BU142" s="56" t="str">
        <f t="shared" si="76"/>
        <v/>
      </c>
      <c r="BV142" s="56" t="str">
        <f t="shared" si="77"/>
        <v/>
      </c>
      <c r="BW142" s="56" t="str">
        <f t="shared" si="78"/>
        <v/>
      </c>
      <c r="BX142" s="56" t="str">
        <f t="shared" si="79"/>
        <v/>
      </c>
      <c r="BY142" s="56" t="str">
        <f t="shared" si="80"/>
        <v/>
      </c>
      <c r="BZ142" s="56" t="str">
        <f t="shared" si="81"/>
        <v/>
      </c>
      <c r="CA142" s="56" t="str">
        <f t="shared" si="82"/>
        <v/>
      </c>
      <c r="CB142" s="8"/>
      <c r="CC142" s="70" t="s">
        <v>38</v>
      </c>
      <c r="CD142" s="71">
        <f t="shared" si="98"/>
        <v>5</v>
      </c>
      <c r="CE142" s="8"/>
      <c r="CF142" s="8"/>
      <c r="CG142" s="8"/>
      <c r="CH142" s="9"/>
      <c r="CI142" s="9"/>
      <c r="CJ142" s="9"/>
    </row>
    <row r="143" spans="1:88" s="2" customFormat="1" x14ac:dyDescent="0.35">
      <c r="A143" s="36"/>
      <c r="B143" s="83">
        <v>166</v>
      </c>
      <c r="C143" s="83" t="s">
        <v>115</v>
      </c>
      <c r="D143" s="83" t="s">
        <v>120</v>
      </c>
      <c r="E143" s="87" t="s">
        <v>136</v>
      </c>
      <c r="F143" s="83"/>
      <c r="G143" s="83"/>
      <c r="H143" s="84"/>
      <c r="I143" s="84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 t="s">
        <v>117</v>
      </c>
      <c r="AJ143" s="83" t="s">
        <v>136</v>
      </c>
      <c r="AK143" s="83"/>
      <c r="AL143" s="83"/>
      <c r="AM143" s="83"/>
      <c r="AN143" s="83"/>
      <c r="AO143" s="62"/>
      <c r="AP143" s="7"/>
      <c r="AQ143" s="6"/>
      <c r="AR143" s="4"/>
      <c r="AS143" s="13" t="e">
        <f>IF(#REF!="E",C144,"")</f>
        <v>#REF!</v>
      </c>
      <c r="AT143" s="13" t="str">
        <f t="shared" si="99"/>
        <v/>
      </c>
      <c r="AU143" s="13"/>
      <c r="AV143" s="13"/>
      <c r="AW143" s="13"/>
      <c r="AX143" s="13" t="str">
        <f t="shared" si="100"/>
        <v/>
      </c>
      <c r="AY143" s="13"/>
      <c r="AZ143" s="13"/>
      <c r="BA143" s="13"/>
      <c r="BB143" s="13"/>
      <c r="BC143" s="13"/>
      <c r="BD143" s="13"/>
      <c r="BE143" s="13"/>
      <c r="BF143" s="13"/>
      <c r="BG143" s="14"/>
      <c r="BH143" s="8"/>
      <c r="BI143" s="56" t="e">
        <f>IF(#REF!="E",B143,"")</f>
        <v>#REF!</v>
      </c>
      <c r="BJ143" s="56" t="e">
        <f>IF(#REF!="E",C143,"")</f>
        <v>#REF!</v>
      </c>
      <c r="BK143" s="56" t="str">
        <f t="shared" si="97"/>
        <v/>
      </c>
      <c r="BL143" s="56" t="str">
        <f t="shared" si="67"/>
        <v/>
      </c>
      <c r="BM143" s="56" t="str">
        <f t="shared" si="68"/>
        <v/>
      </c>
      <c r="BN143" s="56" t="str">
        <f t="shared" si="69"/>
        <v/>
      </c>
      <c r="BO143" s="56" t="str">
        <f t="shared" si="70"/>
        <v/>
      </c>
      <c r="BP143" s="56" t="str">
        <f t="shared" si="71"/>
        <v/>
      </c>
      <c r="BQ143" s="56" t="str">
        <f t="shared" si="72"/>
        <v/>
      </c>
      <c r="BR143" s="56" t="str">
        <f t="shared" si="73"/>
        <v/>
      </c>
      <c r="BS143" s="56" t="str">
        <f t="shared" si="74"/>
        <v/>
      </c>
      <c r="BT143" s="56" t="str">
        <f t="shared" si="75"/>
        <v/>
      </c>
      <c r="BU143" s="56" t="str">
        <f t="shared" si="76"/>
        <v/>
      </c>
      <c r="BV143" s="56" t="str">
        <f t="shared" si="77"/>
        <v/>
      </c>
      <c r="BW143" s="56" t="str">
        <f t="shared" si="78"/>
        <v/>
      </c>
      <c r="BX143" s="56" t="str">
        <f t="shared" si="79"/>
        <v/>
      </c>
      <c r="BY143" s="56" t="str">
        <f t="shared" si="80"/>
        <v/>
      </c>
      <c r="BZ143" s="56" t="str">
        <f t="shared" si="81"/>
        <v/>
      </c>
      <c r="CA143" s="56" t="str">
        <f t="shared" si="82"/>
        <v/>
      </c>
      <c r="CB143" s="8"/>
      <c r="CC143" s="75" t="s">
        <v>22</v>
      </c>
      <c r="CD143" s="76">
        <f t="shared" si="98"/>
        <v>3</v>
      </c>
      <c r="CE143" s="8"/>
      <c r="CF143" s="8"/>
      <c r="CG143" s="8"/>
      <c r="CH143" s="9"/>
      <c r="CI143" s="9"/>
      <c r="CJ143" s="9"/>
    </row>
    <row r="144" spans="1:88" s="2" customFormat="1" x14ac:dyDescent="0.35">
      <c r="A144" s="36"/>
      <c r="B144" s="83">
        <v>167</v>
      </c>
      <c r="C144" s="83" t="s">
        <v>115</v>
      </c>
      <c r="D144" s="83" t="s">
        <v>120</v>
      </c>
      <c r="E144" s="87" t="s">
        <v>136</v>
      </c>
      <c r="F144" s="83"/>
      <c r="G144" s="83"/>
      <c r="H144" s="84"/>
      <c r="I144" s="84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 t="s">
        <v>32</v>
      </c>
      <c r="Z144" s="83" t="s">
        <v>136</v>
      </c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62"/>
      <c r="AP144" s="7"/>
      <c r="AQ144" s="6"/>
      <c r="AR144" s="4"/>
      <c r="AS144" s="13" t="e">
        <f>IF(#REF!="E",C145,"")</f>
        <v>#REF!</v>
      </c>
      <c r="AT144" s="13" t="str">
        <f t="shared" si="99"/>
        <v/>
      </c>
      <c r="AU144" s="13" t="str">
        <f>IF($J145="E",$F145,"")</f>
        <v/>
      </c>
      <c r="AV144" s="13" t="str">
        <f>IF(L145="E",K145,"")</f>
        <v/>
      </c>
      <c r="AW144" s="13" t="str">
        <f>IF(N145="E",M145,"")</f>
        <v/>
      </c>
      <c r="AX144" s="13" t="str">
        <f t="shared" si="100"/>
        <v/>
      </c>
      <c r="AY144" s="13" t="str">
        <f>IF(R145="E",Q145,"")</f>
        <v/>
      </c>
      <c r="AZ144" s="13" t="str">
        <f>IF(T145="E",S145,"")</f>
        <v/>
      </c>
      <c r="BA144" s="13" t="str">
        <f>IF(V145="E",U145,"")</f>
        <v/>
      </c>
      <c r="BB144" s="13" t="str">
        <f>IF(X145="E",W145,"")</f>
        <v/>
      </c>
      <c r="BC144" s="13" t="str">
        <f>IF($Z145="E",$Y145,"")</f>
        <v/>
      </c>
      <c r="BD144" s="13" t="str">
        <f>IF($AB145="E",$AA145,"")</f>
        <v/>
      </c>
      <c r="BE144" s="13" t="str">
        <f>IF($AF145="E",$AE145,"")</f>
        <v/>
      </c>
      <c r="BF144" s="13" t="str">
        <f>IF($AH145="E",$AG145,"")</f>
        <v/>
      </c>
      <c r="BG144" s="14" t="str">
        <f>IF(AJ145="E",AI145,"")</f>
        <v/>
      </c>
      <c r="BH144" s="8"/>
      <c r="BI144" s="56" t="e">
        <f>IF(#REF!="E",B144,"")</f>
        <v>#REF!</v>
      </c>
      <c r="BJ144" s="56" t="e">
        <f>IF(#REF!="E",C144,"")</f>
        <v>#REF!</v>
      </c>
      <c r="BK144" s="56" t="str">
        <f t="shared" si="97"/>
        <v/>
      </c>
      <c r="BL144" s="56" t="str">
        <f t="shared" si="67"/>
        <v/>
      </c>
      <c r="BM144" s="56" t="str">
        <f t="shared" si="68"/>
        <v/>
      </c>
      <c r="BN144" s="56" t="str">
        <f t="shared" si="69"/>
        <v/>
      </c>
      <c r="BO144" s="56" t="str">
        <f t="shared" si="70"/>
        <v/>
      </c>
      <c r="BP144" s="56" t="str">
        <f t="shared" si="71"/>
        <v/>
      </c>
      <c r="BQ144" s="56" t="str">
        <f t="shared" si="72"/>
        <v/>
      </c>
      <c r="BR144" s="56" t="str">
        <f t="shared" si="73"/>
        <v/>
      </c>
      <c r="BS144" s="56" t="str">
        <f t="shared" si="74"/>
        <v/>
      </c>
      <c r="BT144" s="56" t="str">
        <f t="shared" si="75"/>
        <v/>
      </c>
      <c r="BU144" s="56" t="str">
        <f t="shared" si="76"/>
        <v/>
      </c>
      <c r="BV144" s="56" t="str">
        <f t="shared" si="77"/>
        <v/>
      </c>
      <c r="BW144" s="56" t="str">
        <f t="shared" si="78"/>
        <v/>
      </c>
      <c r="BX144" s="56" t="str">
        <f t="shared" si="79"/>
        <v/>
      </c>
      <c r="BY144" s="56" t="str">
        <f t="shared" si="80"/>
        <v/>
      </c>
      <c r="BZ144" s="56" t="str">
        <f t="shared" si="81"/>
        <v/>
      </c>
      <c r="CA144" s="56" t="str">
        <f t="shared" si="82"/>
        <v/>
      </c>
      <c r="CB144" s="8"/>
      <c r="CC144" s="70" t="s">
        <v>14</v>
      </c>
      <c r="CD144" s="71">
        <f t="shared" si="98"/>
        <v>3</v>
      </c>
      <c r="CE144" s="8"/>
      <c r="CF144" s="8"/>
      <c r="CG144" s="8"/>
      <c r="CH144" s="9"/>
      <c r="CI144" s="9"/>
      <c r="CJ144" s="9"/>
    </row>
    <row r="145" spans="1:88" s="2" customFormat="1" x14ac:dyDescent="0.35">
      <c r="A145" s="36"/>
      <c r="B145" s="83">
        <v>168</v>
      </c>
      <c r="C145" s="83" t="s">
        <v>115</v>
      </c>
      <c r="D145" s="83" t="s">
        <v>141</v>
      </c>
      <c r="E145" s="87" t="s">
        <v>136</v>
      </c>
      <c r="F145" s="83"/>
      <c r="G145" s="83"/>
      <c r="H145" s="84"/>
      <c r="I145" s="84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 t="s">
        <v>26</v>
      </c>
      <c r="Z145" s="83" t="s">
        <v>136</v>
      </c>
      <c r="AA145" s="83"/>
      <c r="AB145" s="83"/>
      <c r="AC145" s="83"/>
      <c r="AD145" s="83"/>
      <c r="AE145" s="83"/>
      <c r="AF145" s="83"/>
      <c r="AG145" s="83"/>
      <c r="AH145" s="83"/>
      <c r="AI145" s="83" t="s">
        <v>117</v>
      </c>
      <c r="AJ145" s="83" t="s">
        <v>136</v>
      </c>
      <c r="AK145" s="83"/>
      <c r="AL145" s="83"/>
      <c r="AM145" s="83"/>
      <c r="AN145" s="83"/>
      <c r="AO145" s="62"/>
      <c r="AP145" s="7"/>
      <c r="AQ145" s="6"/>
      <c r="AR145" s="4"/>
      <c r="AS145" s="13" t="e">
        <f>IF(#REF!="E",C146,"")</f>
        <v>#REF!</v>
      </c>
      <c r="AT145" s="13" t="str">
        <f t="shared" si="99"/>
        <v/>
      </c>
      <c r="AU145" s="13"/>
      <c r="AV145" s="13"/>
      <c r="AW145" s="13"/>
      <c r="AX145" s="13" t="str">
        <f t="shared" si="100"/>
        <v/>
      </c>
      <c r="AY145" s="13"/>
      <c r="AZ145" s="13"/>
      <c r="BA145" s="13"/>
      <c r="BB145" s="13"/>
      <c r="BC145" s="13"/>
      <c r="BD145" s="13"/>
      <c r="BE145" s="13"/>
      <c r="BF145" s="13"/>
      <c r="BG145" s="14"/>
      <c r="BH145" s="8"/>
      <c r="BI145" s="56" t="e">
        <f>IF(#REF!="E",B145,"")</f>
        <v>#REF!</v>
      </c>
      <c r="BJ145" s="56" t="e">
        <f>IF(#REF!="E",C145,"")</f>
        <v>#REF!</v>
      </c>
      <c r="BK145" s="56" t="str">
        <f t="shared" si="97"/>
        <v/>
      </c>
      <c r="BL145" s="56" t="str">
        <f t="shared" ref="BL145:BL176" si="101">IF(G145="E",F145,"")</f>
        <v/>
      </c>
      <c r="BM145" s="56" t="str">
        <f t="shared" ref="BM145:BM176" si="102">IF(J145="E",H145,"")</f>
        <v/>
      </c>
      <c r="BN145" s="56" t="str">
        <f t="shared" ref="BN145:BN176" si="103">IF(L145="E",K145,"")</f>
        <v/>
      </c>
      <c r="BO145" s="56" t="str">
        <f t="shared" ref="BO145:BO176" si="104">IF(N145="E",M145,"")</f>
        <v/>
      </c>
      <c r="BP145" s="56" t="str">
        <f t="shared" ref="BP145:BP176" si="105">IF(P145="E",O145,"")</f>
        <v/>
      </c>
      <c r="BQ145" s="56" t="str">
        <f t="shared" ref="BQ145:BQ176" si="106">IF(R145="E",Q145,"")</f>
        <v/>
      </c>
      <c r="BR145" s="56" t="str">
        <f t="shared" ref="BR145:BR176" si="107">IF(T145="E",S145,"")</f>
        <v/>
      </c>
      <c r="BS145" s="56" t="str">
        <f t="shared" ref="BS145:BS176" si="108">IF(V145="E",U145,"")</f>
        <v/>
      </c>
      <c r="BT145" s="56" t="str">
        <f t="shared" ref="BT145:BT176" si="109">IF(X145="E",W145,"")</f>
        <v/>
      </c>
      <c r="BU145" s="56" t="str">
        <f t="shared" ref="BU145:BU176" si="110">IF(Z145="E",Y145,"")</f>
        <v/>
      </c>
      <c r="BV145" s="56" t="str">
        <f t="shared" ref="BV145:BV176" si="111">IF(AB145="E",AA145,"")</f>
        <v/>
      </c>
      <c r="BW145" s="56" t="str">
        <f t="shared" ref="BW145:BW176" si="112">IF(AF145="E",AE145,"")</f>
        <v/>
      </c>
      <c r="BX145" s="56" t="str">
        <f t="shared" ref="BX145:BX176" si="113">IF(AH145="E",AG145,"")</f>
        <v/>
      </c>
      <c r="BY145" s="56" t="str">
        <f t="shared" ref="BY145:BY176" si="114">IF(AJ145="E",AI145,"")</f>
        <v/>
      </c>
      <c r="BZ145" s="56" t="str">
        <f t="shared" ref="BZ145:BZ176" si="115">IF(AL145="E",AK145,"")</f>
        <v/>
      </c>
      <c r="CA145" s="56" t="str">
        <f t="shared" ref="CA145:CA176" si="116">IF(AN145="E",AM145,"")</f>
        <v/>
      </c>
      <c r="CB145" s="8"/>
      <c r="CC145" s="70" t="s">
        <v>13</v>
      </c>
      <c r="CD145" s="71">
        <f t="shared" si="98"/>
        <v>2</v>
      </c>
      <c r="CE145" s="8"/>
      <c r="CF145" s="8"/>
      <c r="CG145" s="8"/>
      <c r="CH145" s="9"/>
      <c r="CI145" s="9"/>
      <c r="CJ145" s="9"/>
    </row>
    <row r="146" spans="1:88" s="2" customFormat="1" x14ac:dyDescent="0.35">
      <c r="A146" s="36"/>
      <c r="B146" s="83">
        <v>169</v>
      </c>
      <c r="C146" s="83" t="s">
        <v>115</v>
      </c>
      <c r="D146" s="83" t="s">
        <v>141</v>
      </c>
      <c r="E146" s="87" t="s">
        <v>136</v>
      </c>
      <c r="F146" s="83"/>
      <c r="G146" s="83"/>
      <c r="H146" s="84"/>
      <c r="I146" s="84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 t="s">
        <v>26</v>
      </c>
      <c r="Z146" s="83" t="s">
        <v>136</v>
      </c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62"/>
      <c r="AP146" s="7"/>
      <c r="AQ146" s="6"/>
      <c r="AR146" s="4"/>
      <c r="AS146" s="13" t="e">
        <f>IF(#REF!="E",C147,"")</f>
        <v>#REF!</v>
      </c>
      <c r="AT146" s="13" t="str">
        <f t="shared" si="99"/>
        <v/>
      </c>
      <c r="AU146" s="13"/>
      <c r="AV146" s="13"/>
      <c r="AW146" s="13"/>
      <c r="AX146" s="13" t="str">
        <f t="shared" si="100"/>
        <v/>
      </c>
      <c r="AY146" s="13"/>
      <c r="AZ146" s="13"/>
      <c r="BA146" s="13"/>
      <c r="BB146" s="13"/>
      <c r="BC146" s="13"/>
      <c r="BD146" s="13"/>
      <c r="BE146" s="13"/>
      <c r="BF146" s="13"/>
      <c r="BG146" s="14"/>
      <c r="BH146" s="8"/>
      <c r="BI146" s="56" t="e">
        <f>IF(#REF!="E",B146,"")</f>
        <v>#REF!</v>
      </c>
      <c r="BJ146" s="56" t="e">
        <f>IF(#REF!="E",C146,"")</f>
        <v>#REF!</v>
      </c>
      <c r="BK146" s="56" t="str">
        <f t="shared" si="97"/>
        <v/>
      </c>
      <c r="BL146" s="56" t="str">
        <f t="shared" si="101"/>
        <v/>
      </c>
      <c r="BM146" s="56" t="str">
        <f t="shared" si="102"/>
        <v/>
      </c>
      <c r="BN146" s="56" t="str">
        <f t="shared" si="103"/>
        <v/>
      </c>
      <c r="BO146" s="56" t="str">
        <f t="shared" si="104"/>
        <v/>
      </c>
      <c r="BP146" s="56" t="str">
        <f t="shared" si="105"/>
        <v/>
      </c>
      <c r="BQ146" s="56" t="str">
        <f t="shared" si="106"/>
        <v/>
      </c>
      <c r="BR146" s="56" t="str">
        <f t="shared" si="107"/>
        <v/>
      </c>
      <c r="BS146" s="56" t="str">
        <f t="shared" si="108"/>
        <v/>
      </c>
      <c r="BT146" s="56" t="str">
        <f t="shared" si="109"/>
        <v/>
      </c>
      <c r="BU146" s="56" t="str">
        <f t="shared" si="110"/>
        <v/>
      </c>
      <c r="BV146" s="56" t="str">
        <f t="shared" si="111"/>
        <v/>
      </c>
      <c r="BW146" s="56" t="str">
        <f t="shared" si="112"/>
        <v/>
      </c>
      <c r="BX146" s="56" t="str">
        <f t="shared" si="113"/>
        <v/>
      </c>
      <c r="BY146" s="56" t="str">
        <f t="shared" si="114"/>
        <v/>
      </c>
      <c r="BZ146" s="56" t="str">
        <f t="shared" si="115"/>
        <v/>
      </c>
      <c r="CA146" s="56" t="str">
        <f t="shared" si="116"/>
        <v/>
      </c>
      <c r="CB146" s="8"/>
      <c r="CC146" s="70" t="s">
        <v>27</v>
      </c>
      <c r="CD146" s="71">
        <f t="shared" si="98"/>
        <v>2</v>
      </c>
      <c r="CE146" s="8"/>
      <c r="CF146" s="8"/>
      <c r="CG146" s="8"/>
      <c r="CH146" s="9"/>
      <c r="CI146" s="9"/>
      <c r="CJ146" s="9"/>
    </row>
    <row r="147" spans="1:88" s="2" customFormat="1" x14ac:dyDescent="0.35">
      <c r="A147" s="36"/>
      <c r="B147" s="83">
        <v>170</v>
      </c>
      <c r="C147" s="83" t="s">
        <v>115</v>
      </c>
      <c r="D147" s="83" t="s">
        <v>120</v>
      </c>
      <c r="E147" s="87" t="s">
        <v>136</v>
      </c>
      <c r="F147" s="83"/>
      <c r="G147" s="83"/>
      <c r="H147" s="84"/>
      <c r="I147" s="84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 t="s">
        <v>32</v>
      </c>
      <c r="Z147" s="83" t="s">
        <v>136</v>
      </c>
      <c r="AA147" s="83"/>
      <c r="AB147" s="83"/>
      <c r="AC147" s="83"/>
      <c r="AD147" s="83"/>
      <c r="AE147" s="83"/>
      <c r="AF147" s="83"/>
      <c r="AG147" s="83"/>
      <c r="AH147" s="83"/>
      <c r="AI147" s="83" t="s">
        <v>117</v>
      </c>
      <c r="AJ147" s="83" t="s">
        <v>136</v>
      </c>
      <c r="AK147" s="83"/>
      <c r="AL147" s="83"/>
      <c r="AM147" s="83"/>
      <c r="AN147" s="83"/>
      <c r="AO147" s="62"/>
      <c r="AP147" s="7"/>
      <c r="AQ147" s="6"/>
      <c r="AR147" s="4"/>
      <c r="AS147" s="13" t="e">
        <f>IF(#REF!="E",C148,"")</f>
        <v>#REF!</v>
      </c>
      <c r="AT147" s="13" t="str">
        <f t="shared" si="99"/>
        <v/>
      </c>
      <c r="AU147" s="13" t="str">
        <f>IF($J148="E",$F148,"")</f>
        <v/>
      </c>
      <c r="AV147" s="13" t="str">
        <f>IF(L148="E",K148,"")</f>
        <v/>
      </c>
      <c r="AW147" s="13" t="str">
        <f>IF(N148="E",M148,"")</f>
        <v/>
      </c>
      <c r="AX147" s="13" t="str">
        <f t="shared" si="100"/>
        <v/>
      </c>
      <c r="AY147" s="13" t="str">
        <f>IF(R148="E",Q148,"")</f>
        <v/>
      </c>
      <c r="AZ147" s="13" t="str">
        <f>IF(T148="E",S148,"")</f>
        <v/>
      </c>
      <c r="BA147" s="13" t="str">
        <f>IF(V148="E",U148,"")</f>
        <v/>
      </c>
      <c r="BB147" s="13" t="str">
        <f>IF(X148="E",W148,"")</f>
        <v/>
      </c>
      <c r="BC147" s="13" t="str">
        <f>IF($Z148="E",$Y148,"")</f>
        <v/>
      </c>
      <c r="BD147" s="13" t="str">
        <f>IF($AB148="E",$AA148,"")</f>
        <v/>
      </c>
      <c r="BE147" s="13" t="str">
        <f>IF($AF148="E",$AE148,"")</f>
        <v/>
      </c>
      <c r="BF147" s="13" t="str">
        <f>IF($AH148="E",$AG148,"")</f>
        <v/>
      </c>
      <c r="BG147" s="14" t="str">
        <f>IF(AJ148="E",AI148,"")</f>
        <v/>
      </c>
      <c r="BH147" s="8"/>
      <c r="BI147" s="56" t="e">
        <f>IF(#REF!="E",B147,"")</f>
        <v>#REF!</v>
      </c>
      <c r="BJ147" s="56" t="e">
        <f>IF(#REF!="E",C147,"")</f>
        <v>#REF!</v>
      </c>
      <c r="BK147" s="56" t="str">
        <f t="shared" si="97"/>
        <v/>
      </c>
      <c r="BL147" s="56" t="str">
        <f t="shared" si="101"/>
        <v/>
      </c>
      <c r="BM147" s="56" t="str">
        <f t="shared" si="102"/>
        <v/>
      </c>
      <c r="BN147" s="56" t="str">
        <f t="shared" si="103"/>
        <v/>
      </c>
      <c r="BO147" s="56" t="str">
        <f t="shared" si="104"/>
        <v/>
      </c>
      <c r="BP147" s="56" t="str">
        <f t="shared" si="105"/>
        <v/>
      </c>
      <c r="BQ147" s="56" t="str">
        <f t="shared" si="106"/>
        <v/>
      </c>
      <c r="BR147" s="56" t="str">
        <f t="shared" si="107"/>
        <v/>
      </c>
      <c r="BS147" s="56" t="str">
        <f t="shared" si="108"/>
        <v/>
      </c>
      <c r="BT147" s="56" t="str">
        <f t="shared" si="109"/>
        <v/>
      </c>
      <c r="BU147" s="56" t="str">
        <f t="shared" si="110"/>
        <v/>
      </c>
      <c r="BV147" s="56" t="str">
        <f t="shared" si="111"/>
        <v/>
      </c>
      <c r="BW147" s="56" t="str">
        <f t="shared" si="112"/>
        <v/>
      </c>
      <c r="BX147" s="56" t="str">
        <f t="shared" si="113"/>
        <v/>
      </c>
      <c r="BY147" s="56" t="str">
        <f t="shared" si="114"/>
        <v/>
      </c>
      <c r="BZ147" s="56" t="str">
        <f t="shared" si="115"/>
        <v/>
      </c>
      <c r="CA147" s="56" t="str">
        <f t="shared" si="116"/>
        <v/>
      </c>
      <c r="CB147" s="8"/>
      <c r="CC147" s="70" t="s">
        <v>49</v>
      </c>
      <c r="CD147" s="71">
        <f t="shared" si="98"/>
        <v>0</v>
      </c>
      <c r="CE147" s="8"/>
      <c r="CF147" s="8"/>
      <c r="CG147" s="8"/>
      <c r="CH147" s="9"/>
      <c r="CI147" s="9"/>
      <c r="CJ147" s="9"/>
    </row>
    <row r="148" spans="1:88" s="2" customFormat="1" x14ac:dyDescent="0.35">
      <c r="A148" s="36"/>
      <c r="B148" s="83">
        <v>171</v>
      </c>
      <c r="C148" s="83" t="s">
        <v>115</v>
      </c>
      <c r="D148" s="83" t="s">
        <v>120</v>
      </c>
      <c r="E148" s="87" t="s">
        <v>136</v>
      </c>
      <c r="F148" s="83"/>
      <c r="G148" s="83"/>
      <c r="H148" s="84"/>
      <c r="I148" s="84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 t="s">
        <v>32</v>
      </c>
      <c r="Z148" s="83" t="s">
        <v>136</v>
      </c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62"/>
      <c r="AP148" s="7"/>
      <c r="AQ148" s="6"/>
      <c r="AR148" s="4"/>
      <c r="AS148" s="13" t="e">
        <f>IF(#REF!="E",C149,"")</f>
        <v>#REF!</v>
      </c>
      <c r="AT148" s="13" t="str">
        <f t="shared" si="99"/>
        <v/>
      </c>
      <c r="AU148" s="13" t="str">
        <f>IF($J149="E",$F149,"")</f>
        <v/>
      </c>
      <c r="AV148" s="13" t="str">
        <f>IF(L149="E",K149,"")</f>
        <v/>
      </c>
      <c r="AW148" s="13" t="str">
        <f>IF(N149="E",M149,"")</f>
        <v/>
      </c>
      <c r="AX148" s="13" t="str">
        <f t="shared" si="100"/>
        <v/>
      </c>
      <c r="AY148" s="13" t="str">
        <f>IF(R149="E",Q149,"")</f>
        <v/>
      </c>
      <c r="AZ148" s="13" t="str">
        <f>IF(T149="E",S149,"")</f>
        <v/>
      </c>
      <c r="BA148" s="13" t="str">
        <f>IF(V149="E",U149,"")</f>
        <v/>
      </c>
      <c r="BB148" s="13" t="str">
        <f>IF(X149="E",W149,"")</f>
        <v/>
      </c>
      <c r="BC148" s="13" t="str">
        <f>IF($Z149="E",$Y149,"")</f>
        <v/>
      </c>
      <c r="BD148" s="13" t="str">
        <f>IF($AB149="E",$AA149,"")</f>
        <v/>
      </c>
      <c r="BE148" s="13" t="str">
        <f>IF($AF149="E",$AE149,"")</f>
        <v/>
      </c>
      <c r="BF148" s="13" t="str">
        <f>IF($AH149="E",$AG149,"")</f>
        <v/>
      </c>
      <c r="BG148" s="14" t="str">
        <f>IF(AJ149="E",AI149,"")</f>
        <v/>
      </c>
      <c r="BH148" s="8"/>
      <c r="BI148" s="56" t="e">
        <f>IF(#REF!="E",B148,"")</f>
        <v>#REF!</v>
      </c>
      <c r="BJ148" s="56" t="e">
        <f>IF(#REF!="E",C148,"")</f>
        <v>#REF!</v>
      </c>
      <c r="BK148" s="56" t="str">
        <f t="shared" si="97"/>
        <v/>
      </c>
      <c r="BL148" s="56" t="str">
        <f t="shared" si="101"/>
        <v/>
      </c>
      <c r="BM148" s="56" t="str">
        <f t="shared" si="102"/>
        <v/>
      </c>
      <c r="BN148" s="56" t="str">
        <f t="shared" si="103"/>
        <v/>
      </c>
      <c r="BO148" s="56" t="str">
        <f t="shared" si="104"/>
        <v/>
      </c>
      <c r="BP148" s="56" t="str">
        <f t="shared" si="105"/>
        <v/>
      </c>
      <c r="BQ148" s="56" t="str">
        <f t="shared" si="106"/>
        <v/>
      </c>
      <c r="BR148" s="56" t="str">
        <f t="shared" si="107"/>
        <v/>
      </c>
      <c r="BS148" s="56" t="str">
        <f t="shared" si="108"/>
        <v/>
      </c>
      <c r="BT148" s="56" t="str">
        <f t="shared" si="109"/>
        <v/>
      </c>
      <c r="BU148" s="56" t="str">
        <f t="shared" si="110"/>
        <v/>
      </c>
      <c r="BV148" s="56" t="str">
        <f t="shared" si="111"/>
        <v/>
      </c>
      <c r="BW148" s="56" t="str">
        <f t="shared" si="112"/>
        <v/>
      </c>
      <c r="BX148" s="56" t="str">
        <f t="shared" si="113"/>
        <v/>
      </c>
      <c r="BY148" s="56" t="str">
        <f t="shared" si="114"/>
        <v/>
      </c>
      <c r="BZ148" s="56" t="str">
        <f t="shared" si="115"/>
        <v/>
      </c>
      <c r="CA148" s="56" t="str">
        <f t="shared" si="116"/>
        <v/>
      </c>
      <c r="CB148" s="8"/>
      <c r="CC148" s="70" t="s">
        <v>48</v>
      </c>
      <c r="CD148" s="71">
        <f t="shared" si="98"/>
        <v>0</v>
      </c>
      <c r="CE148" s="8"/>
      <c r="CF148" s="8"/>
      <c r="CG148" s="8"/>
      <c r="CH148" s="9"/>
      <c r="CI148" s="9"/>
      <c r="CJ148" s="9"/>
    </row>
    <row r="149" spans="1:88" s="2" customFormat="1" x14ac:dyDescent="0.35">
      <c r="A149" s="36"/>
      <c r="B149" s="83">
        <v>172</v>
      </c>
      <c r="C149" s="83" t="s">
        <v>115</v>
      </c>
      <c r="D149" s="83" t="s">
        <v>141</v>
      </c>
      <c r="E149" s="87" t="s">
        <v>136</v>
      </c>
      <c r="F149" s="83"/>
      <c r="G149" s="83"/>
      <c r="H149" s="84"/>
      <c r="I149" s="84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 t="s">
        <v>142</v>
      </c>
      <c r="Z149" s="83" t="s">
        <v>136</v>
      </c>
      <c r="AA149" s="83"/>
      <c r="AB149" s="83"/>
      <c r="AC149" s="83"/>
      <c r="AD149" s="83"/>
      <c r="AE149" s="83"/>
      <c r="AF149" s="83"/>
      <c r="AG149" s="83"/>
      <c r="AH149" s="83"/>
      <c r="AI149" s="83" t="s">
        <v>117</v>
      </c>
      <c r="AJ149" s="83" t="s">
        <v>136</v>
      </c>
      <c r="AK149" s="83"/>
      <c r="AL149" s="83"/>
      <c r="AM149" s="83"/>
      <c r="AN149" s="83"/>
      <c r="AO149" s="62"/>
      <c r="AP149" s="7"/>
      <c r="AQ149" s="6"/>
      <c r="AR149" s="4"/>
      <c r="AS149" s="13" t="e">
        <f>IF(#REF!="E",C150,"")</f>
        <v>#REF!</v>
      </c>
      <c r="AT149" s="13" t="str">
        <f t="shared" si="99"/>
        <v/>
      </c>
      <c r="AU149" s="13"/>
      <c r="AV149" s="13"/>
      <c r="AW149" s="13"/>
      <c r="AX149" s="13" t="str">
        <f t="shared" si="100"/>
        <v/>
      </c>
      <c r="AY149" s="13"/>
      <c r="AZ149" s="13"/>
      <c r="BA149" s="13"/>
      <c r="BB149" s="13"/>
      <c r="BC149" s="13"/>
      <c r="BD149" s="13"/>
      <c r="BE149" s="13"/>
      <c r="BF149" s="13"/>
      <c r="BG149" s="14"/>
      <c r="BH149" s="8"/>
      <c r="BI149" s="56" t="e">
        <f>IF(#REF!="E",B149,"")</f>
        <v>#REF!</v>
      </c>
      <c r="BJ149" s="56" t="e">
        <f>IF(#REF!="E",C149,"")</f>
        <v>#REF!</v>
      </c>
      <c r="BK149" s="56" t="str">
        <f t="shared" si="97"/>
        <v/>
      </c>
      <c r="BL149" s="56" t="str">
        <f t="shared" si="101"/>
        <v/>
      </c>
      <c r="BM149" s="56" t="str">
        <f t="shared" si="102"/>
        <v/>
      </c>
      <c r="BN149" s="56" t="str">
        <f t="shared" si="103"/>
        <v/>
      </c>
      <c r="BO149" s="56" t="str">
        <f t="shared" si="104"/>
        <v/>
      </c>
      <c r="BP149" s="56" t="str">
        <f t="shared" si="105"/>
        <v/>
      </c>
      <c r="BQ149" s="56" t="str">
        <f t="shared" si="106"/>
        <v/>
      </c>
      <c r="BR149" s="56" t="str">
        <f t="shared" si="107"/>
        <v/>
      </c>
      <c r="BS149" s="56" t="str">
        <f t="shared" si="108"/>
        <v/>
      </c>
      <c r="BT149" s="56" t="str">
        <f t="shared" si="109"/>
        <v/>
      </c>
      <c r="BU149" s="56" t="str">
        <f t="shared" si="110"/>
        <v/>
      </c>
      <c r="BV149" s="56" t="str">
        <f t="shared" si="111"/>
        <v/>
      </c>
      <c r="BW149" s="56" t="str">
        <f t="shared" si="112"/>
        <v/>
      </c>
      <c r="BX149" s="56" t="str">
        <f t="shared" si="113"/>
        <v/>
      </c>
      <c r="BY149" s="56" t="str">
        <f t="shared" si="114"/>
        <v/>
      </c>
      <c r="BZ149" s="56" t="str">
        <f t="shared" si="115"/>
        <v/>
      </c>
      <c r="CA149" s="56" t="str">
        <f t="shared" si="116"/>
        <v/>
      </c>
      <c r="CB149" s="8"/>
      <c r="CC149" s="70" t="s">
        <v>25</v>
      </c>
      <c r="CD149" s="71">
        <f t="shared" si="98"/>
        <v>0</v>
      </c>
      <c r="CE149" s="8"/>
      <c r="CF149" s="8"/>
      <c r="CG149" s="8"/>
      <c r="CH149" s="9"/>
      <c r="CI149" s="9"/>
      <c r="CJ149" s="9"/>
    </row>
    <row r="150" spans="1:88" s="2" customFormat="1" x14ac:dyDescent="0.35">
      <c r="A150" s="36"/>
      <c r="B150" s="83">
        <v>173</v>
      </c>
      <c r="C150" s="83" t="s">
        <v>115</v>
      </c>
      <c r="D150" s="83" t="s">
        <v>120</v>
      </c>
      <c r="E150" s="87" t="s">
        <v>136</v>
      </c>
      <c r="F150" s="83"/>
      <c r="G150" s="83"/>
      <c r="H150" s="84"/>
      <c r="I150" s="84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 t="s">
        <v>32</v>
      </c>
      <c r="Z150" s="83" t="s">
        <v>136</v>
      </c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62"/>
      <c r="AP150" s="7"/>
      <c r="AQ150" s="6"/>
      <c r="AR150" s="4"/>
      <c r="AS150" s="13" t="e">
        <f>IF(#REF!="E",C151,"")</f>
        <v>#REF!</v>
      </c>
      <c r="AT150" s="13" t="str">
        <f t="shared" si="99"/>
        <v/>
      </c>
      <c r="AU150" s="13" t="str">
        <f t="shared" ref="AU150:AU157" si="117">IF($J151="E",$F151,"")</f>
        <v/>
      </c>
      <c r="AV150" s="13" t="str">
        <f>IF(L151="E",K151,"")</f>
        <v/>
      </c>
      <c r="AW150" s="13" t="str">
        <f>IF(N151="E",M151,"")</f>
        <v/>
      </c>
      <c r="AX150" s="13" t="str">
        <f t="shared" si="100"/>
        <v/>
      </c>
      <c r="AY150" s="13" t="str">
        <f>IF(R151="E",Q151,"")</f>
        <v/>
      </c>
      <c r="AZ150" s="13" t="str">
        <f>IF(T151="E",S151,"")</f>
        <v/>
      </c>
      <c r="BA150" s="13" t="str">
        <f>IF(V151="E",U151,"")</f>
        <v/>
      </c>
      <c r="BB150" s="13" t="str">
        <f>IF(X151="E",W151,"")</f>
        <v/>
      </c>
      <c r="BC150" s="13" t="str">
        <f>IF($Z151="E",$Y151,"")</f>
        <v/>
      </c>
      <c r="BD150" s="13" t="str">
        <f>IF($AB151="E",$AA151,"")</f>
        <v/>
      </c>
      <c r="BE150" s="13" t="str">
        <f>IF($AF151="E",$AE151,"")</f>
        <v/>
      </c>
      <c r="BF150" s="13" t="str">
        <f>IF($AH151="E",$AG151,"")</f>
        <v/>
      </c>
      <c r="BG150" s="14" t="str">
        <f t="shared" ref="BG150:BG155" si="118">IF(AJ151="E",AI151,"")</f>
        <v/>
      </c>
      <c r="BH150" s="8"/>
      <c r="BI150" s="56" t="e">
        <f>IF(#REF!="E",B150,"")</f>
        <v>#REF!</v>
      </c>
      <c r="BJ150" s="56" t="e">
        <f>IF(#REF!="E",C150,"")</f>
        <v>#REF!</v>
      </c>
      <c r="BK150" s="56" t="str">
        <f t="shared" si="97"/>
        <v/>
      </c>
      <c r="BL150" s="56" t="str">
        <f t="shared" si="101"/>
        <v/>
      </c>
      <c r="BM150" s="56" t="str">
        <f t="shared" si="102"/>
        <v/>
      </c>
      <c r="BN150" s="56" t="str">
        <f t="shared" si="103"/>
        <v/>
      </c>
      <c r="BO150" s="56" t="str">
        <f t="shared" si="104"/>
        <v/>
      </c>
      <c r="BP150" s="56" t="str">
        <f t="shared" si="105"/>
        <v/>
      </c>
      <c r="BQ150" s="56" t="str">
        <f t="shared" si="106"/>
        <v/>
      </c>
      <c r="BR150" s="56" t="str">
        <f t="shared" si="107"/>
        <v/>
      </c>
      <c r="BS150" s="56" t="str">
        <f t="shared" si="108"/>
        <v/>
      </c>
      <c r="BT150" s="56" t="str">
        <f t="shared" si="109"/>
        <v/>
      </c>
      <c r="BU150" s="56" t="str">
        <f t="shared" si="110"/>
        <v/>
      </c>
      <c r="BV150" s="56" t="str">
        <f t="shared" si="111"/>
        <v/>
      </c>
      <c r="BW150" s="56" t="str">
        <f t="shared" si="112"/>
        <v/>
      </c>
      <c r="BX150" s="56" t="str">
        <f t="shared" si="113"/>
        <v/>
      </c>
      <c r="BY150" s="56" t="str">
        <f t="shared" si="114"/>
        <v/>
      </c>
      <c r="BZ150" s="56" t="str">
        <f t="shared" si="115"/>
        <v/>
      </c>
      <c r="CA150" s="56" t="str">
        <f t="shared" si="116"/>
        <v/>
      </c>
      <c r="CB150" s="8"/>
      <c r="CC150" s="70" t="s">
        <v>34</v>
      </c>
      <c r="CD150" s="71">
        <f t="shared" si="98"/>
        <v>1</v>
      </c>
      <c r="CE150" s="8"/>
      <c r="CF150" s="8"/>
      <c r="CG150" s="8"/>
      <c r="CH150" s="9"/>
      <c r="CI150" s="9"/>
      <c r="CJ150" s="9"/>
    </row>
    <row r="151" spans="1:88" s="2" customFormat="1" x14ac:dyDescent="0.35">
      <c r="A151" s="36"/>
      <c r="B151" s="83">
        <v>174</v>
      </c>
      <c r="C151" s="83" t="s">
        <v>115</v>
      </c>
      <c r="D151" s="83" t="s">
        <v>139</v>
      </c>
      <c r="E151" s="87" t="s">
        <v>136</v>
      </c>
      <c r="F151" s="83"/>
      <c r="G151" s="83"/>
      <c r="H151" s="84"/>
      <c r="I151" s="84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 t="s">
        <v>32</v>
      </c>
      <c r="Z151" s="83" t="s">
        <v>136</v>
      </c>
      <c r="AA151" s="83" t="s">
        <v>32</v>
      </c>
      <c r="AB151" s="83" t="s">
        <v>136</v>
      </c>
      <c r="AC151" s="83"/>
      <c r="AD151" s="83"/>
      <c r="AE151" s="83"/>
      <c r="AF151" s="83"/>
      <c r="AG151" s="83"/>
      <c r="AH151" s="83"/>
      <c r="AI151" s="83" t="s">
        <v>117</v>
      </c>
      <c r="AJ151" s="83" t="s">
        <v>136</v>
      </c>
      <c r="AK151" s="83"/>
      <c r="AL151" s="83"/>
      <c r="AM151" s="83"/>
      <c r="AN151" s="83"/>
      <c r="AO151" s="62"/>
      <c r="AP151" s="7"/>
      <c r="AQ151" s="6"/>
      <c r="AR151" s="4"/>
      <c r="AS151" s="13" t="e">
        <f>IF(#REF!="E",C152,"")</f>
        <v>#REF!</v>
      </c>
      <c r="AT151" s="13" t="str">
        <f t="shared" si="99"/>
        <v/>
      </c>
      <c r="AU151" s="13" t="str">
        <f t="shared" si="117"/>
        <v/>
      </c>
      <c r="AV151" s="13" t="str">
        <f>IF(L152="E",K152,"")</f>
        <v/>
      </c>
      <c r="AW151" s="13" t="str">
        <f>IF(N152="E",M152,"")</f>
        <v/>
      </c>
      <c r="AX151" s="13" t="str">
        <f t="shared" si="100"/>
        <v/>
      </c>
      <c r="AY151" s="13" t="str">
        <f>IF(R152="E",Q152,"")</f>
        <v/>
      </c>
      <c r="AZ151" s="13" t="str">
        <f>IF(T152="E",S152,"")</f>
        <v/>
      </c>
      <c r="BA151" s="13" t="str">
        <f>IF(V152="E",U152,"")</f>
        <v/>
      </c>
      <c r="BB151" s="13" t="str">
        <f>IF(X152="E",W152,"")</f>
        <v/>
      </c>
      <c r="BC151" s="13" t="str">
        <f>IF($Z152="E",$Y152,"")</f>
        <v/>
      </c>
      <c r="BD151" s="13" t="str">
        <f>IF($AB152="E",$AA152,"")</f>
        <v/>
      </c>
      <c r="BE151" s="13" t="str">
        <f>IF($AF152="E",$AE152,"")</f>
        <v/>
      </c>
      <c r="BF151" s="13" t="str">
        <f>IF($AH152="E",$AG152,"")</f>
        <v/>
      </c>
      <c r="BG151" s="14" t="str">
        <f t="shared" si="118"/>
        <v/>
      </c>
      <c r="BH151" s="8"/>
      <c r="BI151" s="56" t="e">
        <f>IF(#REF!="E",B151,"")</f>
        <v>#REF!</v>
      </c>
      <c r="BJ151" s="56" t="e">
        <f>IF(#REF!="E",C151,"")</f>
        <v>#REF!</v>
      </c>
      <c r="BK151" s="56" t="str">
        <f t="shared" si="97"/>
        <v/>
      </c>
      <c r="BL151" s="56" t="str">
        <f t="shared" si="101"/>
        <v/>
      </c>
      <c r="BM151" s="56" t="str">
        <f t="shared" si="102"/>
        <v/>
      </c>
      <c r="BN151" s="56" t="str">
        <f t="shared" si="103"/>
        <v/>
      </c>
      <c r="BO151" s="56" t="str">
        <f t="shared" si="104"/>
        <v/>
      </c>
      <c r="BP151" s="56" t="str">
        <f t="shared" si="105"/>
        <v/>
      </c>
      <c r="BQ151" s="56" t="str">
        <f t="shared" si="106"/>
        <v/>
      </c>
      <c r="BR151" s="56" t="str">
        <f t="shared" si="107"/>
        <v/>
      </c>
      <c r="BS151" s="56" t="str">
        <f t="shared" si="108"/>
        <v/>
      </c>
      <c r="BT151" s="56" t="str">
        <f t="shared" si="109"/>
        <v/>
      </c>
      <c r="BU151" s="56" t="str">
        <f t="shared" si="110"/>
        <v/>
      </c>
      <c r="BV151" s="56" t="str">
        <f t="shared" si="111"/>
        <v/>
      </c>
      <c r="BW151" s="56" t="str">
        <f t="shared" si="112"/>
        <v/>
      </c>
      <c r="BX151" s="56" t="str">
        <f t="shared" si="113"/>
        <v/>
      </c>
      <c r="BY151" s="56" t="str">
        <f t="shared" si="114"/>
        <v/>
      </c>
      <c r="BZ151" s="56" t="str">
        <f t="shared" si="115"/>
        <v/>
      </c>
      <c r="CA151" s="56" t="str">
        <f t="shared" si="116"/>
        <v/>
      </c>
      <c r="CB151" s="8"/>
      <c r="CC151" s="70" t="s">
        <v>86</v>
      </c>
      <c r="CD151" s="71">
        <f t="shared" si="98"/>
        <v>0</v>
      </c>
      <c r="CE151" s="8"/>
      <c r="CF151" s="8"/>
      <c r="CG151" s="8"/>
      <c r="CH151" s="9"/>
      <c r="CI151" s="9"/>
      <c r="CJ151" s="9"/>
    </row>
    <row r="152" spans="1:88" s="2" customFormat="1" x14ac:dyDescent="0.35">
      <c r="A152" s="36"/>
      <c r="B152" s="83">
        <v>175</v>
      </c>
      <c r="C152" s="83" t="s">
        <v>115</v>
      </c>
      <c r="D152" s="83" t="s">
        <v>141</v>
      </c>
      <c r="E152" s="87" t="s">
        <v>136</v>
      </c>
      <c r="F152" s="83"/>
      <c r="G152" s="83"/>
      <c r="H152" s="84"/>
      <c r="I152" s="84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62"/>
      <c r="AP152" s="7"/>
      <c r="AQ152" s="6"/>
      <c r="AR152" s="4"/>
      <c r="AS152" s="13" t="e">
        <f>IF(#REF!="E",C153,"")</f>
        <v>#REF!</v>
      </c>
      <c r="AT152" s="13" t="str">
        <f t="shared" si="99"/>
        <v/>
      </c>
      <c r="AU152" s="13" t="str">
        <f t="shared" si="117"/>
        <v/>
      </c>
      <c r="AV152" s="13"/>
      <c r="AW152" s="13"/>
      <c r="AX152" s="13" t="str">
        <f t="shared" si="100"/>
        <v/>
      </c>
      <c r="AY152" s="13"/>
      <c r="AZ152" s="13"/>
      <c r="BA152" s="13"/>
      <c r="BB152" s="13"/>
      <c r="BC152" s="13"/>
      <c r="BD152" s="13"/>
      <c r="BE152" s="13"/>
      <c r="BF152" s="13"/>
      <c r="BG152" s="14" t="str">
        <f t="shared" si="118"/>
        <v/>
      </c>
      <c r="BH152" s="8"/>
      <c r="BI152" s="56" t="e">
        <f>IF(#REF!="E",B152,"")</f>
        <v>#REF!</v>
      </c>
      <c r="BJ152" s="56" t="e">
        <f>IF(#REF!="E",C152,"")</f>
        <v>#REF!</v>
      </c>
      <c r="BK152" s="56" t="str">
        <f t="shared" si="97"/>
        <v/>
      </c>
      <c r="BL152" s="56" t="str">
        <f t="shared" si="101"/>
        <v/>
      </c>
      <c r="BM152" s="56" t="str">
        <f t="shared" si="102"/>
        <v/>
      </c>
      <c r="BN152" s="56" t="str">
        <f t="shared" si="103"/>
        <v/>
      </c>
      <c r="BO152" s="56" t="str">
        <f t="shared" si="104"/>
        <v/>
      </c>
      <c r="BP152" s="56" t="str">
        <f t="shared" si="105"/>
        <v/>
      </c>
      <c r="BQ152" s="56" t="str">
        <f t="shared" si="106"/>
        <v/>
      </c>
      <c r="BR152" s="56" t="str">
        <f t="shared" si="107"/>
        <v/>
      </c>
      <c r="BS152" s="56" t="str">
        <f t="shared" si="108"/>
        <v/>
      </c>
      <c r="BT152" s="56" t="str">
        <f t="shared" si="109"/>
        <v/>
      </c>
      <c r="BU152" s="56" t="str">
        <f t="shared" si="110"/>
        <v/>
      </c>
      <c r="BV152" s="56" t="str">
        <f t="shared" si="111"/>
        <v/>
      </c>
      <c r="BW152" s="56" t="str">
        <f t="shared" si="112"/>
        <v/>
      </c>
      <c r="BX152" s="56" t="str">
        <f t="shared" si="113"/>
        <v/>
      </c>
      <c r="BY152" s="56" t="str">
        <f t="shared" si="114"/>
        <v/>
      </c>
      <c r="BZ152" s="56" t="str">
        <f t="shared" si="115"/>
        <v/>
      </c>
      <c r="CA152" s="56" t="str">
        <f t="shared" si="116"/>
        <v/>
      </c>
      <c r="CB152" s="8"/>
      <c r="CC152" s="70" t="s">
        <v>59</v>
      </c>
      <c r="CD152" s="71">
        <f t="shared" si="98"/>
        <v>0</v>
      </c>
      <c r="CE152" s="8"/>
      <c r="CF152" s="8"/>
      <c r="CG152" s="8"/>
      <c r="CH152" s="9"/>
      <c r="CI152" s="9"/>
      <c r="CJ152" s="9"/>
    </row>
    <row r="153" spans="1:88" s="2" customFormat="1" ht="20.95" customHeight="1" thickBot="1" x14ac:dyDescent="0.4">
      <c r="A153" s="36"/>
      <c r="B153" s="83">
        <v>176</v>
      </c>
      <c r="C153" s="83" t="s">
        <v>115</v>
      </c>
      <c r="D153" s="83" t="s">
        <v>120</v>
      </c>
      <c r="E153" s="87" t="s">
        <v>136</v>
      </c>
      <c r="F153" s="83"/>
      <c r="G153" s="83"/>
      <c r="H153" s="84"/>
      <c r="I153" s="84"/>
      <c r="J153" s="83"/>
      <c r="K153" s="83" t="s">
        <v>144</v>
      </c>
      <c r="L153" s="83" t="s">
        <v>136</v>
      </c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64"/>
      <c r="AP153" s="7"/>
      <c r="AQ153" s="6"/>
      <c r="AR153" s="4"/>
      <c r="AS153" s="13" t="e">
        <f>IF(#REF!="E",C154,"")</f>
        <v>#REF!</v>
      </c>
      <c r="AT153" s="13" t="str">
        <f t="shared" si="99"/>
        <v/>
      </c>
      <c r="AU153" s="13" t="str">
        <f t="shared" si="117"/>
        <v/>
      </c>
      <c r="AV153" s="13" t="str">
        <f>IF(L154="E",K154,"")</f>
        <v/>
      </c>
      <c r="AW153" s="13" t="str">
        <f>IF(N154="E",M154,"")</f>
        <v/>
      </c>
      <c r="AX153" s="13" t="str">
        <f t="shared" si="100"/>
        <v/>
      </c>
      <c r="AY153" s="13" t="str">
        <f>IF(R154="E",Q154,"")</f>
        <v/>
      </c>
      <c r="AZ153" s="13" t="str">
        <f>IF(T154="E",S154,"")</f>
        <v/>
      </c>
      <c r="BA153" s="13" t="str">
        <f>IF(V154="E",U154,"")</f>
        <v/>
      </c>
      <c r="BB153" s="13" t="str">
        <f>IF(X154="E",W154,"")</f>
        <v/>
      </c>
      <c r="BC153" s="13" t="str">
        <f>IF($Z154="E",$Y154,"")</f>
        <v/>
      </c>
      <c r="BD153" s="13" t="str">
        <f>IF($AB154="E",$AA154,"")</f>
        <v/>
      </c>
      <c r="BE153" s="13" t="str">
        <f>IF($AF154="E",$AE154,"")</f>
        <v/>
      </c>
      <c r="BF153" s="13" t="str">
        <f>IF($AH154="E",$AG154,"")</f>
        <v/>
      </c>
      <c r="BG153" s="14" t="str">
        <f t="shared" si="118"/>
        <v/>
      </c>
      <c r="BH153" s="8"/>
      <c r="BI153" s="56" t="e">
        <f>IF(#REF!="E",B153,"")</f>
        <v>#REF!</v>
      </c>
      <c r="BJ153" s="56" t="e">
        <f>IF(#REF!="E",C153,"")</f>
        <v>#REF!</v>
      </c>
      <c r="BK153" s="56" t="str">
        <f t="shared" si="97"/>
        <v/>
      </c>
      <c r="BL153" s="56" t="str">
        <f t="shared" si="101"/>
        <v/>
      </c>
      <c r="BM153" s="56" t="str">
        <f t="shared" si="102"/>
        <v/>
      </c>
      <c r="BN153" s="56" t="str">
        <f t="shared" si="103"/>
        <v/>
      </c>
      <c r="BO153" s="56" t="str">
        <f t="shared" si="104"/>
        <v/>
      </c>
      <c r="BP153" s="56" t="str">
        <f t="shared" si="105"/>
        <v/>
      </c>
      <c r="BQ153" s="56" t="str">
        <f t="shared" si="106"/>
        <v/>
      </c>
      <c r="BR153" s="56" t="str">
        <f t="shared" si="107"/>
        <v/>
      </c>
      <c r="BS153" s="56" t="str">
        <f t="shared" si="108"/>
        <v/>
      </c>
      <c r="BT153" s="56" t="str">
        <f t="shared" si="109"/>
        <v/>
      </c>
      <c r="BU153" s="56" t="str">
        <f t="shared" si="110"/>
        <v/>
      </c>
      <c r="BV153" s="56" t="str">
        <f t="shared" si="111"/>
        <v/>
      </c>
      <c r="BW153" s="56" t="str">
        <f t="shared" si="112"/>
        <v/>
      </c>
      <c r="BX153" s="56" t="str">
        <f t="shared" si="113"/>
        <v/>
      </c>
      <c r="BY153" s="56" t="str">
        <f t="shared" si="114"/>
        <v/>
      </c>
      <c r="BZ153" s="56" t="str">
        <f t="shared" si="115"/>
        <v/>
      </c>
      <c r="CA153" s="56" t="str">
        <f t="shared" si="116"/>
        <v/>
      </c>
      <c r="CB153" s="8"/>
      <c r="CC153" s="73" t="s">
        <v>87</v>
      </c>
      <c r="CD153" s="74">
        <f t="shared" si="98"/>
        <v>0</v>
      </c>
      <c r="CE153" s="8"/>
      <c r="CF153" s="8"/>
      <c r="CG153" s="8"/>
      <c r="CH153" s="9"/>
      <c r="CI153" s="9"/>
      <c r="CJ153" s="9"/>
    </row>
    <row r="154" spans="1:88" s="2" customFormat="1" x14ac:dyDescent="0.35">
      <c r="A154" s="36"/>
      <c r="B154" s="83">
        <v>177</v>
      </c>
      <c r="C154" s="83" t="s">
        <v>115</v>
      </c>
      <c r="D154" s="83" t="s">
        <v>120</v>
      </c>
      <c r="E154" s="87" t="s">
        <v>136</v>
      </c>
      <c r="F154" s="83"/>
      <c r="G154" s="83"/>
      <c r="H154" s="84"/>
      <c r="I154" s="84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62"/>
      <c r="AP154" s="7"/>
      <c r="AQ154" s="6"/>
      <c r="AR154" s="4"/>
      <c r="AS154" s="13" t="e">
        <f>IF(#REF!="E",C155,"")</f>
        <v>#REF!</v>
      </c>
      <c r="AT154" s="13" t="str">
        <f t="shared" si="99"/>
        <v/>
      </c>
      <c r="AU154" s="13" t="str">
        <f t="shared" si="117"/>
        <v/>
      </c>
      <c r="AV154" s="13" t="str">
        <f>IF(L155="E",K155,"")</f>
        <v/>
      </c>
      <c r="AW154" s="13" t="str">
        <f>IF(N155="E",M155,"")</f>
        <v/>
      </c>
      <c r="AX154" s="13" t="str">
        <f t="shared" si="100"/>
        <v/>
      </c>
      <c r="AY154" s="13" t="str">
        <f>IF(R155="E",Q155,"")</f>
        <v/>
      </c>
      <c r="AZ154" s="13" t="str">
        <f>IF(T155="E",S155,"")</f>
        <v/>
      </c>
      <c r="BA154" s="13" t="str">
        <f>IF(V155="E",U155,"")</f>
        <v/>
      </c>
      <c r="BB154" s="13" t="str">
        <f>IF(X155="E",W155,"")</f>
        <v/>
      </c>
      <c r="BC154" s="13" t="str">
        <f>IF($Z155="E",$Y155,"")</f>
        <v/>
      </c>
      <c r="BD154" s="13" t="str">
        <f>IF($AB155="E",$AA155,"")</f>
        <v/>
      </c>
      <c r="BE154" s="13" t="str">
        <f>IF($AF155="E",$AE155,"")</f>
        <v/>
      </c>
      <c r="BF154" s="13" t="str">
        <f>IF($AH155="E",$AG155,"")</f>
        <v/>
      </c>
      <c r="BG154" s="14" t="str">
        <f t="shared" si="118"/>
        <v/>
      </c>
      <c r="BH154" s="8"/>
      <c r="BI154" s="56" t="e">
        <f>IF(#REF!="E",B154,"")</f>
        <v>#REF!</v>
      </c>
      <c r="BJ154" s="56" t="e">
        <f>IF(#REF!="E",C154,"")</f>
        <v>#REF!</v>
      </c>
      <c r="BK154" s="56" t="str">
        <f t="shared" si="97"/>
        <v/>
      </c>
      <c r="BL154" s="56" t="str">
        <f t="shared" si="101"/>
        <v/>
      </c>
      <c r="BM154" s="56" t="str">
        <f t="shared" si="102"/>
        <v/>
      </c>
      <c r="BN154" s="56" t="str">
        <f t="shared" si="103"/>
        <v/>
      </c>
      <c r="BO154" s="56" t="str">
        <f t="shared" si="104"/>
        <v/>
      </c>
      <c r="BP154" s="56" t="str">
        <f t="shared" si="105"/>
        <v/>
      </c>
      <c r="BQ154" s="56" t="str">
        <f t="shared" si="106"/>
        <v/>
      </c>
      <c r="BR154" s="56" t="str">
        <f t="shared" si="107"/>
        <v/>
      </c>
      <c r="BS154" s="56" t="str">
        <f t="shared" si="108"/>
        <v/>
      </c>
      <c r="BT154" s="56" t="str">
        <f t="shared" si="109"/>
        <v/>
      </c>
      <c r="BU154" s="56" t="str">
        <f t="shared" si="110"/>
        <v/>
      </c>
      <c r="BV154" s="56" t="str">
        <f t="shared" si="111"/>
        <v/>
      </c>
      <c r="BW154" s="56" t="str">
        <f t="shared" si="112"/>
        <v/>
      </c>
      <c r="BX154" s="56" t="str">
        <f t="shared" si="113"/>
        <v/>
      </c>
      <c r="BY154" s="56" t="str">
        <f t="shared" si="114"/>
        <v/>
      </c>
      <c r="BZ154" s="56" t="str">
        <f t="shared" si="115"/>
        <v/>
      </c>
      <c r="CA154" s="56" t="str">
        <f t="shared" si="116"/>
        <v/>
      </c>
      <c r="CB154" s="8"/>
      <c r="CC154" s="103" t="s">
        <v>50</v>
      </c>
      <c r="CD154" s="104"/>
      <c r="CE154" s="8"/>
      <c r="CF154" s="8"/>
      <c r="CG154" s="8"/>
      <c r="CH154" s="9"/>
      <c r="CI154" s="9"/>
      <c r="CJ154" s="9"/>
    </row>
    <row r="155" spans="1:88" s="2" customFormat="1" x14ac:dyDescent="0.35">
      <c r="A155" s="36"/>
      <c r="B155" s="83">
        <v>178</v>
      </c>
      <c r="C155" s="83" t="s">
        <v>115</v>
      </c>
      <c r="D155" s="83" t="s">
        <v>120</v>
      </c>
      <c r="E155" s="87" t="s">
        <v>136</v>
      </c>
      <c r="F155" s="83"/>
      <c r="G155" s="83"/>
      <c r="H155" s="84"/>
      <c r="I155" s="84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 t="s">
        <v>117</v>
      </c>
      <c r="AJ155" s="83" t="s">
        <v>136</v>
      </c>
      <c r="AK155" s="83"/>
      <c r="AL155" s="83"/>
      <c r="AM155" s="83"/>
      <c r="AN155" s="83"/>
      <c r="AO155" s="62"/>
      <c r="AP155" s="7"/>
      <c r="AQ155" s="6"/>
      <c r="AR155" s="4"/>
      <c r="AS155" s="13" t="e">
        <f>IF(#REF!="E",C156,"")</f>
        <v>#REF!</v>
      </c>
      <c r="AT155" s="13" t="str">
        <f t="shared" si="99"/>
        <v/>
      </c>
      <c r="AU155" s="13" t="str">
        <f t="shared" si="117"/>
        <v/>
      </c>
      <c r="AV155" s="13" t="str">
        <f>IF(L156="E",K156,"")</f>
        <v/>
      </c>
      <c r="AW155" s="13" t="str">
        <f>IF(N156="E",M156,"")</f>
        <v/>
      </c>
      <c r="AX155" s="13" t="str">
        <f t="shared" si="100"/>
        <v/>
      </c>
      <c r="AY155" s="13" t="str">
        <f>IF(R156="E",Q156,"")</f>
        <v/>
      </c>
      <c r="AZ155" s="13" t="str">
        <f>IF(T156="E",S156,"")</f>
        <v/>
      </c>
      <c r="BA155" s="13" t="str">
        <f>IF(V156="E",U156,"")</f>
        <v/>
      </c>
      <c r="BB155" s="13" t="str">
        <f>IF(X156="E",W156,"")</f>
        <v/>
      </c>
      <c r="BC155" s="13" t="str">
        <f>IF($Z156="E",$Y156,"")</f>
        <v/>
      </c>
      <c r="BD155" s="13" t="str">
        <f>IF($AB156="E",$AA156,"")</f>
        <v/>
      </c>
      <c r="BE155" s="13" t="str">
        <f>IF($AF156="E",$AE156,"")</f>
        <v/>
      </c>
      <c r="BF155" s="13" t="str">
        <f>IF($AH156="E",$AG156,"")</f>
        <v/>
      </c>
      <c r="BG155" s="14" t="str">
        <f t="shared" si="118"/>
        <v/>
      </c>
      <c r="BH155" s="8"/>
      <c r="BI155" s="56" t="e">
        <f>IF(#REF!="E",B155,"")</f>
        <v>#REF!</v>
      </c>
      <c r="BJ155" s="56" t="e">
        <f>IF(#REF!="E",C155,"")</f>
        <v>#REF!</v>
      </c>
      <c r="BK155" s="56" t="str">
        <f t="shared" si="97"/>
        <v/>
      </c>
      <c r="BL155" s="56" t="str">
        <f t="shared" si="101"/>
        <v/>
      </c>
      <c r="BM155" s="56" t="str">
        <f t="shared" si="102"/>
        <v/>
      </c>
      <c r="BN155" s="56" t="str">
        <f t="shared" si="103"/>
        <v/>
      </c>
      <c r="BO155" s="56" t="str">
        <f t="shared" si="104"/>
        <v/>
      </c>
      <c r="BP155" s="56" t="str">
        <f t="shared" si="105"/>
        <v/>
      </c>
      <c r="BQ155" s="56" t="str">
        <f t="shared" si="106"/>
        <v/>
      </c>
      <c r="BR155" s="56" t="str">
        <f t="shared" si="107"/>
        <v/>
      </c>
      <c r="BS155" s="56" t="str">
        <f t="shared" si="108"/>
        <v/>
      </c>
      <c r="BT155" s="56" t="str">
        <f t="shared" si="109"/>
        <v/>
      </c>
      <c r="BU155" s="56" t="str">
        <f t="shared" si="110"/>
        <v/>
      </c>
      <c r="BV155" s="56" t="str">
        <f t="shared" si="111"/>
        <v/>
      </c>
      <c r="BW155" s="56" t="str">
        <f t="shared" si="112"/>
        <v/>
      </c>
      <c r="BX155" s="56" t="str">
        <f t="shared" si="113"/>
        <v/>
      </c>
      <c r="BY155" s="56" t="str">
        <f t="shared" si="114"/>
        <v/>
      </c>
      <c r="BZ155" s="56" t="str">
        <f t="shared" si="115"/>
        <v/>
      </c>
      <c r="CA155" s="56" t="str">
        <f t="shared" si="116"/>
        <v/>
      </c>
      <c r="CB155" s="8"/>
      <c r="CC155" s="70" t="s">
        <v>21</v>
      </c>
      <c r="CD155" s="71">
        <f t="shared" ref="CD155:CD161" si="119">COUNTIF($BU$2:$BV$317,CC155)</f>
        <v>17</v>
      </c>
      <c r="CE155" s="8"/>
      <c r="CF155" s="9"/>
      <c r="CG155" s="9"/>
      <c r="CH155" s="9"/>
    </row>
    <row r="156" spans="1:88" s="2" customFormat="1" x14ac:dyDescent="0.35">
      <c r="A156" s="38"/>
      <c r="B156" s="83">
        <v>179</v>
      </c>
      <c r="C156" s="83" t="s">
        <v>115</v>
      </c>
      <c r="D156" s="83" t="s">
        <v>141</v>
      </c>
      <c r="E156" s="87" t="s">
        <v>136</v>
      </c>
      <c r="F156" s="83"/>
      <c r="G156" s="83"/>
      <c r="H156" s="84"/>
      <c r="I156" s="84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 t="s">
        <v>26</v>
      </c>
      <c r="Z156" s="83" t="s">
        <v>136</v>
      </c>
      <c r="AA156" s="83"/>
      <c r="AB156" s="83"/>
      <c r="AC156" s="83"/>
      <c r="AD156" s="83"/>
      <c r="AE156" s="83" t="s">
        <v>20</v>
      </c>
      <c r="AF156" s="83" t="s">
        <v>136</v>
      </c>
      <c r="AG156" s="83"/>
      <c r="AH156" s="83"/>
      <c r="AI156" s="83"/>
      <c r="AJ156" s="83"/>
      <c r="AK156" s="83"/>
      <c r="AL156" s="83"/>
      <c r="AM156" s="83"/>
      <c r="AN156" s="83"/>
      <c r="AO156" s="62"/>
      <c r="AP156" s="7"/>
      <c r="AQ156" s="6"/>
      <c r="AR156" s="4"/>
      <c r="AS156" s="13" t="e">
        <f>IF(#REF!="E",C157,"")</f>
        <v>#REF!</v>
      </c>
      <c r="AT156" s="13" t="str">
        <f t="shared" si="99"/>
        <v/>
      </c>
      <c r="AU156" s="13" t="str">
        <f t="shared" si="117"/>
        <v/>
      </c>
      <c r="AV156" s="13"/>
      <c r="AW156" s="13" t="str">
        <f>IF(N157="E",M157,"")</f>
        <v/>
      </c>
      <c r="AX156" s="13" t="str">
        <f t="shared" si="100"/>
        <v/>
      </c>
      <c r="AY156" s="13" t="str">
        <f>IF(R157="E",Q157,"")</f>
        <v/>
      </c>
      <c r="AZ156" s="13"/>
      <c r="BA156" s="13"/>
      <c r="BB156" s="13"/>
      <c r="BC156" s="13" t="str">
        <f>IF($Z157="E",$Y157,"")</f>
        <v/>
      </c>
      <c r="BD156" s="13"/>
      <c r="BE156" s="13" t="str">
        <f>IF($AF157="E",$AE157,"")</f>
        <v/>
      </c>
      <c r="BF156" s="13"/>
      <c r="BG156" s="14"/>
      <c r="BH156" s="8"/>
      <c r="BI156" s="56" t="e">
        <f>IF(#REF!="E",B156,"")</f>
        <v>#REF!</v>
      </c>
      <c r="BJ156" s="56" t="e">
        <f>IF(#REF!="E",C156,"")</f>
        <v>#REF!</v>
      </c>
      <c r="BK156" s="56" t="str">
        <f t="shared" si="97"/>
        <v/>
      </c>
      <c r="BL156" s="56" t="str">
        <f t="shared" si="101"/>
        <v/>
      </c>
      <c r="BM156" s="56" t="str">
        <f t="shared" si="102"/>
        <v/>
      </c>
      <c r="BN156" s="56" t="str">
        <f t="shared" si="103"/>
        <v/>
      </c>
      <c r="BO156" s="56" t="str">
        <f t="shared" si="104"/>
        <v/>
      </c>
      <c r="BP156" s="56" t="str">
        <f t="shared" si="105"/>
        <v/>
      </c>
      <c r="BQ156" s="56" t="str">
        <f t="shared" si="106"/>
        <v/>
      </c>
      <c r="BR156" s="56" t="str">
        <f t="shared" si="107"/>
        <v/>
      </c>
      <c r="BS156" s="56" t="str">
        <f t="shared" si="108"/>
        <v/>
      </c>
      <c r="BT156" s="56" t="str">
        <f t="shared" si="109"/>
        <v/>
      </c>
      <c r="BU156" s="56" t="str">
        <f t="shared" si="110"/>
        <v/>
      </c>
      <c r="BV156" s="56" t="str">
        <f t="shared" si="111"/>
        <v/>
      </c>
      <c r="BW156" s="56" t="str">
        <f t="shared" si="112"/>
        <v/>
      </c>
      <c r="BX156" s="56" t="str">
        <f t="shared" si="113"/>
        <v/>
      </c>
      <c r="BY156" s="56" t="str">
        <f t="shared" si="114"/>
        <v/>
      </c>
      <c r="BZ156" s="56" t="str">
        <f t="shared" si="115"/>
        <v/>
      </c>
      <c r="CA156" s="56" t="str">
        <f t="shared" si="116"/>
        <v/>
      </c>
      <c r="CB156" s="8"/>
      <c r="CC156" s="70" t="s">
        <v>32</v>
      </c>
      <c r="CD156" s="71">
        <f t="shared" si="119"/>
        <v>4</v>
      </c>
      <c r="CE156" s="8"/>
      <c r="CF156" s="9"/>
      <c r="CG156" s="9"/>
      <c r="CH156" s="9"/>
    </row>
    <row r="157" spans="1:88" s="2" customFormat="1" x14ac:dyDescent="0.35">
      <c r="A157" s="36"/>
      <c r="B157" s="83">
        <v>180</v>
      </c>
      <c r="C157" s="83" t="s">
        <v>115</v>
      </c>
      <c r="D157" s="83" t="s">
        <v>120</v>
      </c>
      <c r="E157" s="87" t="s">
        <v>136</v>
      </c>
      <c r="F157" s="83"/>
      <c r="G157" s="83"/>
      <c r="H157" s="84"/>
      <c r="I157" s="84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 t="s">
        <v>117</v>
      </c>
      <c r="AJ157" s="83" t="s">
        <v>136</v>
      </c>
      <c r="AK157" s="83"/>
      <c r="AL157" s="83"/>
      <c r="AM157" s="83"/>
      <c r="AN157" s="83"/>
      <c r="AO157" s="62"/>
      <c r="AP157" s="7"/>
      <c r="AQ157" s="6"/>
      <c r="AR157" s="4"/>
      <c r="AS157" s="13" t="e">
        <f>IF(#REF!="E",C158,"")</f>
        <v>#REF!</v>
      </c>
      <c r="AT157" s="13" t="str">
        <f t="shared" si="99"/>
        <v/>
      </c>
      <c r="AU157" s="13" t="str">
        <f t="shared" si="117"/>
        <v/>
      </c>
      <c r="AV157" s="13"/>
      <c r="AW157" s="13" t="str">
        <f>IF(N158="E",M158,"")</f>
        <v/>
      </c>
      <c r="AX157" s="13" t="str">
        <f t="shared" si="100"/>
        <v/>
      </c>
      <c r="AY157" s="13"/>
      <c r="AZ157" s="13"/>
      <c r="BA157" s="13"/>
      <c r="BB157" s="13"/>
      <c r="BC157" s="13"/>
      <c r="BD157" s="13"/>
      <c r="BE157" s="13" t="str">
        <f>IF($AF158="E",$AE158,"")</f>
        <v/>
      </c>
      <c r="BF157" s="13"/>
      <c r="BG157" s="14"/>
      <c r="BH157" s="8"/>
      <c r="BI157" s="56" t="e">
        <f>IF(#REF!="E",B157,"")</f>
        <v>#REF!</v>
      </c>
      <c r="BJ157" s="56" t="e">
        <f>IF(#REF!="E",C157,"")</f>
        <v>#REF!</v>
      </c>
      <c r="BK157" s="56" t="str">
        <f t="shared" si="97"/>
        <v/>
      </c>
      <c r="BL157" s="56" t="str">
        <f t="shared" si="101"/>
        <v/>
      </c>
      <c r="BM157" s="56" t="str">
        <f t="shared" si="102"/>
        <v/>
      </c>
      <c r="BN157" s="56" t="str">
        <f t="shared" si="103"/>
        <v/>
      </c>
      <c r="BO157" s="56" t="str">
        <f t="shared" si="104"/>
        <v/>
      </c>
      <c r="BP157" s="56" t="str">
        <f t="shared" si="105"/>
        <v/>
      </c>
      <c r="BQ157" s="56" t="str">
        <f t="shared" si="106"/>
        <v/>
      </c>
      <c r="BR157" s="56" t="str">
        <f t="shared" si="107"/>
        <v/>
      </c>
      <c r="BS157" s="56" t="str">
        <f t="shared" si="108"/>
        <v/>
      </c>
      <c r="BT157" s="56" t="str">
        <f t="shared" si="109"/>
        <v/>
      </c>
      <c r="BU157" s="56" t="str">
        <f t="shared" si="110"/>
        <v/>
      </c>
      <c r="BV157" s="56" t="str">
        <f t="shared" si="111"/>
        <v/>
      </c>
      <c r="BW157" s="56" t="str">
        <f t="shared" si="112"/>
        <v/>
      </c>
      <c r="BX157" s="56" t="str">
        <f t="shared" si="113"/>
        <v/>
      </c>
      <c r="BY157" s="56" t="str">
        <f t="shared" si="114"/>
        <v/>
      </c>
      <c r="BZ157" s="56" t="str">
        <f t="shared" si="115"/>
        <v/>
      </c>
      <c r="CA157" s="56" t="str">
        <f t="shared" si="116"/>
        <v/>
      </c>
      <c r="CB157" s="8"/>
      <c r="CC157" s="70" t="s">
        <v>28</v>
      </c>
      <c r="CD157" s="71">
        <f t="shared" si="119"/>
        <v>0</v>
      </c>
      <c r="CE157" s="8"/>
      <c r="CF157" s="9"/>
      <c r="CG157" s="9"/>
      <c r="CH157" s="9"/>
    </row>
    <row r="158" spans="1:88" s="25" customFormat="1" x14ac:dyDescent="0.35">
      <c r="A158" s="36"/>
      <c r="B158" s="83">
        <v>181</v>
      </c>
      <c r="C158" s="83" t="s">
        <v>115</v>
      </c>
      <c r="D158" s="83" t="s">
        <v>120</v>
      </c>
      <c r="E158" s="87" t="s">
        <v>136</v>
      </c>
      <c r="F158" s="83"/>
      <c r="G158" s="83"/>
      <c r="H158" s="84"/>
      <c r="I158" s="84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62"/>
      <c r="AP158" s="7"/>
      <c r="AQ158" s="19"/>
      <c r="AR158" s="20"/>
      <c r="AS158" s="21" t="e">
        <f>IF(#REF!="E",#REF!,"")</f>
        <v>#REF!</v>
      </c>
      <c r="AT158" s="21" t="e">
        <f>IF(#REF!="E",#REF!,"")</f>
        <v>#REF!</v>
      </c>
      <c r="AU158" s="21"/>
      <c r="AV158" s="21"/>
      <c r="AW158" s="21" t="e">
        <f>IF(#REF!="E",#REF!,"")</f>
        <v>#REF!</v>
      </c>
      <c r="AX158" s="21" t="e">
        <f>IF(#REF!="E",#REF!,"")</f>
        <v>#REF!</v>
      </c>
      <c r="AY158" s="21"/>
      <c r="AZ158" s="21"/>
      <c r="BA158" s="21"/>
      <c r="BB158" s="21"/>
      <c r="BC158" s="21"/>
      <c r="BD158" s="21"/>
      <c r="BE158" s="21"/>
      <c r="BF158" s="21"/>
      <c r="BG158" s="22"/>
      <c r="BH158" s="23"/>
      <c r="BI158" s="56" t="e">
        <f>IF(#REF!="E",B158,"")</f>
        <v>#REF!</v>
      </c>
      <c r="BJ158" s="56" t="e">
        <f>IF(#REF!="E",C158,"")</f>
        <v>#REF!</v>
      </c>
      <c r="BK158" s="56" t="str">
        <f t="shared" si="97"/>
        <v/>
      </c>
      <c r="BL158" s="56" t="str">
        <f t="shared" si="101"/>
        <v/>
      </c>
      <c r="BM158" s="56" t="str">
        <f t="shared" si="102"/>
        <v/>
      </c>
      <c r="BN158" s="56" t="str">
        <f t="shared" si="103"/>
        <v/>
      </c>
      <c r="BO158" s="56" t="str">
        <f t="shared" si="104"/>
        <v/>
      </c>
      <c r="BP158" s="56" t="str">
        <f t="shared" si="105"/>
        <v/>
      </c>
      <c r="BQ158" s="56" t="str">
        <f t="shared" si="106"/>
        <v/>
      </c>
      <c r="BR158" s="56" t="str">
        <f t="shared" si="107"/>
        <v/>
      </c>
      <c r="BS158" s="56" t="str">
        <f t="shared" si="108"/>
        <v/>
      </c>
      <c r="BT158" s="56" t="str">
        <f t="shared" si="109"/>
        <v/>
      </c>
      <c r="BU158" s="56" t="str">
        <f t="shared" si="110"/>
        <v/>
      </c>
      <c r="BV158" s="56" t="str">
        <f t="shared" si="111"/>
        <v/>
      </c>
      <c r="BW158" s="56" t="str">
        <f t="shared" si="112"/>
        <v/>
      </c>
      <c r="BX158" s="56" t="str">
        <f t="shared" si="113"/>
        <v/>
      </c>
      <c r="BY158" s="56" t="str">
        <f t="shared" si="114"/>
        <v/>
      </c>
      <c r="BZ158" s="56" t="str">
        <f t="shared" si="115"/>
        <v/>
      </c>
      <c r="CA158" s="56" t="str">
        <f t="shared" si="116"/>
        <v/>
      </c>
      <c r="CB158" s="23"/>
      <c r="CC158" s="70" t="s">
        <v>24</v>
      </c>
      <c r="CD158" s="71">
        <f t="shared" si="119"/>
        <v>2</v>
      </c>
      <c r="CE158" s="23"/>
      <c r="CF158" s="24"/>
      <c r="CG158" s="24"/>
      <c r="CH158" s="24"/>
    </row>
    <row r="159" spans="1:88" s="2" customFormat="1" x14ac:dyDescent="0.35">
      <c r="A159" s="36"/>
      <c r="B159" s="83">
        <v>182</v>
      </c>
      <c r="C159" s="83" t="s">
        <v>115</v>
      </c>
      <c r="D159" s="83" t="s">
        <v>120</v>
      </c>
      <c r="E159" s="87" t="s">
        <v>136</v>
      </c>
      <c r="F159" s="83"/>
      <c r="G159" s="83"/>
      <c r="H159" s="84"/>
      <c r="I159" s="84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 t="s">
        <v>117</v>
      </c>
      <c r="AJ159" s="83" t="s">
        <v>136</v>
      </c>
      <c r="AK159" s="83"/>
      <c r="AL159" s="83"/>
      <c r="AM159" s="83"/>
      <c r="AN159" s="83"/>
      <c r="AO159" s="64"/>
      <c r="AP159" s="7"/>
      <c r="AQ159" s="6"/>
      <c r="AR159" s="4"/>
      <c r="AS159" s="13" t="e">
        <f>IF(#REF!="E",C165,"")</f>
        <v>#REF!</v>
      </c>
      <c r="AT159" s="13" t="str">
        <f>IF($E165="E",$D165,"")</f>
        <v/>
      </c>
      <c r="AU159" s="13"/>
      <c r="AV159" s="13"/>
      <c r="AW159" s="13" t="str">
        <f>IF(N165="E",M165,"")</f>
        <v/>
      </c>
      <c r="AX159" s="13" t="str">
        <f t="shared" ref="AX159:AX165" si="120">IF(P165="E",O165,"")</f>
        <v/>
      </c>
      <c r="AY159" s="13"/>
      <c r="AZ159" s="13"/>
      <c r="BA159" s="13"/>
      <c r="BB159" s="13"/>
      <c r="BC159" s="13"/>
      <c r="BD159" s="13"/>
      <c r="BE159" s="13"/>
      <c r="BF159" s="13"/>
      <c r="BG159" s="14"/>
      <c r="BH159" s="8"/>
      <c r="BI159" s="56" t="e">
        <f>IF(#REF!="E",B159,"")</f>
        <v>#REF!</v>
      </c>
      <c r="BJ159" s="56" t="e">
        <f>IF(#REF!="E",C159,"")</f>
        <v>#REF!</v>
      </c>
      <c r="BK159" s="56" t="str">
        <f t="shared" si="97"/>
        <v/>
      </c>
      <c r="BL159" s="56" t="str">
        <f t="shared" si="101"/>
        <v/>
      </c>
      <c r="BM159" s="56" t="str">
        <f t="shared" si="102"/>
        <v/>
      </c>
      <c r="BN159" s="56" t="str">
        <f t="shared" si="103"/>
        <v/>
      </c>
      <c r="BO159" s="56" t="str">
        <f t="shared" si="104"/>
        <v/>
      </c>
      <c r="BP159" s="56" t="str">
        <f t="shared" si="105"/>
        <v/>
      </c>
      <c r="BQ159" s="56" t="str">
        <f t="shared" si="106"/>
        <v/>
      </c>
      <c r="BR159" s="56" t="str">
        <f t="shared" si="107"/>
        <v/>
      </c>
      <c r="BS159" s="56" t="str">
        <f t="shared" si="108"/>
        <v/>
      </c>
      <c r="BT159" s="56" t="str">
        <f t="shared" si="109"/>
        <v/>
      </c>
      <c r="BU159" s="56" t="str">
        <f t="shared" si="110"/>
        <v/>
      </c>
      <c r="BV159" s="56" t="str">
        <f t="shared" si="111"/>
        <v/>
      </c>
      <c r="BW159" s="56" t="str">
        <f t="shared" si="112"/>
        <v/>
      </c>
      <c r="BX159" s="56" t="str">
        <f t="shared" si="113"/>
        <v/>
      </c>
      <c r="BY159" s="56" t="str">
        <f t="shared" si="114"/>
        <v/>
      </c>
      <c r="BZ159" s="56" t="str">
        <f t="shared" si="115"/>
        <v/>
      </c>
      <c r="CA159" s="56" t="str">
        <f t="shared" si="116"/>
        <v/>
      </c>
      <c r="CB159" s="8"/>
      <c r="CC159" s="70" t="s">
        <v>26</v>
      </c>
      <c r="CD159" s="71">
        <f t="shared" si="119"/>
        <v>0</v>
      </c>
      <c r="CE159" s="8"/>
      <c r="CF159" s="9"/>
      <c r="CG159" s="9"/>
      <c r="CH159" s="9"/>
    </row>
    <row r="160" spans="1:88" s="2" customFormat="1" x14ac:dyDescent="0.35">
      <c r="A160" s="36"/>
      <c r="B160" s="83">
        <v>183</v>
      </c>
      <c r="C160" s="83" t="s">
        <v>115</v>
      </c>
      <c r="D160" s="83" t="s">
        <v>138</v>
      </c>
      <c r="E160" s="87" t="s">
        <v>136</v>
      </c>
      <c r="F160" s="83" t="s">
        <v>138</v>
      </c>
      <c r="G160" s="83" t="s">
        <v>136</v>
      </c>
      <c r="H160" s="84"/>
      <c r="I160" s="84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62"/>
      <c r="AP160" s="7"/>
      <c r="AQ160" s="6"/>
      <c r="AR160" s="4"/>
      <c r="AS160" s="13" t="e">
        <f>IF(#REF!="E",C166,"")</f>
        <v>#REF!</v>
      </c>
      <c r="AT160" s="13" t="str">
        <f>IF($E166="E",$D166,"")</f>
        <v/>
      </c>
      <c r="AU160" s="13"/>
      <c r="AV160" s="13"/>
      <c r="AW160" s="13"/>
      <c r="AX160" s="13" t="str">
        <f t="shared" si="120"/>
        <v/>
      </c>
      <c r="AY160" s="13"/>
      <c r="AZ160" s="13"/>
      <c r="BA160" s="13"/>
      <c r="BB160" s="13"/>
      <c r="BC160" s="13"/>
      <c r="BD160" s="13"/>
      <c r="BE160" s="13"/>
      <c r="BF160" s="13"/>
      <c r="BG160" s="14"/>
      <c r="BH160" s="8"/>
      <c r="BI160" s="56" t="e">
        <f>IF(#REF!="E",B160,"")</f>
        <v>#REF!</v>
      </c>
      <c r="BJ160" s="56" t="e">
        <f>IF(#REF!="E",C160,"")</f>
        <v>#REF!</v>
      </c>
      <c r="BK160" s="56" t="str">
        <f t="shared" ref="BK160:BK193" si="121">IF(E160="E",D160,"")</f>
        <v/>
      </c>
      <c r="BL160" s="56" t="str">
        <f t="shared" si="101"/>
        <v/>
      </c>
      <c r="BM160" s="56" t="str">
        <f t="shared" si="102"/>
        <v/>
      </c>
      <c r="BN160" s="56" t="str">
        <f t="shared" si="103"/>
        <v/>
      </c>
      <c r="BO160" s="56" t="str">
        <f t="shared" si="104"/>
        <v/>
      </c>
      <c r="BP160" s="56" t="str">
        <f t="shared" si="105"/>
        <v/>
      </c>
      <c r="BQ160" s="56" t="str">
        <f t="shared" si="106"/>
        <v/>
      </c>
      <c r="BR160" s="56" t="str">
        <f t="shared" si="107"/>
        <v/>
      </c>
      <c r="BS160" s="56" t="str">
        <f t="shared" si="108"/>
        <v/>
      </c>
      <c r="BT160" s="56" t="str">
        <f t="shared" si="109"/>
        <v/>
      </c>
      <c r="BU160" s="56" t="str">
        <f t="shared" si="110"/>
        <v/>
      </c>
      <c r="BV160" s="56" t="str">
        <f t="shared" si="111"/>
        <v/>
      </c>
      <c r="BW160" s="56" t="str">
        <f t="shared" si="112"/>
        <v/>
      </c>
      <c r="BX160" s="56" t="str">
        <f t="shared" si="113"/>
        <v/>
      </c>
      <c r="BY160" s="56" t="str">
        <f t="shared" si="114"/>
        <v/>
      </c>
      <c r="BZ160" s="56" t="str">
        <f t="shared" si="115"/>
        <v/>
      </c>
      <c r="CA160" s="56" t="str">
        <f t="shared" si="116"/>
        <v/>
      </c>
      <c r="CB160" s="8"/>
      <c r="CC160" s="70" t="s">
        <v>15</v>
      </c>
      <c r="CD160" s="71">
        <f t="shared" si="119"/>
        <v>0</v>
      </c>
      <c r="CE160" s="8"/>
      <c r="CF160" s="9"/>
      <c r="CG160" s="9"/>
      <c r="CH160" s="9"/>
    </row>
    <row r="161" spans="1:88" s="2" customFormat="1" ht="16.149999999999999" thickBot="1" x14ac:dyDescent="0.4">
      <c r="A161" s="36"/>
      <c r="B161" s="83">
        <v>184</v>
      </c>
      <c r="C161" s="83" t="s">
        <v>115</v>
      </c>
      <c r="D161" s="83" t="s">
        <v>139</v>
      </c>
      <c r="E161" s="87" t="s">
        <v>136</v>
      </c>
      <c r="F161" s="83"/>
      <c r="G161" s="83"/>
      <c r="H161" s="84"/>
      <c r="I161" s="84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 t="s">
        <v>32</v>
      </c>
      <c r="Z161" s="83" t="s">
        <v>136</v>
      </c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64"/>
      <c r="AP161" s="18"/>
      <c r="AQ161" s="6"/>
      <c r="AR161" s="4"/>
      <c r="AS161" s="13" t="e">
        <f>IF(#REF!="E",C167,"")</f>
        <v>#REF!</v>
      </c>
      <c r="AT161" s="13"/>
      <c r="AU161" s="13"/>
      <c r="AV161" s="13"/>
      <c r="AW161" s="13"/>
      <c r="AX161" s="13" t="str">
        <f t="shared" si="120"/>
        <v/>
      </c>
      <c r="AY161" s="13"/>
      <c r="AZ161" s="13"/>
      <c r="BA161" s="13"/>
      <c r="BB161" s="13"/>
      <c r="BC161" s="13"/>
      <c r="BD161" s="13"/>
      <c r="BE161" s="13"/>
      <c r="BF161" s="13"/>
      <c r="BG161" s="14"/>
      <c r="BH161" s="8"/>
      <c r="BI161" s="56" t="e">
        <f>IF(#REF!="E",B161,"")</f>
        <v>#REF!</v>
      </c>
      <c r="BJ161" s="56" t="e">
        <f>IF(#REF!="E",C161,"")</f>
        <v>#REF!</v>
      </c>
      <c r="BK161" s="56" t="str">
        <f t="shared" si="121"/>
        <v/>
      </c>
      <c r="BL161" s="56" t="str">
        <f t="shared" si="101"/>
        <v/>
      </c>
      <c r="BM161" s="56" t="str">
        <f t="shared" si="102"/>
        <v/>
      </c>
      <c r="BN161" s="56" t="str">
        <f t="shared" si="103"/>
        <v/>
      </c>
      <c r="BO161" s="56" t="str">
        <f t="shared" si="104"/>
        <v/>
      </c>
      <c r="BP161" s="56" t="str">
        <f t="shared" si="105"/>
        <v/>
      </c>
      <c r="BQ161" s="56" t="str">
        <f t="shared" si="106"/>
        <v/>
      </c>
      <c r="BR161" s="56" t="str">
        <f t="shared" si="107"/>
        <v/>
      </c>
      <c r="BS161" s="56" t="str">
        <f t="shared" si="108"/>
        <v/>
      </c>
      <c r="BT161" s="56" t="str">
        <f t="shared" si="109"/>
        <v/>
      </c>
      <c r="BU161" s="56" t="str">
        <f t="shared" si="110"/>
        <v/>
      </c>
      <c r="BV161" s="56" t="str">
        <f t="shared" si="111"/>
        <v/>
      </c>
      <c r="BW161" s="56" t="str">
        <f t="shared" si="112"/>
        <v/>
      </c>
      <c r="BX161" s="56" t="str">
        <f t="shared" si="113"/>
        <v/>
      </c>
      <c r="BY161" s="56" t="str">
        <f t="shared" si="114"/>
        <v/>
      </c>
      <c r="BZ161" s="56" t="str">
        <f t="shared" si="115"/>
        <v/>
      </c>
      <c r="CA161" s="56" t="str">
        <f t="shared" si="116"/>
        <v/>
      </c>
      <c r="CB161" s="8"/>
      <c r="CC161" s="73" t="s">
        <v>20</v>
      </c>
      <c r="CD161" s="71">
        <f t="shared" si="119"/>
        <v>0</v>
      </c>
      <c r="CE161" s="8"/>
      <c r="CF161" s="9"/>
      <c r="CG161" s="9"/>
      <c r="CH161" s="9"/>
    </row>
    <row r="162" spans="1:88" s="2" customFormat="1" x14ac:dyDescent="0.35">
      <c r="A162" s="38"/>
      <c r="B162" s="83">
        <v>185</v>
      </c>
      <c r="C162" s="83" t="s">
        <v>115</v>
      </c>
      <c r="D162" s="83" t="s">
        <v>120</v>
      </c>
      <c r="E162" s="87" t="s">
        <v>136</v>
      </c>
      <c r="F162" s="83"/>
      <c r="G162" s="83"/>
      <c r="H162" s="84"/>
      <c r="I162" s="84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62"/>
      <c r="AP162" s="7"/>
      <c r="AQ162" s="6"/>
      <c r="AR162" s="4"/>
      <c r="AS162" s="13" t="e">
        <f>IF(#REF!="E",C168,"")</f>
        <v>#REF!</v>
      </c>
      <c r="AT162" s="13" t="str">
        <f>IF($E168="E",$D168,"")</f>
        <v/>
      </c>
      <c r="AU162" s="13"/>
      <c r="AV162" s="13"/>
      <c r="AW162" s="13"/>
      <c r="AX162" s="13" t="str">
        <f t="shared" si="120"/>
        <v/>
      </c>
      <c r="AY162" s="13"/>
      <c r="AZ162" s="13"/>
      <c r="BA162" s="13"/>
      <c r="BB162" s="13"/>
      <c r="BC162" s="13"/>
      <c r="BD162" s="13"/>
      <c r="BE162" s="13"/>
      <c r="BF162" s="13"/>
      <c r="BG162" s="14"/>
      <c r="BH162" s="8"/>
      <c r="BI162" s="56" t="e">
        <f>IF(#REF!="E",B162,"")</f>
        <v>#REF!</v>
      </c>
      <c r="BJ162" s="56" t="e">
        <f>IF(#REF!="E",C162,"")</f>
        <v>#REF!</v>
      </c>
      <c r="BK162" s="56" t="str">
        <f t="shared" si="121"/>
        <v/>
      </c>
      <c r="BL162" s="56" t="str">
        <f t="shared" si="101"/>
        <v/>
      </c>
      <c r="BM162" s="56" t="str">
        <f t="shared" si="102"/>
        <v/>
      </c>
      <c r="BN162" s="56" t="str">
        <f t="shared" si="103"/>
        <v/>
      </c>
      <c r="BO162" s="56" t="str">
        <f t="shared" si="104"/>
        <v/>
      </c>
      <c r="BP162" s="56" t="str">
        <f t="shared" si="105"/>
        <v/>
      </c>
      <c r="BQ162" s="56" t="str">
        <f t="shared" si="106"/>
        <v/>
      </c>
      <c r="BR162" s="56" t="str">
        <f t="shared" si="107"/>
        <v/>
      </c>
      <c r="BS162" s="56" t="str">
        <f t="shared" si="108"/>
        <v/>
      </c>
      <c r="BT162" s="56" t="str">
        <f t="shared" si="109"/>
        <v/>
      </c>
      <c r="BU162" s="56" t="str">
        <f t="shared" si="110"/>
        <v/>
      </c>
      <c r="BV162" s="56" t="str">
        <f t="shared" si="111"/>
        <v/>
      </c>
      <c r="BW162" s="56" t="str">
        <f t="shared" si="112"/>
        <v/>
      </c>
      <c r="BX162" s="56" t="str">
        <f t="shared" si="113"/>
        <v/>
      </c>
      <c r="BY162" s="56" t="str">
        <f t="shared" si="114"/>
        <v/>
      </c>
      <c r="BZ162" s="56" t="str">
        <f t="shared" si="115"/>
        <v/>
      </c>
      <c r="CA162" s="56" t="str">
        <f t="shared" si="116"/>
        <v/>
      </c>
      <c r="CB162" s="8"/>
      <c r="CC162" s="112" t="s">
        <v>51</v>
      </c>
      <c r="CD162" s="113"/>
      <c r="CE162" s="8"/>
      <c r="CF162" s="8"/>
      <c r="CG162" s="8"/>
      <c r="CH162" s="9"/>
      <c r="CI162" s="9"/>
      <c r="CJ162" s="9"/>
    </row>
    <row r="163" spans="1:88" s="2" customFormat="1" x14ac:dyDescent="0.35">
      <c r="A163" s="36"/>
      <c r="B163" s="83">
        <v>186</v>
      </c>
      <c r="C163" s="83" t="s">
        <v>115</v>
      </c>
      <c r="D163" s="83" t="s">
        <v>141</v>
      </c>
      <c r="E163" s="87" t="s">
        <v>136</v>
      </c>
      <c r="F163" s="83"/>
      <c r="G163" s="83"/>
      <c r="H163" s="84"/>
      <c r="I163" s="84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 t="s">
        <v>26</v>
      </c>
      <c r="Z163" s="83" t="s">
        <v>136</v>
      </c>
      <c r="AA163" s="83"/>
      <c r="AB163" s="83"/>
      <c r="AC163" s="83"/>
      <c r="AD163" s="83"/>
      <c r="AE163" s="83"/>
      <c r="AF163" s="83"/>
      <c r="AG163" s="83"/>
      <c r="AH163" s="83"/>
      <c r="AI163" s="83" t="s">
        <v>117</v>
      </c>
      <c r="AJ163" s="83" t="s">
        <v>136</v>
      </c>
      <c r="AK163" s="83"/>
      <c r="AL163" s="83"/>
      <c r="AM163" s="83"/>
      <c r="AN163" s="83"/>
      <c r="AO163" s="62"/>
      <c r="AP163" s="7"/>
      <c r="AQ163" s="6"/>
      <c r="AR163" s="4"/>
      <c r="AS163" s="13" t="e">
        <f>IF(#REF!="E",C169,"")</f>
        <v>#REF!</v>
      </c>
      <c r="AT163" s="13"/>
      <c r="AU163" s="13"/>
      <c r="AV163" s="13"/>
      <c r="AW163" s="13"/>
      <c r="AX163" s="13" t="str">
        <f t="shared" si="120"/>
        <v/>
      </c>
      <c r="AY163" s="13"/>
      <c r="AZ163" s="13"/>
      <c r="BA163" s="13"/>
      <c r="BB163" s="13"/>
      <c r="BC163" s="13"/>
      <c r="BD163" s="13"/>
      <c r="BE163" s="13"/>
      <c r="BF163" s="13"/>
      <c r="BG163" s="14"/>
      <c r="BH163" s="8"/>
      <c r="BI163" s="56" t="e">
        <f>IF(#REF!="E",B163,"")</f>
        <v>#REF!</v>
      </c>
      <c r="BJ163" s="56" t="e">
        <f>IF(#REF!="E",C163,"")</f>
        <v>#REF!</v>
      </c>
      <c r="BK163" s="56" t="str">
        <f t="shared" si="121"/>
        <v/>
      </c>
      <c r="BL163" s="56" t="str">
        <f t="shared" si="101"/>
        <v/>
      </c>
      <c r="BM163" s="56" t="str">
        <f t="shared" si="102"/>
        <v/>
      </c>
      <c r="BN163" s="56" t="str">
        <f t="shared" si="103"/>
        <v/>
      </c>
      <c r="BO163" s="56" t="str">
        <f t="shared" si="104"/>
        <v/>
      </c>
      <c r="BP163" s="56" t="str">
        <f t="shared" si="105"/>
        <v/>
      </c>
      <c r="BQ163" s="56" t="str">
        <f t="shared" si="106"/>
        <v/>
      </c>
      <c r="BR163" s="56" t="str">
        <f t="shared" si="107"/>
        <v/>
      </c>
      <c r="BS163" s="56" t="str">
        <f t="shared" si="108"/>
        <v/>
      </c>
      <c r="BT163" s="56" t="str">
        <f t="shared" si="109"/>
        <v/>
      </c>
      <c r="BU163" s="56" t="str">
        <f t="shared" si="110"/>
        <v/>
      </c>
      <c r="BV163" s="56" t="str">
        <f t="shared" si="111"/>
        <v/>
      </c>
      <c r="BW163" s="56" t="str">
        <f t="shared" si="112"/>
        <v/>
      </c>
      <c r="BX163" s="56" t="str">
        <f t="shared" si="113"/>
        <v/>
      </c>
      <c r="BY163" s="56" t="str">
        <f t="shared" si="114"/>
        <v/>
      </c>
      <c r="BZ163" s="56" t="str">
        <f t="shared" si="115"/>
        <v/>
      </c>
      <c r="CA163" s="56" t="str">
        <f t="shared" si="116"/>
        <v/>
      </c>
      <c r="CB163" s="8"/>
      <c r="CC163" s="70" t="s">
        <v>21</v>
      </c>
      <c r="CD163" s="71">
        <f>COUNTIF($BW$2:$BX$316,CC163)</f>
        <v>4</v>
      </c>
      <c r="CE163" s="8"/>
      <c r="CF163" s="8"/>
      <c r="CG163" s="8"/>
      <c r="CH163" s="9"/>
      <c r="CI163" s="9"/>
      <c r="CJ163" s="9"/>
    </row>
    <row r="164" spans="1:88" s="25" customFormat="1" x14ac:dyDescent="0.3">
      <c r="A164" s="42"/>
      <c r="B164" s="83">
        <v>187</v>
      </c>
      <c r="C164" s="83" t="s">
        <v>115</v>
      </c>
      <c r="D164" s="83" t="s">
        <v>141</v>
      </c>
      <c r="E164" s="87" t="s">
        <v>136</v>
      </c>
      <c r="F164" s="83"/>
      <c r="G164" s="83"/>
      <c r="H164" s="84"/>
      <c r="I164" s="84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63"/>
      <c r="AP164" s="7"/>
      <c r="AQ164" s="19"/>
      <c r="AR164" s="20"/>
      <c r="AS164" s="21" t="e">
        <f>IF(#REF!="E",C170,"")</f>
        <v>#REF!</v>
      </c>
      <c r="AT164" s="21" t="str">
        <f>IF($E170="E",$D170,"")</f>
        <v/>
      </c>
      <c r="AU164" s="21"/>
      <c r="AV164" s="21"/>
      <c r="AW164" s="21"/>
      <c r="AX164" s="21" t="str">
        <f t="shared" si="120"/>
        <v/>
      </c>
      <c r="AY164" s="21"/>
      <c r="AZ164" s="21"/>
      <c r="BA164" s="21"/>
      <c r="BB164" s="21"/>
      <c r="BC164" s="21"/>
      <c r="BD164" s="21"/>
      <c r="BE164" s="21"/>
      <c r="BF164" s="21"/>
      <c r="BG164" s="22"/>
      <c r="BH164" s="23"/>
      <c r="BI164" s="56" t="e">
        <f>IF(#REF!="E",B164,"")</f>
        <v>#REF!</v>
      </c>
      <c r="BJ164" s="56" t="e">
        <f>IF(#REF!="E",C164,"")</f>
        <v>#REF!</v>
      </c>
      <c r="BK164" s="56" t="str">
        <f t="shared" si="121"/>
        <v/>
      </c>
      <c r="BL164" s="56" t="str">
        <f t="shared" si="101"/>
        <v/>
      </c>
      <c r="BM164" s="56" t="str">
        <f t="shared" si="102"/>
        <v/>
      </c>
      <c r="BN164" s="56" t="str">
        <f t="shared" si="103"/>
        <v/>
      </c>
      <c r="BO164" s="56" t="str">
        <f t="shared" si="104"/>
        <v/>
      </c>
      <c r="BP164" s="56" t="str">
        <f t="shared" si="105"/>
        <v/>
      </c>
      <c r="BQ164" s="56" t="str">
        <f t="shared" si="106"/>
        <v/>
      </c>
      <c r="BR164" s="56" t="str">
        <f t="shared" si="107"/>
        <v/>
      </c>
      <c r="BS164" s="56" t="str">
        <f t="shared" si="108"/>
        <v/>
      </c>
      <c r="BT164" s="56" t="str">
        <f t="shared" si="109"/>
        <v/>
      </c>
      <c r="BU164" s="56" t="str">
        <f t="shared" si="110"/>
        <v/>
      </c>
      <c r="BV164" s="56" t="str">
        <f t="shared" si="111"/>
        <v/>
      </c>
      <c r="BW164" s="56" t="str">
        <f t="shared" si="112"/>
        <v/>
      </c>
      <c r="BX164" s="56" t="str">
        <f t="shared" si="113"/>
        <v/>
      </c>
      <c r="BY164" s="56" t="str">
        <f t="shared" si="114"/>
        <v/>
      </c>
      <c r="BZ164" s="56" t="str">
        <f t="shared" si="115"/>
        <v/>
      </c>
      <c r="CA164" s="56" t="str">
        <f t="shared" si="116"/>
        <v/>
      </c>
      <c r="CB164" s="23"/>
      <c r="CC164" s="70" t="s">
        <v>26</v>
      </c>
      <c r="CD164" s="71">
        <f>COUNTIF($BW$2:$BX$316,CC164)</f>
        <v>1</v>
      </c>
      <c r="CE164" s="23"/>
      <c r="CF164" s="23"/>
      <c r="CG164" s="23"/>
      <c r="CH164" s="24"/>
      <c r="CI164" s="24"/>
      <c r="CJ164" s="24"/>
    </row>
    <row r="165" spans="1:88" s="2" customFormat="1" x14ac:dyDescent="0.3">
      <c r="A165" s="42"/>
      <c r="B165" s="83">
        <v>188</v>
      </c>
      <c r="C165" s="83" t="s">
        <v>115</v>
      </c>
      <c r="D165" s="83" t="s">
        <v>141</v>
      </c>
      <c r="E165" s="87" t="s">
        <v>136</v>
      </c>
      <c r="F165" s="83"/>
      <c r="G165" s="83"/>
      <c r="H165" s="84"/>
      <c r="I165" s="84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 t="s">
        <v>142</v>
      </c>
      <c r="Z165" s="83" t="s">
        <v>136</v>
      </c>
      <c r="AA165" s="83"/>
      <c r="AB165" s="83"/>
      <c r="AC165" s="83"/>
      <c r="AD165" s="83"/>
      <c r="AE165" s="83"/>
      <c r="AF165" s="83"/>
      <c r="AG165" s="83"/>
      <c r="AH165" s="83"/>
      <c r="AI165" s="83" t="s">
        <v>117</v>
      </c>
      <c r="AJ165" s="83" t="s">
        <v>136</v>
      </c>
      <c r="AK165" s="83"/>
      <c r="AL165" s="83"/>
      <c r="AM165" s="83"/>
      <c r="AN165" s="83"/>
      <c r="AO165" s="62"/>
      <c r="AP165" s="7"/>
      <c r="AQ165" s="6"/>
      <c r="AR165" s="4"/>
      <c r="AS165" s="13" t="e">
        <f>IF(#REF!="E",C171,"")</f>
        <v>#REF!</v>
      </c>
      <c r="AT165" s="13" t="str">
        <f>IF($E171="E",$D171,"")</f>
        <v/>
      </c>
      <c r="AU165" s="13" t="str">
        <f>IF($J171="E",$F171,"")</f>
        <v/>
      </c>
      <c r="AV165" s="13" t="str">
        <f>IF(L171="E",K171,"")</f>
        <v/>
      </c>
      <c r="AW165" s="13" t="str">
        <f>IF(N171="E",M171,"")</f>
        <v/>
      </c>
      <c r="AX165" s="13" t="str">
        <f t="shared" si="120"/>
        <v/>
      </c>
      <c r="AY165" s="13" t="str">
        <f>IF(R171="E",Q171,"")</f>
        <v/>
      </c>
      <c r="AZ165" s="13" t="str">
        <f>IF(T171="E",S171,"")</f>
        <v/>
      </c>
      <c r="BA165" s="13" t="str">
        <f>IF(V171="E",U171,"")</f>
        <v/>
      </c>
      <c r="BB165" s="13" t="str">
        <f>IF(X171="E",W171,"")</f>
        <v/>
      </c>
      <c r="BC165" s="13" t="str">
        <f>IF($Z171="E",$Y171,"")</f>
        <v/>
      </c>
      <c r="BD165" s="13" t="str">
        <f>IF($AB171="E",$AA171,"")</f>
        <v/>
      </c>
      <c r="BE165" s="13" t="str">
        <f>IF($AF171="E",$AE171,"")</f>
        <v/>
      </c>
      <c r="BF165" s="13" t="str">
        <f>IF($AH171="E",$AG171,"")</f>
        <v/>
      </c>
      <c r="BG165" s="14" t="str">
        <f>IF(AJ171="E",AI171,"")</f>
        <v/>
      </c>
      <c r="BH165" s="8"/>
      <c r="BI165" s="56" t="e">
        <f>IF(#REF!="E",B165,"")</f>
        <v>#REF!</v>
      </c>
      <c r="BJ165" s="56" t="e">
        <f>IF(#REF!="E",C165,"")</f>
        <v>#REF!</v>
      </c>
      <c r="BK165" s="56" t="str">
        <f t="shared" si="121"/>
        <v/>
      </c>
      <c r="BL165" s="56" t="str">
        <f t="shared" si="101"/>
        <v/>
      </c>
      <c r="BM165" s="56" t="str">
        <f t="shared" si="102"/>
        <v/>
      </c>
      <c r="BN165" s="56" t="str">
        <f t="shared" si="103"/>
        <v/>
      </c>
      <c r="BO165" s="56" t="str">
        <f t="shared" si="104"/>
        <v/>
      </c>
      <c r="BP165" s="56" t="str">
        <f t="shared" si="105"/>
        <v/>
      </c>
      <c r="BQ165" s="56" t="str">
        <f t="shared" si="106"/>
        <v/>
      </c>
      <c r="BR165" s="56" t="str">
        <f t="shared" si="107"/>
        <v/>
      </c>
      <c r="BS165" s="56" t="str">
        <f t="shared" si="108"/>
        <v/>
      </c>
      <c r="BT165" s="56" t="str">
        <f t="shared" si="109"/>
        <v/>
      </c>
      <c r="BU165" s="56" t="str">
        <f t="shared" si="110"/>
        <v/>
      </c>
      <c r="BV165" s="56" t="str">
        <f t="shared" si="111"/>
        <v/>
      </c>
      <c r="BW165" s="56" t="str">
        <f t="shared" si="112"/>
        <v/>
      </c>
      <c r="BX165" s="56" t="str">
        <f t="shared" si="113"/>
        <v/>
      </c>
      <c r="BY165" s="56" t="str">
        <f t="shared" si="114"/>
        <v/>
      </c>
      <c r="BZ165" s="56" t="str">
        <f t="shared" si="115"/>
        <v/>
      </c>
      <c r="CA165" s="56" t="str">
        <f t="shared" si="116"/>
        <v/>
      </c>
      <c r="CB165" s="8"/>
      <c r="CC165" s="70" t="s">
        <v>15</v>
      </c>
      <c r="CD165" s="71">
        <f>COUNTIF($BW$2:$BX$316,CC165)</f>
        <v>1</v>
      </c>
      <c r="CE165" s="8"/>
      <c r="CF165" s="8"/>
      <c r="CG165" s="8"/>
      <c r="CH165" s="9"/>
      <c r="CI165" s="9"/>
      <c r="CJ165" s="9"/>
    </row>
    <row r="166" spans="1:88" ht="16.149999999999999" thickBot="1" x14ac:dyDescent="0.4">
      <c r="A166" s="42"/>
      <c r="B166" s="83">
        <v>189</v>
      </c>
      <c r="C166" s="83" t="s">
        <v>115</v>
      </c>
      <c r="D166" s="83" t="s">
        <v>139</v>
      </c>
      <c r="E166" s="87" t="s">
        <v>136</v>
      </c>
      <c r="F166" s="83"/>
      <c r="G166" s="83"/>
      <c r="H166" s="84"/>
      <c r="I166" s="84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 t="s">
        <v>32</v>
      </c>
      <c r="Z166" s="83" t="s">
        <v>136</v>
      </c>
      <c r="AA166" s="83" t="s">
        <v>32</v>
      </c>
      <c r="AB166" s="83" t="s">
        <v>136</v>
      </c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62"/>
      <c r="AP166" s="7"/>
      <c r="AQ166" s="6"/>
      <c r="AR166" s="4"/>
      <c r="AS166" s="5" t="e">
        <f>IF(#REF!="E",C173,"")</f>
        <v>#REF!</v>
      </c>
      <c r="AT166" s="5" t="str">
        <f>IF($E173="E",$D173,"")</f>
        <v/>
      </c>
      <c r="AU166" s="5"/>
      <c r="AV166" s="5"/>
      <c r="AW166" s="5"/>
      <c r="AX166" s="5" t="str">
        <f t="shared" ref="AX166:AX177" si="122">IF(P173="E",O173,"")</f>
        <v/>
      </c>
      <c r="AY166" s="5"/>
      <c r="AZ166" s="5"/>
      <c r="BA166" s="5"/>
      <c r="BB166" s="5"/>
      <c r="BC166" s="5"/>
      <c r="BD166" s="5"/>
      <c r="BE166" s="5"/>
      <c r="BF166" s="5"/>
      <c r="BG166" s="15"/>
      <c r="BI166" s="56" t="e">
        <f>IF(#REF!="E",B166,"")</f>
        <v>#REF!</v>
      </c>
      <c r="BJ166" s="56" t="e">
        <f>IF(#REF!="E",C166,"")</f>
        <v>#REF!</v>
      </c>
      <c r="BK166" s="56" t="str">
        <f t="shared" si="121"/>
        <v/>
      </c>
      <c r="BL166" s="56" t="str">
        <f t="shared" si="101"/>
        <v/>
      </c>
      <c r="BM166" s="56" t="str">
        <f t="shared" si="102"/>
        <v/>
      </c>
      <c r="BN166" s="56" t="str">
        <f t="shared" si="103"/>
        <v/>
      </c>
      <c r="BO166" s="56" t="str">
        <f t="shared" si="104"/>
        <v/>
      </c>
      <c r="BP166" s="56" t="str">
        <f t="shared" si="105"/>
        <v/>
      </c>
      <c r="BQ166" s="56" t="str">
        <f t="shared" si="106"/>
        <v/>
      </c>
      <c r="BR166" s="56" t="str">
        <f t="shared" si="107"/>
        <v/>
      </c>
      <c r="BS166" s="56" t="str">
        <f t="shared" si="108"/>
        <v/>
      </c>
      <c r="BT166" s="56" t="str">
        <f t="shared" si="109"/>
        <v/>
      </c>
      <c r="BU166" s="56" t="str">
        <f t="shared" si="110"/>
        <v/>
      </c>
      <c r="BV166" s="56" t="str">
        <f t="shared" si="111"/>
        <v/>
      </c>
      <c r="BW166" s="56" t="str">
        <f t="shared" si="112"/>
        <v/>
      </c>
      <c r="BX166" s="56" t="str">
        <f t="shared" si="113"/>
        <v/>
      </c>
      <c r="BY166" s="56" t="str">
        <f t="shared" si="114"/>
        <v/>
      </c>
      <c r="BZ166" s="56" t="str">
        <f t="shared" si="115"/>
        <v/>
      </c>
      <c r="CA166" s="56" t="str">
        <f t="shared" si="116"/>
        <v/>
      </c>
      <c r="CC166" s="70" t="s">
        <v>20</v>
      </c>
      <c r="CD166" s="71">
        <f>COUNTIF($BW$2:$BX$316,CC166)</f>
        <v>0</v>
      </c>
    </row>
    <row r="167" spans="1:88" x14ac:dyDescent="0.35">
      <c r="A167" s="42"/>
      <c r="B167" s="83">
        <v>190</v>
      </c>
      <c r="C167" s="83" t="s">
        <v>115</v>
      </c>
      <c r="D167" s="83" t="s">
        <v>141</v>
      </c>
      <c r="E167" s="87" t="s">
        <v>136</v>
      </c>
      <c r="F167" s="83"/>
      <c r="G167" s="83"/>
      <c r="H167" s="84"/>
      <c r="I167" s="84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 t="s">
        <v>26</v>
      </c>
      <c r="Z167" s="83" t="s">
        <v>136</v>
      </c>
      <c r="AA167" s="83"/>
      <c r="AB167" s="83"/>
      <c r="AC167" s="83"/>
      <c r="AD167" s="83"/>
      <c r="AE167" s="83" t="s">
        <v>20</v>
      </c>
      <c r="AF167" s="83" t="s">
        <v>136</v>
      </c>
      <c r="AG167" s="83"/>
      <c r="AH167" s="83"/>
      <c r="AI167" s="83" t="s">
        <v>117</v>
      </c>
      <c r="AJ167" s="83" t="s">
        <v>136</v>
      </c>
      <c r="AK167" s="83"/>
      <c r="AL167" s="83"/>
      <c r="AM167" s="83"/>
      <c r="AN167" s="83"/>
      <c r="AO167" s="62"/>
      <c r="AP167" s="7"/>
      <c r="AQ167" s="6"/>
      <c r="AR167" s="4"/>
      <c r="AS167" s="5" t="e">
        <f>IF(#REF!="E",C174,"")</f>
        <v>#REF!</v>
      </c>
      <c r="AT167" s="5"/>
      <c r="AU167" s="5"/>
      <c r="AV167" s="5"/>
      <c r="AW167" s="5"/>
      <c r="AX167" s="5" t="str">
        <f t="shared" si="122"/>
        <v/>
      </c>
      <c r="AY167" s="5"/>
      <c r="AZ167" s="5"/>
      <c r="BA167" s="5"/>
      <c r="BB167" s="5"/>
      <c r="BC167" s="5"/>
      <c r="BD167" s="5"/>
      <c r="BE167" s="5"/>
      <c r="BF167" s="5"/>
      <c r="BG167" s="15"/>
      <c r="BI167" s="56" t="e">
        <f>IF(#REF!="E",B167,"")</f>
        <v>#REF!</v>
      </c>
      <c r="BJ167" s="56" t="e">
        <f>IF(#REF!="E",C167,"")</f>
        <v>#REF!</v>
      </c>
      <c r="BK167" s="56" t="str">
        <f t="shared" si="121"/>
        <v/>
      </c>
      <c r="BL167" s="56" t="str">
        <f t="shared" si="101"/>
        <v/>
      </c>
      <c r="BM167" s="56" t="str">
        <f t="shared" si="102"/>
        <v/>
      </c>
      <c r="BN167" s="56" t="str">
        <f t="shared" si="103"/>
        <v/>
      </c>
      <c r="BO167" s="56" t="str">
        <f t="shared" si="104"/>
        <v/>
      </c>
      <c r="BP167" s="56" t="str">
        <f t="shared" si="105"/>
        <v/>
      </c>
      <c r="BQ167" s="56" t="str">
        <f t="shared" si="106"/>
        <v/>
      </c>
      <c r="BR167" s="56" t="str">
        <f t="shared" si="107"/>
        <v/>
      </c>
      <c r="BS167" s="56" t="str">
        <f t="shared" si="108"/>
        <v/>
      </c>
      <c r="BT167" s="56" t="str">
        <f t="shared" si="109"/>
        <v/>
      </c>
      <c r="BU167" s="56" t="str">
        <f t="shared" si="110"/>
        <v/>
      </c>
      <c r="BV167" s="56" t="str">
        <f t="shared" si="111"/>
        <v/>
      </c>
      <c r="BW167" s="56" t="str">
        <f t="shared" si="112"/>
        <v/>
      </c>
      <c r="BX167" s="56" t="str">
        <f t="shared" si="113"/>
        <v/>
      </c>
      <c r="BY167" s="56" t="str">
        <f t="shared" si="114"/>
        <v/>
      </c>
      <c r="BZ167" s="56" t="str">
        <f t="shared" si="115"/>
        <v/>
      </c>
      <c r="CA167" s="56" t="str">
        <f t="shared" si="116"/>
        <v/>
      </c>
      <c r="CC167" s="103" t="s">
        <v>82</v>
      </c>
      <c r="CD167" s="104"/>
    </row>
    <row r="168" spans="1:88" x14ac:dyDescent="0.35">
      <c r="A168" s="42"/>
      <c r="B168" s="83">
        <v>191</v>
      </c>
      <c r="C168" s="83" t="s">
        <v>115</v>
      </c>
      <c r="D168" s="83" t="s">
        <v>120</v>
      </c>
      <c r="E168" s="87" t="s">
        <v>136</v>
      </c>
      <c r="F168" s="83"/>
      <c r="G168" s="83"/>
      <c r="H168" s="84"/>
      <c r="I168" s="84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62"/>
      <c r="AP168" s="7"/>
      <c r="AQ168" s="6"/>
      <c r="AR168" s="4"/>
      <c r="AS168" s="5" t="e">
        <f>IF(#REF!="E",C175,"")</f>
        <v>#REF!</v>
      </c>
      <c r="AT168" s="5"/>
      <c r="AU168" s="5"/>
      <c r="AV168" s="5"/>
      <c r="AW168" s="5"/>
      <c r="AX168" s="5" t="str">
        <f t="shared" si="122"/>
        <v/>
      </c>
      <c r="AY168" s="5"/>
      <c r="AZ168" s="5"/>
      <c r="BA168" s="5"/>
      <c r="BB168" s="5"/>
      <c r="BC168" s="5"/>
      <c r="BD168" s="5"/>
      <c r="BE168" s="5"/>
      <c r="BF168" s="5"/>
      <c r="BG168" s="15"/>
      <c r="BI168" s="56" t="e">
        <f>IF(#REF!="E",B168,"")</f>
        <v>#REF!</v>
      </c>
      <c r="BJ168" s="56" t="e">
        <f>IF(#REF!="E",C168,"")</f>
        <v>#REF!</v>
      </c>
      <c r="BK168" s="56" t="str">
        <f t="shared" si="121"/>
        <v/>
      </c>
      <c r="BL168" s="56" t="str">
        <f t="shared" si="101"/>
        <v/>
      </c>
      <c r="BM168" s="56" t="str">
        <f t="shared" si="102"/>
        <v/>
      </c>
      <c r="BN168" s="56" t="str">
        <f t="shared" si="103"/>
        <v/>
      </c>
      <c r="BO168" s="56" t="str">
        <f t="shared" si="104"/>
        <v/>
      </c>
      <c r="BP168" s="56" t="str">
        <f t="shared" si="105"/>
        <v/>
      </c>
      <c r="BQ168" s="56" t="str">
        <f t="shared" si="106"/>
        <v/>
      </c>
      <c r="BR168" s="56" t="str">
        <f t="shared" si="107"/>
        <v/>
      </c>
      <c r="BS168" s="56" t="str">
        <f t="shared" si="108"/>
        <v/>
      </c>
      <c r="BT168" s="56" t="str">
        <f t="shared" si="109"/>
        <v/>
      </c>
      <c r="BU168" s="56" t="str">
        <f t="shared" si="110"/>
        <v/>
      </c>
      <c r="BV168" s="56" t="str">
        <f t="shared" si="111"/>
        <v/>
      </c>
      <c r="BW168" s="56" t="str">
        <f t="shared" si="112"/>
        <v/>
      </c>
      <c r="BX168" s="56" t="str">
        <f t="shared" si="113"/>
        <v/>
      </c>
      <c r="BY168" s="56" t="str">
        <f t="shared" si="114"/>
        <v/>
      </c>
      <c r="BZ168" s="56" t="str">
        <f t="shared" si="115"/>
        <v/>
      </c>
      <c r="CA168" s="56" t="str">
        <f t="shared" si="116"/>
        <v/>
      </c>
      <c r="CC168" s="50" t="s">
        <v>83</v>
      </c>
      <c r="CD168" s="51">
        <f>COUNTIF(P2:P327,"C")+COUNTIF(R2:R327,"C")+COUNTIF(T2:T291,"C")+COUNTIF(V2:V327,"C")</f>
        <v>11</v>
      </c>
    </row>
    <row r="169" spans="1:88" ht="16.149999999999999" thickBot="1" x14ac:dyDescent="0.4">
      <c r="A169" s="42"/>
      <c r="B169" s="83">
        <v>192</v>
      </c>
      <c r="C169" s="83" t="s">
        <v>115</v>
      </c>
      <c r="D169" s="83" t="s">
        <v>138</v>
      </c>
      <c r="E169" s="87" t="s">
        <v>136</v>
      </c>
      <c r="F169" s="83"/>
      <c r="G169" s="83"/>
      <c r="H169" s="84"/>
      <c r="I169" s="84"/>
      <c r="J169" s="83"/>
      <c r="K169" s="83" t="s">
        <v>145</v>
      </c>
      <c r="L169" s="83" t="s">
        <v>136</v>
      </c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 t="s">
        <v>32</v>
      </c>
      <c r="Z169" s="83" t="s">
        <v>136</v>
      </c>
      <c r="AA169" s="83"/>
      <c r="AB169" s="83"/>
      <c r="AC169" s="83"/>
      <c r="AD169" s="83"/>
      <c r="AE169" s="83"/>
      <c r="AF169" s="83"/>
      <c r="AG169" s="83"/>
      <c r="AH169" s="83"/>
      <c r="AI169" s="83" t="s">
        <v>130</v>
      </c>
      <c r="AJ169" s="83" t="s">
        <v>136</v>
      </c>
      <c r="AK169" s="83"/>
      <c r="AL169" s="83"/>
      <c r="AM169" s="83"/>
      <c r="AN169" s="83"/>
      <c r="AO169" s="62"/>
      <c r="AP169" s="18"/>
      <c r="AQ169" s="6"/>
      <c r="AR169" s="4"/>
      <c r="AS169" s="5" t="e">
        <f>IF(#REF!="E",C176,"")</f>
        <v>#REF!</v>
      </c>
      <c r="AT169" s="5"/>
      <c r="AU169" s="5"/>
      <c r="AV169" s="5"/>
      <c r="AW169" s="5"/>
      <c r="AX169" s="5" t="str">
        <f t="shared" si="122"/>
        <v/>
      </c>
      <c r="AY169" s="5"/>
      <c r="AZ169" s="5"/>
      <c r="BA169" s="5"/>
      <c r="BB169" s="5"/>
      <c r="BC169" s="5"/>
      <c r="BD169" s="5"/>
      <c r="BE169" s="5"/>
      <c r="BF169" s="5"/>
      <c r="BG169" s="15"/>
      <c r="BI169" s="56" t="e">
        <f>IF(#REF!="E",B169,"")</f>
        <v>#REF!</v>
      </c>
      <c r="BJ169" s="56" t="e">
        <f>IF(#REF!="E",C169,"")</f>
        <v>#REF!</v>
      </c>
      <c r="BK169" s="56" t="str">
        <f t="shared" si="121"/>
        <v/>
      </c>
      <c r="BL169" s="56" t="str">
        <f t="shared" si="101"/>
        <v/>
      </c>
      <c r="BM169" s="56" t="str">
        <f t="shared" si="102"/>
        <v/>
      </c>
      <c r="BN169" s="56" t="str">
        <f t="shared" si="103"/>
        <v/>
      </c>
      <c r="BO169" s="56" t="str">
        <f t="shared" si="104"/>
        <v/>
      </c>
      <c r="BP169" s="56" t="str">
        <f t="shared" si="105"/>
        <v/>
      </c>
      <c r="BQ169" s="56" t="str">
        <f t="shared" si="106"/>
        <v/>
      </c>
      <c r="BR169" s="56" t="str">
        <f t="shared" si="107"/>
        <v/>
      </c>
      <c r="BS169" s="56" t="str">
        <f t="shared" si="108"/>
        <v/>
      </c>
      <c r="BT169" s="56" t="str">
        <f t="shared" si="109"/>
        <v/>
      </c>
      <c r="BU169" s="56" t="str">
        <f t="shared" si="110"/>
        <v/>
      </c>
      <c r="BV169" s="56" t="str">
        <f t="shared" si="111"/>
        <v/>
      </c>
      <c r="BW169" s="56" t="str">
        <f t="shared" si="112"/>
        <v/>
      </c>
      <c r="BX169" s="56" t="str">
        <f t="shared" si="113"/>
        <v/>
      </c>
      <c r="BY169" s="56" t="str">
        <f t="shared" si="114"/>
        <v/>
      </c>
      <c r="BZ169" s="56" t="str">
        <f t="shared" si="115"/>
        <v/>
      </c>
      <c r="CA169" s="56" t="str">
        <f t="shared" si="116"/>
        <v/>
      </c>
      <c r="CC169" s="54"/>
      <c r="CD169" s="55"/>
    </row>
    <row r="170" spans="1:88" x14ac:dyDescent="0.35">
      <c r="A170" s="42"/>
      <c r="B170" s="83">
        <v>193</v>
      </c>
      <c r="C170" s="83" t="s">
        <v>115</v>
      </c>
      <c r="D170" s="83" t="s">
        <v>141</v>
      </c>
      <c r="E170" s="87" t="s">
        <v>136</v>
      </c>
      <c r="F170" s="83"/>
      <c r="G170" s="83"/>
      <c r="H170" s="84"/>
      <c r="I170" s="84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 t="s">
        <v>142</v>
      </c>
      <c r="Z170" s="83" t="s">
        <v>136</v>
      </c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63"/>
      <c r="AP170" s="7"/>
      <c r="AQ170" s="6"/>
      <c r="AR170" s="4"/>
      <c r="AS170" s="5" t="e">
        <f>IF(#REF!="E",C177,"")</f>
        <v>#REF!</v>
      </c>
      <c r="AT170" s="5"/>
      <c r="AU170" s="5"/>
      <c r="AV170" s="5"/>
      <c r="AW170" s="5"/>
      <c r="AX170" s="5" t="str">
        <f t="shared" si="122"/>
        <v/>
      </c>
      <c r="AY170" s="5"/>
      <c r="AZ170" s="5"/>
      <c r="BA170" s="5"/>
      <c r="BB170" s="5"/>
      <c r="BC170" s="5"/>
      <c r="BD170" s="5"/>
      <c r="BE170" s="5"/>
      <c r="BF170" s="5"/>
      <c r="BG170" s="15"/>
      <c r="BI170" s="56" t="e">
        <f>IF(#REF!="E",B170,"")</f>
        <v>#REF!</v>
      </c>
      <c r="BJ170" s="56" t="e">
        <f>IF(#REF!="E",C170,"")</f>
        <v>#REF!</v>
      </c>
      <c r="BK170" s="56" t="str">
        <f t="shared" si="121"/>
        <v/>
      </c>
      <c r="BL170" s="56" t="str">
        <f t="shared" si="101"/>
        <v/>
      </c>
      <c r="BM170" s="56" t="str">
        <f t="shared" si="102"/>
        <v/>
      </c>
      <c r="BN170" s="56" t="str">
        <f t="shared" si="103"/>
        <v/>
      </c>
      <c r="BO170" s="56" t="str">
        <f t="shared" si="104"/>
        <v/>
      </c>
      <c r="BP170" s="56" t="str">
        <f t="shared" si="105"/>
        <v/>
      </c>
      <c r="BQ170" s="56" t="str">
        <f t="shared" si="106"/>
        <v/>
      </c>
      <c r="BR170" s="56" t="str">
        <f t="shared" si="107"/>
        <v/>
      </c>
      <c r="BS170" s="56" t="str">
        <f t="shared" si="108"/>
        <v/>
      </c>
      <c r="BT170" s="56" t="str">
        <f t="shared" si="109"/>
        <v/>
      </c>
      <c r="BU170" s="56" t="str">
        <f t="shared" si="110"/>
        <v/>
      </c>
      <c r="BV170" s="56" t="str">
        <f t="shared" si="111"/>
        <v/>
      </c>
      <c r="BW170" s="56" t="str">
        <f t="shared" si="112"/>
        <v/>
      </c>
      <c r="BX170" s="56" t="str">
        <f t="shared" si="113"/>
        <v/>
      </c>
      <c r="BY170" s="56" t="str">
        <f t="shared" si="114"/>
        <v/>
      </c>
      <c r="BZ170" s="56" t="str">
        <f t="shared" si="115"/>
        <v/>
      </c>
      <c r="CA170" s="56" t="str">
        <f t="shared" si="116"/>
        <v/>
      </c>
      <c r="CC170" s="103" t="s">
        <v>84</v>
      </c>
      <c r="CD170" s="104"/>
    </row>
    <row r="171" spans="1:88" ht="16.149999999999999" thickBot="1" x14ac:dyDescent="0.4">
      <c r="A171" s="42"/>
      <c r="B171" s="83">
        <v>194</v>
      </c>
      <c r="C171" s="83" t="s">
        <v>115</v>
      </c>
      <c r="D171" s="83" t="s">
        <v>141</v>
      </c>
      <c r="E171" s="87" t="s">
        <v>136</v>
      </c>
      <c r="F171" s="83"/>
      <c r="G171" s="83"/>
      <c r="H171" s="84"/>
      <c r="I171" s="84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 t="s">
        <v>142</v>
      </c>
      <c r="Z171" s="83" t="s">
        <v>136</v>
      </c>
      <c r="AA171" s="83"/>
      <c r="AB171" s="83"/>
      <c r="AC171" s="83"/>
      <c r="AD171" s="83"/>
      <c r="AE171" s="83"/>
      <c r="AF171" s="83"/>
      <c r="AG171" s="83"/>
      <c r="AH171" s="83"/>
      <c r="AI171" s="83" t="s">
        <v>117</v>
      </c>
      <c r="AJ171" s="83" t="s">
        <v>136</v>
      </c>
      <c r="AK171" s="83"/>
      <c r="AL171" s="83"/>
      <c r="AM171" s="83"/>
      <c r="AN171" s="83"/>
      <c r="AO171" s="62"/>
      <c r="AP171" s="7"/>
      <c r="AQ171" s="6"/>
      <c r="AR171" s="4"/>
      <c r="AS171" s="5" t="e">
        <f>IF(#REF!="E",C178,"")</f>
        <v>#REF!</v>
      </c>
      <c r="AT171" s="5"/>
      <c r="AU171" s="5"/>
      <c r="AV171" s="5"/>
      <c r="AW171" s="5"/>
      <c r="AX171" s="5" t="str">
        <f t="shared" si="122"/>
        <v/>
      </c>
      <c r="AY171" s="5"/>
      <c r="AZ171" s="5"/>
      <c r="BA171" s="5"/>
      <c r="BB171" s="5"/>
      <c r="BC171" s="5"/>
      <c r="BD171" s="5"/>
      <c r="BE171" s="5"/>
      <c r="BF171" s="5"/>
      <c r="BG171" s="15"/>
      <c r="BI171" s="56" t="e">
        <f>IF(#REF!="E",B171,"")</f>
        <v>#REF!</v>
      </c>
      <c r="BJ171" s="56" t="e">
        <f>IF(#REF!="E",C171,"")</f>
        <v>#REF!</v>
      </c>
      <c r="BK171" s="56" t="str">
        <f t="shared" si="121"/>
        <v/>
      </c>
      <c r="BL171" s="56" t="str">
        <f t="shared" si="101"/>
        <v/>
      </c>
      <c r="BM171" s="56" t="str">
        <f t="shared" si="102"/>
        <v/>
      </c>
      <c r="BN171" s="56" t="str">
        <f t="shared" si="103"/>
        <v/>
      </c>
      <c r="BO171" s="56" t="str">
        <f t="shared" si="104"/>
        <v/>
      </c>
      <c r="BP171" s="56" t="str">
        <f t="shared" si="105"/>
        <v/>
      </c>
      <c r="BQ171" s="56" t="str">
        <f t="shared" si="106"/>
        <v/>
      </c>
      <c r="BR171" s="56" t="str">
        <f t="shared" si="107"/>
        <v/>
      </c>
      <c r="BS171" s="56" t="str">
        <f t="shared" si="108"/>
        <v/>
      </c>
      <c r="BT171" s="56" t="str">
        <f t="shared" si="109"/>
        <v/>
      </c>
      <c r="BU171" s="56" t="str">
        <f t="shared" si="110"/>
        <v/>
      </c>
      <c r="BV171" s="56" t="str">
        <f t="shared" si="111"/>
        <v/>
      </c>
      <c r="BW171" s="56" t="str">
        <f t="shared" si="112"/>
        <v/>
      </c>
      <c r="BX171" s="56" t="str">
        <f t="shared" si="113"/>
        <v/>
      </c>
      <c r="BY171" s="56" t="str">
        <f t="shared" si="114"/>
        <v/>
      </c>
      <c r="BZ171" s="56" t="str">
        <f t="shared" si="115"/>
        <v/>
      </c>
      <c r="CA171" s="56" t="str">
        <f t="shared" si="116"/>
        <v/>
      </c>
      <c r="CC171" s="52" t="s">
        <v>85</v>
      </c>
      <c r="CD171" s="53">
        <f>COUNTIF(E2:E327,"C")+COUNTIF(G2:G327,"C")+COUNTIF(J2:J327,"C")</f>
        <v>0</v>
      </c>
    </row>
    <row r="172" spans="1:88" x14ac:dyDescent="0.35">
      <c r="A172" s="42"/>
      <c r="B172" s="83">
        <v>195</v>
      </c>
      <c r="C172" s="83" t="s">
        <v>115</v>
      </c>
      <c r="D172" s="83" t="s">
        <v>120</v>
      </c>
      <c r="E172" s="87" t="s">
        <v>136</v>
      </c>
      <c r="F172" s="83"/>
      <c r="G172" s="83"/>
      <c r="H172" s="84"/>
      <c r="I172" s="84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 t="s">
        <v>32</v>
      </c>
      <c r="Z172" s="83" t="s">
        <v>136</v>
      </c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62"/>
      <c r="AP172" s="7"/>
      <c r="AQ172" s="6"/>
      <c r="AR172" s="4"/>
      <c r="AS172" s="5" t="e">
        <f>IF(#REF!="E",C179,"")</f>
        <v>#REF!</v>
      </c>
      <c r="AT172" s="5"/>
      <c r="AU172" s="5"/>
      <c r="AV172" s="5"/>
      <c r="AW172" s="5"/>
      <c r="AX172" s="5" t="str">
        <f t="shared" si="122"/>
        <v/>
      </c>
      <c r="AY172" s="5"/>
      <c r="AZ172" s="5"/>
      <c r="BA172" s="5"/>
      <c r="BB172" s="5"/>
      <c r="BC172" s="5"/>
      <c r="BD172" s="5"/>
      <c r="BE172" s="5"/>
      <c r="BF172" s="5"/>
      <c r="BG172" s="15"/>
      <c r="BI172" s="56" t="e">
        <f>IF(#REF!="E",B172,"")</f>
        <v>#REF!</v>
      </c>
      <c r="BJ172" s="56" t="e">
        <f>IF(#REF!="E",C172,"")</f>
        <v>#REF!</v>
      </c>
      <c r="BK172" s="56" t="str">
        <f t="shared" si="121"/>
        <v/>
      </c>
      <c r="BL172" s="56" t="str">
        <f t="shared" si="101"/>
        <v/>
      </c>
      <c r="BM172" s="56" t="str">
        <f t="shared" si="102"/>
        <v/>
      </c>
      <c r="BN172" s="56" t="str">
        <f t="shared" si="103"/>
        <v/>
      </c>
      <c r="BO172" s="56" t="str">
        <f t="shared" si="104"/>
        <v/>
      </c>
      <c r="BP172" s="56" t="str">
        <f t="shared" si="105"/>
        <v/>
      </c>
      <c r="BQ172" s="56" t="str">
        <f t="shared" si="106"/>
        <v/>
      </c>
      <c r="BR172" s="56" t="str">
        <f t="shared" si="107"/>
        <v/>
      </c>
      <c r="BS172" s="56" t="str">
        <f t="shared" si="108"/>
        <v/>
      </c>
      <c r="BT172" s="56" t="str">
        <f t="shared" si="109"/>
        <v/>
      </c>
      <c r="BU172" s="56" t="str">
        <f t="shared" si="110"/>
        <v/>
      </c>
      <c r="BV172" s="56" t="str">
        <f t="shared" si="111"/>
        <v/>
      </c>
      <c r="BW172" s="56" t="str">
        <f t="shared" si="112"/>
        <v/>
      </c>
      <c r="BX172" s="56" t="str">
        <f t="shared" si="113"/>
        <v/>
      </c>
      <c r="BY172" s="56" t="str">
        <f t="shared" si="114"/>
        <v/>
      </c>
      <c r="BZ172" s="56" t="str">
        <f t="shared" si="115"/>
        <v/>
      </c>
      <c r="CA172" s="56" t="str">
        <f t="shared" si="116"/>
        <v/>
      </c>
      <c r="CC172" s="97" t="s">
        <v>91</v>
      </c>
      <c r="CD172" s="98"/>
    </row>
    <row r="173" spans="1:88" x14ac:dyDescent="0.35">
      <c r="A173" s="42"/>
      <c r="B173" s="83">
        <v>196</v>
      </c>
      <c r="C173" s="83" t="s">
        <v>115</v>
      </c>
      <c r="D173" s="83" t="s">
        <v>141</v>
      </c>
      <c r="E173" s="87" t="s">
        <v>136</v>
      </c>
      <c r="F173" s="83"/>
      <c r="G173" s="83"/>
      <c r="H173" s="84"/>
      <c r="I173" s="84"/>
      <c r="J173" s="83"/>
      <c r="K173" s="83" t="s">
        <v>144</v>
      </c>
      <c r="L173" s="83" t="s">
        <v>136</v>
      </c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 t="s">
        <v>130</v>
      </c>
      <c r="AJ173" s="83" t="s">
        <v>136</v>
      </c>
      <c r="AK173" s="83"/>
      <c r="AL173" s="83"/>
      <c r="AM173" s="83"/>
      <c r="AN173" s="83"/>
      <c r="AO173" s="62"/>
      <c r="AP173" s="7"/>
      <c r="AQ173" s="6"/>
      <c r="AR173" s="4"/>
      <c r="AS173" s="5" t="e">
        <f>IF(#REF!="E",C180,"")</f>
        <v>#REF!</v>
      </c>
      <c r="AT173" s="5"/>
      <c r="AU173" s="5"/>
      <c r="AV173" s="5"/>
      <c r="AW173" s="5"/>
      <c r="AX173" s="5" t="str">
        <f t="shared" si="122"/>
        <v/>
      </c>
      <c r="AY173" s="5"/>
      <c r="AZ173" s="5"/>
      <c r="BA173" s="5"/>
      <c r="BB173" s="5"/>
      <c r="BC173" s="5"/>
      <c r="BD173" s="5"/>
      <c r="BE173" s="5"/>
      <c r="BF173" s="5"/>
      <c r="BG173" s="15"/>
      <c r="BI173" s="56" t="e">
        <f>IF(#REF!="E",B173,"")</f>
        <v>#REF!</v>
      </c>
      <c r="BJ173" s="56" t="e">
        <f>IF(#REF!="E",C173,"")</f>
        <v>#REF!</v>
      </c>
      <c r="BK173" s="56" t="str">
        <f t="shared" si="121"/>
        <v/>
      </c>
      <c r="BL173" s="56" t="str">
        <f t="shared" si="101"/>
        <v/>
      </c>
      <c r="BM173" s="56" t="str">
        <f t="shared" si="102"/>
        <v/>
      </c>
      <c r="BN173" s="56" t="str">
        <f t="shared" si="103"/>
        <v/>
      </c>
      <c r="BO173" s="56" t="str">
        <f t="shared" si="104"/>
        <v/>
      </c>
      <c r="BP173" s="56" t="str">
        <f t="shared" si="105"/>
        <v/>
      </c>
      <c r="BQ173" s="56" t="str">
        <f t="shared" si="106"/>
        <v/>
      </c>
      <c r="BR173" s="56" t="str">
        <f t="shared" si="107"/>
        <v/>
      </c>
      <c r="BS173" s="56" t="str">
        <f t="shared" si="108"/>
        <v/>
      </c>
      <c r="BT173" s="56" t="str">
        <f t="shared" si="109"/>
        <v/>
      </c>
      <c r="BU173" s="56" t="str">
        <f t="shared" si="110"/>
        <v/>
      </c>
      <c r="BV173" s="56" t="str">
        <f t="shared" si="111"/>
        <v/>
      </c>
      <c r="BW173" s="56" t="str">
        <f t="shared" si="112"/>
        <v/>
      </c>
      <c r="BX173" s="56" t="str">
        <f t="shared" si="113"/>
        <v/>
      </c>
      <c r="BY173" s="56" t="str">
        <f t="shared" si="114"/>
        <v/>
      </c>
      <c r="BZ173" s="56" t="str">
        <f t="shared" si="115"/>
        <v/>
      </c>
      <c r="CA173" s="56" t="str">
        <f t="shared" si="116"/>
        <v/>
      </c>
      <c r="CC173" s="66" t="s">
        <v>90</v>
      </c>
      <c r="CD173" s="67">
        <f>SUM(BZ2:BZ285)</f>
        <v>10</v>
      </c>
    </row>
    <row r="174" spans="1:88" x14ac:dyDescent="0.35">
      <c r="A174" s="42"/>
      <c r="B174" s="83">
        <v>197</v>
      </c>
      <c r="C174" s="83" t="s">
        <v>115</v>
      </c>
      <c r="D174" s="83" t="s">
        <v>120</v>
      </c>
      <c r="E174" s="87" t="s">
        <v>136</v>
      </c>
      <c r="F174" s="83"/>
      <c r="G174" s="83"/>
      <c r="H174" s="84"/>
      <c r="I174" s="84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64"/>
      <c r="AP174" s="7"/>
      <c r="AQ174" s="6"/>
      <c r="AR174" s="4"/>
      <c r="AS174" s="5" t="e">
        <f>IF(#REF!="E",C181,"")</f>
        <v>#REF!</v>
      </c>
      <c r="AT174" s="5"/>
      <c r="AU174" s="5"/>
      <c r="AV174" s="5"/>
      <c r="AW174" s="5"/>
      <c r="AX174" s="5" t="str">
        <f t="shared" si="122"/>
        <v/>
      </c>
      <c r="AY174" s="5"/>
      <c r="AZ174" s="5"/>
      <c r="BA174" s="5"/>
      <c r="BB174" s="5"/>
      <c r="BC174" s="5"/>
      <c r="BD174" s="5"/>
      <c r="BE174" s="5"/>
      <c r="BF174" s="5"/>
      <c r="BG174" s="15"/>
      <c r="BI174" s="56" t="e">
        <f>IF(#REF!="E",B174,"")</f>
        <v>#REF!</v>
      </c>
      <c r="BJ174" s="56" t="e">
        <f>IF(#REF!="E",C174,"")</f>
        <v>#REF!</v>
      </c>
      <c r="BK174" s="56" t="str">
        <f t="shared" si="121"/>
        <v/>
      </c>
      <c r="BL174" s="56" t="str">
        <f t="shared" si="101"/>
        <v/>
      </c>
      <c r="BM174" s="56" t="str">
        <f t="shared" si="102"/>
        <v/>
      </c>
      <c r="BN174" s="56" t="str">
        <f t="shared" si="103"/>
        <v/>
      </c>
      <c r="BO174" s="56" t="str">
        <f t="shared" si="104"/>
        <v/>
      </c>
      <c r="BP174" s="56" t="str">
        <f t="shared" si="105"/>
        <v/>
      </c>
      <c r="BQ174" s="56" t="str">
        <f t="shared" si="106"/>
        <v/>
      </c>
      <c r="BR174" s="56" t="str">
        <f t="shared" si="107"/>
        <v/>
      </c>
      <c r="BS174" s="56" t="str">
        <f t="shared" si="108"/>
        <v/>
      </c>
      <c r="BT174" s="56" t="str">
        <f t="shared" si="109"/>
        <v/>
      </c>
      <c r="BU174" s="56" t="str">
        <f t="shared" si="110"/>
        <v/>
      </c>
      <c r="BV174" s="56" t="str">
        <f t="shared" si="111"/>
        <v/>
      </c>
      <c r="BW174" s="56" t="str">
        <f t="shared" si="112"/>
        <v/>
      </c>
      <c r="BX174" s="56" t="str">
        <f t="shared" si="113"/>
        <v/>
      </c>
      <c r="BY174" s="56" t="str">
        <f t="shared" si="114"/>
        <v/>
      </c>
      <c r="BZ174" s="56" t="str">
        <f t="shared" si="115"/>
        <v/>
      </c>
      <c r="CA174" s="56" t="str">
        <f t="shared" si="116"/>
        <v/>
      </c>
      <c r="CC174" s="80" t="s">
        <v>89</v>
      </c>
      <c r="CD174" s="81">
        <f>SUM(CA2:CA265)</f>
        <v>0</v>
      </c>
    </row>
    <row r="175" spans="1:88" ht="16.149999999999999" thickBot="1" x14ac:dyDescent="0.4">
      <c r="A175" s="42"/>
      <c r="B175" s="83"/>
      <c r="C175" s="83"/>
      <c r="D175" s="83"/>
      <c r="E175" s="87"/>
      <c r="F175" s="83"/>
      <c r="G175" s="83"/>
      <c r="H175" s="84"/>
      <c r="I175" s="84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62"/>
      <c r="AP175" s="7"/>
      <c r="AQ175" s="6"/>
      <c r="AR175" s="4"/>
      <c r="AS175" s="5" t="e">
        <f>IF(#REF!="E",C182,"")</f>
        <v>#REF!</v>
      </c>
      <c r="AT175" s="5"/>
      <c r="AU175" s="5"/>
      <c r="AV175" s="5"/>
      <c r="AW175" s="5"/>
      <c r="AX175" s="5" t="str">
        <f t="shared" si="122"/>
        <v/>
      </c>
      <c r="AY175" s="5"/>
      <c r="AZ175" s="5"/>
      <c r="BA175" s="5"/>
      <c r="BB175" s="5"/>
      <c r="BC175" s="5"/>
      <c r="BD175" s="5"/>
      <c r="BE175" s="5"/>
      <c r="BF175" s="5"/>
      <c r="BG175" s="15"/>
      <c r="BI175" s="56" t="e">
        <f>IF(#REF!="E",B175,"")</f>
        <v>#REF!</v>
      </c>
      <c r="BJ175" s="56" t="e">
        <f>IF(#REF!="E",C175,"")</f>
        <v>#REF!</v>
      </c>
      <c r="BK175" s="56" t="str">
        <f t="shared" si="121"/>
        <v/>
      </c>
      <c r="BL175" s="56" t="str">
        <f t="shared" si="101"/>
        <v/>
      </c>
      <c r="BM175" s="56" t="str">
        <f t="shared" si="102"/>
        <v/>
      </c>
      <c r="BN175" s="56" t="str">
        <f t="shared" si="103"/>
        <v/>
      </c>
      <c r="BO175" s="56" t="str">
        <f t="shared" si="104"/>
        <v/>
      </c>
      <c r="BP175" s="56" t="str">
        <f t="shared" si="105"/>
        <v/>
      </c>
      <c r="BQ175" s="56" t="str">
        <f t="shared" si="106"/>
        <v/>
      </c>
      <c r="BR175" s="56" t="str">
        <f t="shared" si="107"/>
        <v/>
      </c>
      <c r="BS175" s="56" t="str">
        <f t="shared" si="108"/>
        <v/>
      </c>
      <c r="BT175" s="56" t="str">
        <f t="shared" si="109"/>
        <v/>
      </c>
      <c r="BU175" s="56" t="str">
        <f t="shared" si="110"/>
        <v/>
      </c>
      <c r="BV175" s="56" t="str">
        <f t="shared" si="111"/>
        <v/>
      </c>
      <c r="BW175" s="56" t="str">
        <f t="shared" si="112"/>
        <v/>
      </c>
      <c r="BX175" s="56" t="str">
        <f t="shared" si="113"/>
        <v/>
      </c>
      <c r="BY175" s="56" t="str">
        <f t="shared" si="114"/>
        <v/>
      </c>
      <c r="BZ175" s="56" t="str">
        <f t="shared" si="115"/>
        <v/>
      </c>
      <c r="CA175" s="56" t="str">
        <f t="shared" si="116"/>
        <v/>
      </c>
      <c r="CC175" s="68" t="s">
        <v>6</v>
      </c>
      <c r="CD175" s="69">
        <f>SUM(BT2:BT285)</f>
        <v>0</v>
      </c>
    </row>
    <row r="176" spans="1:88" ht="22.6" customHeight="1" x14ac:dyDescent="0.35">
      <c r="A176" s="42"/>
      <c r="B176" s="83"/>
      <c r="C176" s="83"/>
      <c r="D176" s="83"/>
      <c r="E176" s="87"/>
      <c r="F176" s="83"/>
      <c r="G176" s="83"/>
      <c r="H176" s="84"/>
      <c r="I176" s="84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64"/>
      <c r="AP176" s="7"/>
      <c r="AQ176" s="6"/>
      <c r="AR176" s="4"/>
      <c r="AS176" s="5" t="e">
        <f>IF(#REF!="E",C183,"")</f>
        <v>#REF!</v>
      </c>
      <c r="AT176" s="5"/>
      <c r="AU176" s="5"/>
      <c r="AV176" s="5"/>
      <c r="AW176" s="5"/>
      <c r="AX176" s="5" t="str">
        <f t="shared" si="122"/>
        <v/>
      </c>
      <c r="AY176" s="5"/>
      <c r="AZ176" s="5"/>
      <c r="BA176" s="5"/>
      <c r="BB176" s="5"/>
      <c r="BC176" s="5"/>
      <c r="BD176" s="5"/>
      <c r="BE176" s="5"/>
      <c r="BF176" s="5"/>
      <c r="BG176" s="15"/>
      <c r="BI176" s="56" t="e">
        <f>IF(#REF!="E",B176,"")</f>
        <v>#REF!</v>
      </c>
      <c r="BJ176" s="56" t="e">
        <f>IF(#REF!="E",C176,"")</f>
        <v>#REF!</v>
      </c>
      <c r="BK176" s="56" t="str">
        <f t="shared" si="121"/>
        <v/>
      </c>
      <c r="BL176" s="56" t="str">
        <f t="shared" si="101"/>
        <v/>
      </c>
      <c r="BM176" s="56" t="str">
        <f t="shared" si="102"/>
        <v/>
      </c>
      <c r="BN176" s="56" t="str">
        <f t="shared" si="103"/>
        <v/>
      </c>
      <c r="BO176" s="56" t="str">
        <f t="shared" si="104"/>
        <v/>
      </c>
      <c r="BP176" s="56" t="str">
        <f t="shared" si="105"/>
        <v/>
      </c>
      <c r="BQ176" s="56" t="str">
        <f t="shared" si="106"/>
        <v/>
      </c>
      <c r="BR176" s="56" t="str">
        <f t="shared" si="107"/>
        <v/>
      </c>
      <c r="BS176" s="56" t="str">
        <f t="shared" si="108"/>
        <v/>
      </c>
      <c r="BT176" s="56" t="str">
        <f t="shared" si="109"/>
        <v/>
      </c>
      <c r="BU176" s="56" t="str">
        <f t="shared" si="110"/>
        <v/>
      </c>
      <c r="BV176" s="56" t="str">
        <f t="shared" si="111"/>
        <v/>
      </c>
      <c r="BW176" s="56" t="str">
        <f t="shared" si="112"/>
        <v/>
      </c>
      <c r="BX176" s="56" t="str">
        <f t="shared" si="113"/>
        <v/>
      </c>
      <c r="BY176" s="56" t="str">
        <f t="shared" si="114"/>
        <v/>
      </c>
      <c r="BZ176" s="56" t="str">
        <f t="shared" si="115"/>
        <v/>
      </c>
      <c r="CA176" s="56" t="str">
        <f t="shared" si="116"/>
        <v/>
      </c>
    </row>
    <row r="177" spans="1:79" ht="15.75" customHeight="1" x14ac:dyDescent="0.35">
      <c r="A177" s="42"/>
      <c r="B177" s="83"/>
      <c r="C177" s="83"/>
      <c r="D177" s="83"/>
      <c r="E177" s="87"/>
      <c r="F177" s="83"/>
      <c r="G177" s="83"/>
      <c r="H177" s="84"/>
      <c r="I177" s="84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62"/>
      <c r="AP177" s="7"/>
      <c r="AQ177" s="6"/>
      <c r="AR177" s="4"/>
      <c r="AS177" s="5" t="e">
        <f>IF(#REF!="E",C184,"")</f>
        <v>#REF!</v>
      </c>
      <c r="AT177" s="5"/>
      <c r="AU177" s="5"/>
      <c r="AV177" s="5"/>
      <c r="AW177" s="5"/>
      <c r="AX177" s="5" t="str">
        <f t="shared" si="122"/>
        <v/>
      </c>
      <c r="AY177" s="5"/>
      <c r="AZ177" s="5"/>
      <c r="BA177" s="5"/>
      <c r="BB177" s="5"/>
      <c r="BC177" s="5"/>
      <c r="BD177" s="5"/>
      <c r="BE177" s="5"/>
      <c r="BF177" s="5"/>
      <c r="BG177" s="15"/>
      <c r="BI177" s="56" t="e">
        <f>IF(#REF!="E",B177,"")</f>
        <v>#REF!</v>
      </c>
      <c r="BJ177" s="56" t="e">
        <f>IF(#REF!="E",C177,"")</f>
        <v>#REF!</v>
      </c>
      <c r="BK177" s="56" t="str">
        <f t="shared" si="121"/>
        <v/>
      </c>
      <c r="BL177" s="56" t="str">
        <f t="shared" ref="BL177:BL194" si="123">IF(G177="E",F177,"")</f>
        <v/>
      </c>
      <c r="BM177" s="56" t="str">
        <f t="shared" ref="BM177:BM194" si="124">IF(J177="E",H177,"")</f>
        <v/>
      </c>
      <c r="BN177" s="56" t="str">
        <f t="shared" ref="BN177:BN195" si="125">IF(L177="E",K177,"")</f>
        <v/>
      </c>
      <c r="BO177" s="56" t="str">
        <f t="shared" ref="BO177:BO195" si="126">IF(N177="E",M177,"")</f>
        <v/>
      </c>
      <c r="BP177" s="56" t="str">
        <f t="shared" ref="BP177:BP195" si="127">IF(P177="E",O177,"")</f>
        <v/>
      </c>
      <c r="BQ177" s="56" t="str">
        <f t="shared" ref="BQ177:BQ195" si="128">IF(R177="E",Q177,"")</f>
        <v/>
      </c>
      <c r="BR177" s="56" t="str">
        <f t="shared" ref="BR177:BR195" si="129">IF(T177="E",S177,"")</f>
        <v/>
      </c>
      <c r="BS177" s="56" t="str">
        <f t="shared" ref="BS177:BS195" si="130">IF(V177="E",U177,"")</f>
        <v/>
      </c>
      <c r="BT177" s="56" t="str">
        <f t="shared" ref="BT177:BT195" si="131">IF(X177="E",W177,"")</f>
        <v/>
      </c>
      <c r="BU177" s="56" t="str">
        <f t="shared" ref="BU177:BU195" si="132">IF(Z177="E",Y177,"")</f>
        <v/>
      </c>
      <c r="BV177" s="56" t="str">
        <f t="shared" ref="BV177:BV195" si="133">IF(AB177="E",AA177,"")</f>
        <v/>
      </c>
      <c r="BW177" s="56" t="str">
        <f t="shared" ref="BW177:BW195" si="134">IF(AF177="E",AE177,"")</f>
        <v/>
      </c>
      <c r="BX177" s="56" t="str">
        <f t="shared" ref="BX177:BX195" si="135">IF(AH177="E",AG177,"")</f>
        <v/>
      </c>
      <c r="BY177" s="56" t="str">
        <f t="shared" ref="BY177:BY195" si="136">IF(AJ177="E",AI177,"")</f>
        <v/>
      </c>
      <c r="BZ177" s="56" t="str">
        <f t="shared" ref="BZ177:BZ195" si="137">IF(AL177="E",AK177,"")</f>
        <v/>
      </c>
      <c r="CA177" s="56" t="str">
        <f t="shared" ref="CA177:CA195" si="138">IF(AN177="E",AM177,"")</f>
        <v/>
      </c>
    </row>
    <row r="178" spans="1:79" ht="15.75" customHeight="1" x14ac:dyDescent="0.35">
      <c r="A178" s="42"/>
      <c r="B178" s="83"/>
      <c r="C178" s="83"/>
      <c r="D178" s="83"/>
      <c r="E178" s="87"/>
      <c r="F178" s="83"/>
      <c r="G178" s="83"/>
      <c r="H178" s="84"/>
      <c r="I178" s="84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64"/>
      <c r="AP178" s="7"/>
      <c r="AQ178" s="6"/>
      <c r="AR178" s="4"/>
      <c r="AS178" s="5" t="e">
        <f>IF(#REF!="E",#REF!,"")</f>
        <v>#REF!</v>
      </c>
      <c r="AT178" s="5"/>
      <c r="AU178" s="5"/>
      <c r="AV178" s="5"/>
      <c r="AW178" s="5"/>
      <c r="AX178" s="5" t="e">
        <f>IF(#REF!="E",#REF!,"")</f>
        <v>#REF!</v>
      </c>
      <c r="AY178" s="5"/>
      <c r="AZ178" s="5"/>
      <c r="BA178" s="5"/>
      <c r="BB178" s="5"/>
      <c r="BC178" s="5"/>
      <c r="BD178" s="5"/>
      <c r="BE178" s="5"/>
      <c r="BF178" s="5"/>
      <c r="BG178" s="15"/>
      <c r="BI178" s="56" t="e">
        <f>IF(#REF!="E",B178,"")</f>
        <v>#REF!</v>
      </c>
      <c r="BJ178" s="56" t="e">
        <f>IF(#REF!="E",C178,"")</f>
        <v>#REF!</v>
      </c>
      <c r="BK178" s="56" t="str">
        <f t="shared" si="121"/>
        <v/>
      </c>
      <c r="BL178" s="56" t="str">
        <f t="shared" si="123"/>
        <v/>
      </c>
      <c r="BM178" s="56" t="str">
        <f t="shared" si="124"/>
        <v/>
      </c>
      <c r="BN178" s="56" t="str">
        <f t="shared" si="125"/>
        <v/>
      </c>
      <c r="BO178" s="56" t="str">
        <f t="shared" si="126"/>
        <v/>
      </c>
      <c r="BP178" s="56" t="str">
        <f t="shared" si="127"/>
        <v/>
      </c>
      <c r="BQ178" s="56" t="str">
        <f t="shared" si="128"/>
        <v/>
      </c>
      <c r="BR178" s="56" t="str">
        <f t="shared" si="129"/>
        <v/>
      </c>
      <c r="BS178" s="56" t="str">
        <f t="shared" si="130"/>
        <v/>
      </c>
      <c r="BT178" s="56" t="str">
        <f t="shared" si="131"/>
        <v/>
      </c>
      <c r="BU178" s="56" t="str">
        <f t="shared" si="132"/>
        <v/>
      </c>
      <c r="BV178" s="56" t="str">
        <f t="shared" si="133"/>
        <v/>
      </c>
      <c r="BW178" s="56" t="str">
        <f t="shared" si="134"/>
        <v/>
      </c>
      <c r="BX178" s="56" t="str">
        <f t="shared" si="135"/>
        <v/>
      </c>
      <c r="BY178" s="56" t="str">
        <f t="shared" si="136"/>
        <v/>
      </c>
      <c r="BZ178" s="56" t="str">
        <f t="shared" si="137"/>
        <v/>
      </c>
      <c r="CA178" s="56" t="str">
        <f t="shared" si="138"/>
        <v/>
      </c>
    </row>
    <row r="179" spans="1:79" x14ac:dyDescent="0.35">
      <c r="A179" s="42"/>
      <c r="B179" s="83"/>
      <c r="C179" s="83"/>
      <c r="D179" s="83"/>
      <c r="E179" s="87"/>
      <c r="F179" s="83"/>
      <c r="G179" s="83"/>
      <c r="H179" s="84"/>
      <c r="I179" s="84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62"/>
      <c r="AP179" s="7"/>
      <c r="AQ179" s="6"/>
      <c r="AR179" s="4"/>
      <c r="AS179" s="5" t="e">
        <f>IF(#REF!="E",C185,"")</f>
        <v>#REF!</v>
      </c>
      <c r="AT179" s="5"/>
      <c r="AU179" s="5"/>
      <c r="AV179" s="5"/>
      <c r="AW179" s="5"/>
      <c r="AX179" s="5" t="str">
        <f t="shared" ref="AX179:AX188" si="139">IF(P185="E",O185,"")</f>
        <v/>
      </c>
      <c r="AY179" s="5"/>
      <c r="AZ179" s="5"/>
      <c r="BA179" s="5"/>
      <c r="BB179" s="5"/>
      <c r="BC179" s="5"/>
      <c r="BD179" s="5"/>
      <c r="BE179" s="5"/>
      <c r="BF179" s="5"/>
      <c r="BG179" s="15"/>
      <c r="BI179" s="56" t="e">
        <f>IF(#REF!="E",B179,"")</f>
        <v>#REF!</v>
      </c>
      <c r="BJ179" s="56" t="e">
        <f>IF(#REF!="E",C179,"")</f>
        <v>#REF!</v>
      </c>
      <c r="BK179" s="56" t="str">
        <f t="shared" si="121"/>
        <v/>
      </c>
      <c r="BL179" s="56" t="str">
        <f t="shared" si="123"/>
        <v/>
      </c>
      <c r="BM179" s="56" t="str">
        <f t="shared" si="124"/>
        <v/>
      </c>
      <c r="BN179" s="56" t="str">
        <f t="shared" si="125"/>
        <v/>
      </c>
      <c r="BO179" s="56" t="str">
        <f t="shared" si="126"/>
        <v/>
      </c>
      <c r="BP179" s="56" t="str">
        <f t="shared" si="127"/>
        <v/>
      </c>
      <c r="BQ179" s="56" t="str">
        <f t="shared" si="128"/>
        <v/>
      </c>
      <c r="BR179" s="56" t="str">
        <f t="shared" si="129"/>
        <v/>
      </c>
      <c r="BS179" s="56" t="str">
        <f t="shared" si="130"/>
        <v/>
      </c>
      <c r="BT179" s="56" t="str">
        <f t="shared" si="131"/>
        <v/>
      </c>
      <c r="BU179" s="56" t="str">
        <f t="shared" si="132"/>
        <v/>
      </c>
      <c r="BV179" s="56" t="str">
        <f t="shared" si="133"/>
        <v/>
      </c>
      <c r="BW179" s="56" t="str">
        <f t="shared" si="134"/>
        <v/>
      </c>
      <c r="BX179" s="56" t="str">
        <f t="shared" si="135"/>
        <v/>
      </c>
      <c r="BY179" s="56" t="str">
        <f t="shared" si="136"/>
        <v/>
      </c>
      <c r="BZ179" s="56" t="str">
        <f t="shared" si="137"/>
        <v/>
      </c>
      <c r="CA179" s="56" t="str">
        <f t="shared" si="138"/>
        <v/>
      </c>
    </row>
    <row r="180" spans="1:79" x14ac:dyDescent="0.35">
      <c r="A180" s="42"/>
      <c r="B180" s="83"/>
      <c r="C180" s="83"/>
      <c r="D180" s="83"/>
      <c r="E180" s="87"/>
      <c r="F180" s="83"/>
      <c r="G180" s="83"/>
      <c r="H180" s="84"/>
      <c r="I180" s="84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62"/>
      <c r="AP180" s="7"/>
      <c r="AQ180" s="6"/>
      <c r="AR180" s="4"/>
      <c r="AS180" s="5" t="e">
        <f>IF(#REF!="E",C186,"")</f>
        <v>#REF!</v>
      </c>
      <c r="AT180" s="5"/>
      <c r="AU180" s="5"/>
      <c r="AV180" s="5"/>
      <c r="AW180" s="5"/>
      <c r="AX180" s="5" t="str">
        <f t="shared" si="139"/>
        <v/>
      </c>
      <c r="AY180" s="5"/>
      <c r="AZ180" s="5"/>
      <c r="BA180" s="5"/>
      <c r="BB180" s="5"/>
      <c r="BC180" s="5"/>
      <c r="BD180" s="5"/>
      <c r="BE180" s="5"/>
      <c r="BF180" s="5"/>
      <c r="BG180" s="15"/>
      <c r="BI180" s="56" t="e">
        <f>IF(#REF!="E",B180,"")</f>
        <v>#REF!</v>
      </c>
      <c r="BJ180" s="56" t="e">
        <f>IF(#REF!="E",C180,"")</f>
        <v>#REF!</v>
      </c>
      <c r="BK180" s="56" t="str">
        <f t="shared" si="121"/>
        <v/>
      </c>
      <c r="BL180" s="56" t="str">
        <f t="shared" si="123"/>
        <v/>
      </c>
      <c r="BM180" s="56" t="str">
        <f t="shared" si="124"/>
        <v/>
      </c>
      <c r="BN180" s="56" t="str">
        <f t="shared" si="125"/>
        <v/>
      </c>
      <c r="BO180" s="56" t="str">
        <f t="shared" si="126"/>
        <v/>
      </c>
      <c r="BP180" s="56" t="str">
        <f t="shared" si="127"/>
        <v/>
      </c>
      <c r="BQ180" s="56" t="str">
        <f t="shared" si="128"/>
        <v/>
      </c>
      <c r="BR180" s="56" t="str">
        <f t="shared" si="129"/>
        <v/>
      </c>
      <c r="BS180" s="56" t="str">
        <f t="shared" si="130"/>
        <v/>
      </c>
      <c r="BT180" s="56" t="str">
        <f t="shared" si="131"/>
        <v/>
      </c>
      <c r="BU180" s="56" t="str">
        <f t="shared" si="132"/>
        <v/>
      </c>
      <c r="BV180" s="56" t="str">
        <f t="shared" si="133"/>
        <v/>
      </c>
      <c r="BW180" s="56" t="str">
        <f t="shared" si="134"/>
        <v/>
      </c>
      <c r="BX180" s="56" t="str">
        <f t="shared" si="135"/>
        <v/>
      </c>
      <c r="BY180" s="56" t="str">
        <f t="shared" si="136"/>
        <v/>
      </c>
      <c r="BZ180" s="56" t="str">
        <f t="shared" si="137"/>
        <v/>
      </c>
      <c r="CA180" s="56" t="str">
        <f t="shared" si="138"/>
        <v/>
      </c>
    </row>
    <row r="181" spans="1:79" ht="22.6" customHeight="1" x14ac:dyDescent="0.35">
      <c r="A181" s="42"/>
      <c r="B181" s="16"/>
      <c r="C181" s="5"/>
      <c r="D181" s="5"/>
      <c r="E181" s="82"/>
      <c r="F181" s="5"/>
      <c r="G181" s="82"/>
      <c r="H181" s="5"/>
      <c r="I181" s="6"/>
      <c r="J181" s="82"/>
      <c r="K181" s="5"/>
      <c r="L181" s="82"/>
      <c r="M181" s="5"/>
      <c r="N181" s="82"/>
      <c r="O181" s="5"/>
      <c r="P181" s="82"/>
      <c r="Q181" s="5"/>
      <c r="R181" s="82"/>
      <c r="S181" s="5"/>
      <c r="T181" s="82"/>
      <c r="U181" s="5"/>
      <c r="V181" s="82"/>
      <c r="W181" s="17"/>
      <c r="X181" s="82"/>
      <c r="Y181" s="17"/>
      <c r="Z181" s="82"/>
      <c r="AA181" s="17"/>
      <c r="AB181" s="82"/>
      <c r="AC181" s="17"/>
      <c r="AD181" s="82"/>
      <c r="AE181" s="5"/>
      <c r="AF181" s="82"/>
      <c r="AG181" s="5"/>
      <c r="AH181" s="82"/>
      <c r="AI181" s="5"/>
      <c r="AJ181" s="82"/>
      <c r="AK181" s="5"/>
      <c r="AL181" s="82"/>
      <c r="AM181" s="57"/>
      <c r="AN181" s="82"/>
      <c r="AO181" s="64"/>
      <c r="AP181" s="7"/>
      <c r="AQ181" s="6"/>
      <c r="AR181" s="4"/>
      <c r="AS181" s="5" t="e">
        <f>IF(#REF!="E",C187,"")</f>
        <v>#REF!</v>
      </c>
      <c r="AT181" s="5"/>
      <c r="AU181" s="5"/>
      <c r="AV181" s="5"/>
      <c r="AW181" s="5"/>
      <c r="AX181" s="5" t="str">
        <f t="shared" si="139"/>
        <v/>
      </c>
      <c r="AY181" s="5"/>
      <c r="AZ181" s="5"/>
      <c r="BA181" s="5"/>
      <c r="BB181" s="5"/>
      <c r="BC181" s="5"/>
      <c r="BD181" s="5"/>
      <c r="BE181" s="5"/>
      <c r="BF181" s="5"/>
      <c r="BG181" s="15"/>
      <c r="BI181" s="56" t="e">
        <f>IF(#REF!="E",B181,"")</f>
        <v>#REF!</v>
      </c>
      <c r="BJ181" s="56" t="e">
        <f>IF(#REF!="E",C181,"")</f>
        <v>#REF!</v>
      </c>
      <c r="BK181" s="56" t="str">
        <f t="shared" si="121"/>
        <v/>
      </c>
      <c r="BL181" s="56" t="str">
        <f t="shared" si="123"/>
        <v/>
      </c>
      <c r="BM181" s="56" t="str">
        <f t="shared" si="124"/>
        <v/>
      </c>
      <c r="BN181" s="56" t="str">
        <f t="shared" si="125"/>
        <v/>
      </c>
      <c r="BO181" s="56" t="str">
        <f t="shared" si="126"/>
        <v/>
      </c>
      <c r="BP181" s="56" t="str">
        <f t="shared" si="127"/>
        <v/>
      </c>
      <c r="BQ181" s="56" t="str">
        <f t="shared" si="128"/>
        <v/>
      </c>
      <c r="BR181" s="56" t="str">
        <f t="shared" si="129"/>
        <v/>
      </c>
      <c r="BS181" s="56" t="str">
        <f t="shared" si="130"/>
        <v/>
      </c>
      <c r="BT181" s="56" t="str">
        <f t="shared" si="131"/>
        <v/>
      </c>
      <c r="BU181" s="56" t="str">
        <f t="shared" si="132"/>
        <v/>
      </c>
      <c r="BV181" s="56" t="str">
        <f t="shared" si="133"/>
        <v/>
      </c>
      <c r="BW181" s="56" t="str">
        <f t="shared" si="134"/>
        <v/>
      </c>
      <c r="BX181" s="56" t="str">
        <f t="shared" si="135"/>
        <v/>
      </c>
      <c r="BY181" s="56" t="str">
        <f t="shared" si="136"/>
        <v/>
      </c>
      <c r="BZ181" s="56" t="str">
        <f t="shared" si="137"/>
        <v/>
      </c>
      <c r="CA181" s="56" t="str">
        <f t="shared" si="138"/>
        <v/>
      </c>
    </row>
    <row r="182" spans="1:79" ht="15.75" customHeight="1" x14ac:dyDescent="0.35">
      <c r="A182" s="42"/>
      <c r="B182" s="16"/>
      <c r="C182" s="5"/>
      <c r="D182" s="5"/>
      <c r="E182" s="82"/>
      <c r="F182" s="5"/>
      <c r="G182" s="82"/>
      <c r="H182" s="5"/>
      <c r="I182" s="6"/>
      <c r="J182" s="82"/>
      <c r="K182" s="5"/>
      <c r="L182" s="82"/>
      <c r="M182" s="5"/>
      <c r="N182" s="82"/>
      <c r="O182" s="5"/>
      <c r="P182" s="82"/>
      <c r="Q182" s="5"/>
      <c r="R182" s="82"/>
      <c r="S182" s="5"/>
      <c r="T182" s="82"/>
      <c r="U182" s="5"/>
      <c r="V182" s="82"/>
      <c r="W182" s="17"/>
      <c r="X182" s="82"/>
      <c r="Y182" s="17"/>
      <c r="Z182" s="82"/>
      <c r="AA182" s="17"/>
      <c r="AB182" s="82"/>
      <c r="AC182" s="17"/>
      <c r="AD182" s="82"/>
      <c r="AE182" s="5"/>
      <c r="AF182" s="82"/>
      <c r="AG182" s="5"/>
      <c r="AH182" s="82"/>
      <c r="AI182" s="5"/>
      <c r="AJ182" s="82"/>
      <c r="AK182" s="5"/>
      <c r="AL182" s="82"/>
      <c r="AM182" s="57"/>
      <c r="AN182" s="82"/>
      <c r="AO182" s="62"/>
      <c r="AP182" s="7"/>
      <c r="AQ182" s="6"/>
      <c r="AR182" s="4"/>
      <c r="AS182" s="5" t="e">
        <f>IF(#REF!="E",C188,"")</f>
        <v>#REF!</v>
      </c>
      <c r="AT182" s="5"/>
      <c r="AU182" s="5"/>
      <c r="AV182" s="5"/>
      <c r="AW182" s="5"/>
      <c r="AX182" s="5" t="str">
        <f t="shared" si="139"/>
        <v/>
      </c>
      <c r="AY182" s="5"/>
      <c r="AZ182" s="5"/>
      <c r="BA182" s="5"/>
      <c r="BB182" s="5"/>
      <c r="BC182" s="5"/>
      <c r="BD182" s="5"/>
      <c r="BE182" s="5"/>
      <c r="BF182" s="5"/>
      <c r="BG182" s="15"/>
      <c r="BI182" s="56" t="e">
        <f>IF(#REF!="E",B182,"")</f>
        <v>#REF!</v>
      </c>
      <c r="BJ182" s="56" t="e">
        <f>IF(#REF!="E",C182,"")</f>
        <v>#REF!</v>
      </c>
      <c r="BK182" s="56" t="str">
        <f t="shared" si="121"/>
        <v/>
      </c>
      <c r="BL182" s="56" t="str">
        <f t="shared" si="123"/>
        <v/>
      </c>
      <c r="BM182" s="56" t="str">
        <f t="shared" si="124"/>
        <v/>
      </c>
      <c r="BN182" s="56" t="str">
        <f t="shared" si="125"/>
        <v/>
      </c>
      <c r="BO182" s="56" t="str">
        <f t="shared" si="126"/>
        <v/>
      </c>
      <c r="BP182" s="56" t="str">
        <f t="shared" si="127"/>
        <v/>
      </c>
      <c r="BQ182" s="56" t="str">
        <f t="shared" si="128"/>
        <v/>
      </c>
      <c r="BR182" s="56" t="str">
        <f t="shared" si="129"/>
        <v/>
      </c>
      <c r="BS182" s="56" t="str">
        <f t="shared" si="130"/>
        <v/>
      </c>
      <c r="BT182" s="56" t="str">
        <f t="shared" si="131"/>
        <v/>
      </c>
      <c r="BU182" s="56" t="str">
        <f t="shared" si="132"/>
        <v/>
      </c>
      <c r="BV182" s="56" t="str">
        <f t="shared" si="133"/>
        <v/>
      </c>
      <c r="BW182" s="56" t="str">
        <f t="shared" si="134"/>
        <v/>
      </c>
      <c r="BX182" s="56" t="str">
        <f t="shared" si="135"/>
        <v/>
      </c>
      <c r="BY182" s="56" t="str">
        <f t="shared" si="136"/>
        <v/>
      </c>
      <c r="BZ182" s="56" t="str">
        <f t="shared" si="137"/>
        <v/>
      </c>
      <c r="CA182" s="56" t="str">
        <f t="shared" si="138"/>
        <v/>
      </c>
    </row>
    <row r="183" spans="1:79" ht="20.3" customHeight="1" x14ac:dyDescent="0.35">
      <c r="A183" s="42"/>
      <c r="B183" s="16"/>
      <c r="C183" s="5"/>
      <c r="D183" s="5"/>
      <c r="E183" s="82"/>
      <c r="F183" s="5"/>
      <c r="G183" s="82"/>
      <c r="H183" s="5"/>
      <c r="I183" s="6"/>
      <c r="J183" s="82"/>
      <c r="K183" s="16"/>
      <c r="L183" s="82"/>
      <c r="M183" s="5"/>
      <c r="N183" s="82"/>
      <c r="O183" s="5"/>
      <c r="P183" s="82"/>
      <c r="Q183" s="5"/>
      <c r="R183" s="82"/>
      <c r="S183" s="5"/>
      <c r="T183" s="82"/>
      <c r="U183" s="5"/>
      <c r="V183" s="82"/>
      <c r="W183" s="17"/>
      <c r="X183" s="82"/>
      <c r="Y183" s="17"/>
      <c r="Z183" s="82"/>
      <c r="AA183" s="17"/>
      <c r="AB183" s="82"/>
      <c r="AC183" s="17"/>
      <c r="AD183" s="82"/>
      <c r="AE183" s="5"/>
      <c r="AF183" s="82"/>
      <c r="AG183" s="5"/>
      <c r="AH183" s="82"/>
      <c r="AI183" s="5"/>
      <c r="AJ183" s="82"/>
      <c r="AK183" s="5"/>
      <c r="AL183" s="82"/>
      <c r="AM183" s="57"/>
      <c r="AN183" s="82"/>
      <c r="AO183" s="62"/>
      <c r="AP183" s="7"/>
      <c r="AQ183" s="6"/>
      <c r="AR183" s="4"/>
      <c r="AS183" s="5" t="e">
        <f>IF(#REF!="E",C189,"")</f>
        <v>#REF!</v>
      </c>
      <c r="AT183" s="5"/>
      <c r="AU183" s="5"/>
      <c r="AV183" s="5"/>
      <c r="AW183" s="5"/>
      <c r="AX183" s="5" t="str">
        <f t="shared" si="139"/>
        <v/>
      </c>
      <c r="AY183" s="5"/>
      <c r="AZ183" s="5"/>
      <c r="BA183" s="5"/>
      <c r="BB183" s="5"/>
      <c r="BC183" s="5"/>
      <c r="BD183" s="5"/>
      <c r="BE183" s="5"/>
      <c r="BF183" s="5"/>
      <c r="BG183" s="15"/>
      <c r="BI183" s="56" t="e">
        <f>IF(#REF!="E",B183,"")</f>
        <v>#REF!</v>
      </c>
      <c r="BJ183" s="56" t="e">
        <f>IF(#REF!="E",C183,"")</f>
        <v>#REF!</v>
      </c>
      <c r="BK183" s="56" t="str">
        <f t="shared" si="121"/>
        <v/>
      </c>
      <c r="BL183" s="56" t="str">
        <f t="shared" si="123"/>
        <v/>
      </c>
      <c r="BM183" s="56" t="str">
        <f t="shared" si="124"/>
        <v/>
      </c>
      <c r="BN183" s="56" t="str">
        <f t="shared" si="125"/>
        <v/>
      </c>
      <c r="BO183" s="56" t="str">
        <f t="shared" si="126"/>
        <v/>
      </c>
      <c r="BP183" s="56" t="str">
        <f t="shared" si="127"/>
        <v/>
      </c>
      <c r="BQ183" s="56" t="str">
        <f t="shared" si="128"/>
        <v/>
      </c>
      <c r="BR183" s="56" t="str">
        <f t="shared" si="129"/>
        <v/>
      </c>
      <c r="BS183" s="56" t="str">
        <f t="shared" si="130"/>
        <v/>
      </c>
      <c r="BT183" s="56" t="str">
        <f t="shared" si="131"/>
        <v/>
      </c>
      <c r="BU183" s="56" t="str">
        <f t="shared" si="132"/>
        <v/>
      </c>
      <c r="BV183" s="56" t="str">
        <f t="shared" si="133"/>
        <v/>
      </c>
      <c r="BW183" s="56" t="str">
        <f t="shared" si="134"/>
        <v/>
      </c>
      <c r="BX183" s="56" t="str">
        <f t="shared" si="135"/>
        <v/>
      </c>
      <c r="BY183" s="56" t="str">
        <f t="shared" si="136"/>
        <v/>
      </c>
      <c r="BZ183" s="56" t="str">
        <f t="shared" si="137"/>
        <v/>
      </c>
      <c r="CA183" s="56" t="str">
        <f t="shared" si="138"/>
        <v/>
      </c>
    </row>
    <row r="184" spans="1:79" ht="24.75" customHeight="1" x14ac:dyDescent="0.35">
      <c r="A184" s="42"/>
      <c r="B184" s="16"/>
      <c r="C184" s="5"/>
      <c r="D184" s="5"/>
      <c r="E184" s="82"/>
      <c r="F184" s="5"/>
      <c r="G184" s="82"/>
      <c r="H184" s="5"/>
      <c r="I184" s="6"/>
      <c r="J184" s="82"/>
      <c r="K184" s="5"/>
      <c r="L184" s="82"/>
      <c r="M184" s="5"/>
      <c r="N184" s="82"/>
      <c r="O184" s="5"/>
      <c r="P184" s="82"/>
      <c r="Q184" s="5"/>
      <c r="R184" s="82"/>
      <c r="S184" s="5"/>
      <c r="T184" s="82"/>
      <c r="U184" s="5"/>
      <c r="V184" s="82"/>
      <c r="W184" s="17"/>
      <c r="X184" s="82"/>
      <c r="Y184" s="17"/>
      <c r="Z184" s="82"/>
      <c r="AA184" s="17"/>
      <c r="AB184" s="82"/>
      <c r="AC184" s="17"/>
      <c r="AD184" s="82"/>
      <c r="AE184" s="5"/>
      <c r="AF184" s="82"/>
      <c r="AG184" s="5"/>
      <c r="AH184" s="82"/>
      <c r="AI184" s="5"/>
      <c r="AJ184" s="82"/>
      <c r="AK184" s="5"/>
      <c r="AL184" s="82"/>
      <c r="AM184" s="57"/>
      <c r="AN184" s="82"/>
      <c r="AO184" s="64"/>
      <c r="AP184" s="7"/>
      <c r="AQ184" s="6"/>
      <c r="AR184" s="4"/>
      <c r="AS184" s="5" t="e">
        <f>IF(#REF!="E",C190,"")</f>
        <v>#REF!</v>
      </c>
      <c r="AT184" s="5"/>
      <c r="AU184" s="5"/>
      <c r="AV184" s="5"/>
      <c r="AW184" s="5"/>
      <c r="AX184" s="5" t="str">
        <f t="shared" si="139"/>
        <v/>
      </c>
      <c r="AY184" s="5"/>
      <c r="AZ184" s="5"/>
      <c r="BA184" s="5"/>
      <c r="BB184" s="5"/>
      <c r="BC184" s="5"/>
      <c r="BD184" s="5"/>
      <c r="BE184" s="5"/>
      <c r="BF184" s="5"/>
      <c r="BG184" s="15"/>
      <c r="BI184" s="56" t="e">
        <f>IF(#REF!="E",B184,"")</f>
        <v>#REF!</v>
      </c>
      <c r="BJ184" s="56" t="e">
        <f>IF(#REF!="E",C184,"")</f>
        <v>#REF!</v>
      </c>
      <c r="BK184" s="56" t="str">
        <f t="shared" si="121"/>
        <v/>
      </c>
      <c r="BL184" s="56" t="str">
        <f t="shared" si="123"/>
        <v/>
      </c>
      <c r="BM184" s="56" t="str">
        <f t="shared" si="124"/>
        <v/>
      </c>
      <c r="BN184" s="56" t="str">
        <f t="shared" si="125"/>
        <v/>
      </c>
      <c r="BO184" s="56" t="str">
        <f t="shared" si="126"/>
        <v/>
      </c>
      <c r="BP184" s="56" t="str">
        <f t="shared" si="127"/>
        <v/>
      </c>
      <c r="BQ184" s="56" t="str">
        <f t="shared" si="128"/>
        <v/>
      </c>
      <c r="BR184" s="56" t="str">
        <f t="shared" si="129"/>
        <v/>
      </c>
      <c r="BS184" s="56" t="str">
        <f t="shared" si="130"/>
        <v/>
      </c>
      <c r="BT184" s="56" t="str">
        <f t="shared" si="131"/>
        <v/>
      </c>
      <c r="BU184" s="56" t="str">
        <f t="shared" si="132"/>
        <v/>
      </c>
      <c r="BV184" s="56" t="str">
        <f t="shared" si="133"/>
        <v/>
      </c>
      <c r="BW184" s="56" t="str">
        <f t="shared" si="134"/>
        <v/>
      </c>
      <c r="BX184" s="56" t="str">
        <f t="shared" si="135"/>
        <v/>
      </c>
      <c r="BY184" s="56" t="str">
        <f t="shared" si="136"/>
        <v/>
      </c>
      <c r="BZ184" s="56" t="str">
        <f t="shared" si="137"/>
        <v/>
      </c>
      <c r="CA184" s="56" t="str">
        <f t="shared" si="138"/>
        <v/>
      </c>
    </row>
    <row r="185" spans="1:79" x14ac:dyDescent="0.35">
      <c r="A185" s="42"/>
      <c r="B185" s="16"/>
      <c r="C185" s="5"/>
      <c r="D185" s="5"/>
      <c r="E185" s="82"/>
      <c r="F185" s="5"/>
      <c r="G185" s="82"/>
      <c r="H185" s="5"/>
      <c r="I185" s="6"/>
      <c r="J185" s="82"/>
      <c r="K185" s="5"/>
      <c r="L185" s="82"/>
      <c r="M185" s="5"/>
      <c r="N185" s="82"/>
      <c r="O185" s="5"/>
      <c r="P185" s="82"/>
      <c r="Q185" s="5"/>
      <c r="R185" s="82"/>
      <c r="S185" s="5"/>
      <c r="T185" s="82"/>
      <c r="U185" s="5"/>
      <c r="V185" s="82"/>
      <c r="W185" s="5"/>
      <c r="X185" s="82"/>
      <c r="Y185" s="5"/>
      <c r="Z185" s="82"/>
      <c r="AA185" s="5"/>
      <c r="AB185" s="82"/>
      <c r="AC185" s="5"/>
      <c r="AD185" s="82"/>
      <c r="AE185" s="5"/>
      <c r="AF185" s="82"/>
      <c r="AG185" s="5"/>
      <c r="AH185" s="82"/>
      <c r="AI185" s="5"/>
      <c r="AJ185" s="82"/>
      <c r="AK185" s="5"/>
      <c r="AL185" s="82"/>
      <c r="AM185" s="57"/>
      <c r="AN185" s="82"/>
      <c r="AO185" s="62"/>
      <c r="AP185" s="7"/>
      <c r="AQ185" s="6"/>
      <c r="AR185" s="4"/>
      <c r="AS185" s="5" t="e">
        <f>IF(#REF!="E",C191,"")</f>
        <v>#REF!</v>
      </c>
      <c r="AT185" s="5"/>
      <c r="AU185" s="5"/>
      <c r="AV185" s="5"/>
      <c r="AW185" s="5"/>
      <c r="AX185" s="5" t="str">
        <f t="shared" si="139"/>
        <v/>
      </c>
      <c r="AY185" s="5"/>
      <c r="AZ185" s="5"/>
      <c r="BA185" s="5"/>
      <c r="BB185" s="5"/>
      <c r="BC185" s="5"/>
      <c r="BD185" s="5"/>
      <c r="BE185" s="5"/>
      <c r="BF185" s="5"/>
      <c r="BG185" s="15"/>
      <c r="BI185" s="56" t="e">
        <f>IF(#REF!="E",B185,"")</f>
        <v>#REF!</v>
      </c>
      <c r="BJ185" s="56" t="e">
        <f>IF(#REF!="E",C185,"")</f>
        <v>#REF!</v>
      </c>
      <c r="BK185" s="56" t="str">
        <f t="shared" si="121"/>
        <v/>
      </c>
      <c r="BL185" s="56" t="str">
        <f t="shared" si="123"/>
        <v/>
      </c>
      <c r="BM185" s="56" t="str">
        <f t="shared" si="124"/>
        <v/>
      </c>
      <c r="BN185" s="56" t="str">
        <f t="shared" si="125"/>
        <v/>
      </c>
      <c r="BO185" s="56" t="str">
        <f t="shared" si="126"/>
        <v/>
      </c>
      <c r="BP185" s="56" t="str">
        <f t="shared" si="127"/>
        <v/>
      </c>
      <c r="BQ185" s="56" t="str">
        <f t="shared" si="128"/>
        <v/>
      </c>
      <c r="BR185" s="56" t="str">
        <f t="shared" si="129"/>
        <v/>
      </c>
      <c r="BS185" s="56" t="str">
        <f t="shared" si="130"/>
        <v/>
      </c>
      <c r="BT185" s="56" t="str">
        <f t="shared" si="131"/>
        <v/>
      </c>
      <c r="BU185" s="56" t="str">
        <f t="shared" si="132"/>
        <v/>
      </c>
      <c r="BV185" s="56" t="str">
        <f t="shared" si="133"/>
        <v/>
      </c>
      <c r="BW185" s="56" t="str">
        <f t="shared" si="134"/>
        <v/>
      </c>
      <c r="BX185" s="56" t="str">
        <f t="shared" si="135"/>
        <v/>
      </c>
      <c r="BY185" s="56" t="str">
        <f t="shared" si="136"/>
        <v/>
      </c>
      <c r="BZ185" s="56" t="str">
        <f t="shared" si="137"/>
        <v/>
      </c>
      <c r="CA185" s="56" t="str">
        <f t="shared" si="138"/>
        <v/>
      </c>
    </row>
    <row r="186" spans="1:79" x14ac:dyDescent="0.35">
      <c r="A186" s="42"/>
      <c r="B186" s="16"/>
      <c r="C186" s="5"/>
      <c r="D186" s="5"/>
      <c r="E186" s="82"/>
      <c r="F186" s="5"/>
      <c r="G186" s="82"/>
      <c r="H186" s="5"/>
      <c r="I186" s="6"/>
      <c r="J186" s="82"/>
      <c r="K186" s="5"/>
      <c r="L186" s="82"/>
      <c r="M186" s="5"/>
      <c r="N186" s="82"/>
      <c r="O186" s="5"/>
      <c r="P186" s="82"/>
      <c r="Q186" s="5"/>
      <c r="R186" s="82"/>
      <c r="S186" s="5"/>
      <c r="T186" s="82"/>
      <c r="U186" s="5"/>
      <c r="V186" s="82"/>
      <c r="W186" s="41"/>
      <c r="X186" s="82"/>
      <c r="Y186" s="17"/>
      <c r="Z186" s="82"/>
      <c r="AA186" s="17"/>
      <c r="AB186" s="82"/>
      <c r="AC186" s="17"/>
      <c r="AD186" s="82"/>
      <c r="AE186" s="5"/>
      <c r="AF186" s="82"/>
      <c r="AG186" s="5"/>
      <c r="AH186" s="82"/>
      <c r="AI186" s="5"/>
      <c r="AJ186" s="82"/>
      <c r="AK186" s="5"/>
      <c r="AL186" s="82"/>
      <c r="AM186" s="57"/>
      <c r="AN186" s="82"/>
      <c r="AO186" s="62"/>
      <c r="AP186" s="7"/>
      <c r="AQ186" s="6"/>
      <c r="AR186" s="4"/>
      <c r="AS186" s="5" t="e">
        <f>IF(#REF!="E",C192,"")</f>
        <v>#REF!</v>
      </c>
      <c r="AT186" s="5"/>
      <c r="AU186" s="5"/>
      <c r="AV186" s="5"/>
      <c r="AW186" s="5"/>
      <c r="AX186" s="5" t="str">
        <f t="shared" si="139"/>
        <v/>
      </c>
      <c r="AY186" s="5"/>
      <c r="AZ186" s="5"/>
      <c r="BA186" s="5"/>
      <c r="BB186" s="5"/>
      <c r="BC186" s="5"/>
      <c r="BD186" s="5"/>
      <c r="BE186" s="5"/>
      <c r="BF186" s="5"/>
      <c r="BG186" s="15"/>
      <c r="BI186" s="56" t="e">
        <f>IF(#REF!="E",B186,"")</f>
        <v>#REF!</v>
      </c>
      <c r="BJ186" s="56" t="e">
        <f>IF(#REF!="E",C186,"")</f>
        <v>#REF!</v>
      </c>
      <c r="BK186" s="56" t="str">
        <f t="shared" si="121"/>
        <v/>
      </c>
      <c r="BL186" s="56" t="str">
        <f t="shared" si="123"/>
        <v/>
      </c>
      <c r="BM186" s="56" t="str">
        <f t="shared" si="124"/>
        <v/>
      </c>
      <c r="BN186" s="56" t="str">
        <f t="shared" si="125"/>
        <v/>
      </c>
      <c r="BO186" s="56" t="str">
        <f t="shared" si="126"/>
        <v/>
      </c>
      <c r="BP186" s="56" t="str">
        <f t="shared" si="127"/>
        <v/>
      </c>
      <c r="BQ186" s="56" t="str">
        <f t="shared" si="128"/>
        <v/>
      </c>
      <c r="BR186" s="56" t="str">
        <f t="shared" si="129"/>
        <v/>
      </c>
      <c r="BS186" s="56" t="str">
        <f t="shared" si="130"/>
        <v/>
      </c>
      <c r="BT186" s="56" t="str">
        <f t="shared" si="131"/>
        <v/>
      </c>
      <c r="BU186" s="56" t="str">
        <f t="shared" si="132"/>
        <v/>
      </c>
      <c r="BV186" s="56" t="str">
        <f t="shared" si="133"/>
        <v/>
      </c>
      <c r="BW186" s="56" t="str">
        <f t="shared" si="134"/>
        <v/>
      </c>
      <c r="BX186" s="56" t="str">
        <f t="shared" si="135"/>
        <v/>
      </c>
      <c r="BY186" s="56" t="str">
        <f t="shared" si="136"/>
        <v/>
      </c>
      <c r="BZ186" s="56" t="str">
        <f t="shared" si="137"/>
        <v/>
      </c>
      <c r="CA186" s="56" t="str">
        <f t="shared" si="138"/>
        <v/>
      </c>
    </row>
    <row r="187" spans="1:79" ht="27.8" customHeight="1" x14ac:dyDescent="0.35">
      <c r="A187" s="42"/>
      <c r="B187" s="16"/>
      <c r="C187" s="5"/>
      <c r="D187" s="5"/>
      <c r="E187" s="82"/>
      <c r="F187" s="5"/>
      <c r="G187" s="82"/>
      <c r="H187" s="5"/>
      <c r="I187" s="6"/>
      <c r="J187" s="82"/>
      <c r="K187" s="5"/>
      <c r="L187" s="82"/>
      <c r="M187" s="5"/>
      <c r="N187" s="82"/>
      <c r="O187" s="5"/>
      <c r="P187" s="82"/>
      <c r="Q187" s="5"/>
      <c r="R187" s="82"/>
      <c r="S187" s="5"/>
      <c r="T187" s="82"/>
      <c r="U187" s="5"/>
      <c r="V187" s="82"/>
      <c r="W187" s="17"/>
      <c r="X187" s="82"/>
      <c r="Y187" s="17"/>
      <c r="Z187" s="82"/>
      <c r="AA187" s="17"/>
      <c r="AB187" s="82"/>
      <c r="AC187" s="17"/>
      <c r="AD187" s="82"/>
      <c r="AE187" s="5"/>
      <c r="AF187" s="82"/>
      <c r="AG187" s="5"/>
      <c r="AH187" s="82"/>
      <c r="AI187" s="5"/>
      <c r="AJ187" s="82"/>
      <c r="AK187" s="5"/>
      <c r="AL187" s="82"/>
      <c r="AM187" s="57"/>
      <c r="AN187" s="82"/>
      <c r="AO187" s="62"/>
      <c r="AP187" s="7"/>
      <c r="AQ187" s="6"/>
      <c r="AR187" s="4"/>
      <c r="AS187" s="5" t="e">
        <f>IF(#REF!="E",C193,"")</f>
        <v>#REF!</v>
      </c>
      <c r="AT187" s="5"/>
      <c r="AU187" s="5"/>
      <c r="AV187" s="5"/>
      <c r="AW187" s="5"/>
      <c r="AX187" s="5" t="str">
        <f t="shared" si="139"/>
        <v/>
      </c>
      <c r="AY187" s="5"/>
      <c r="AZ187" s="5"/>
      <c r="BA187" s="5"/>
      <c r="BB187" s="5"/>
      <c r="BC187" s="5"/>
      <c r="BD187" s="5"/>
      <c r="BE187" s="5"/>
      <c r="BF187" s="5"/>
      <c r="BG187" s="15"/>
      <c r="BI187" s="56" t="e">
        <f>IF(#REF!="E",B187,"")</f>
        <v>#REF!</v>
      </c>
      <c r="BJ187" s="56" t="e">
        <f>IF(#REF!="E",C187,"")</f>
        <v>#REF!</v>
      </c>
      <c r="BK187" s="56" t="str">
        <f t="shared" si="121"/>
        <v/>
      </c>
      <c r="BL187" s="56" t="str">
        <f t="shared" si="123"/>
        <v/>
      </c>
      <c r="BM187" s="56" t="str">
        <f t="shared" si="124"/>
        <v/>
      </c>
      <c r="BN187" s="56" t="str">
        <f t="shared" si="125"/>
        <v/>
      </c>
      <c r="BO187" s="56" t="str">
        <f t="shared" si="126"/>
        <v/>
      </c>
      <c r="BP187" s="56" t="str">
        <f t="shared" si="127"/>
        <v/>
      </c>
      <c r="BQ187" s="56" t="str">
        <f t="shared" si="128"/>
        <v/>
      </c>
      <c r="BR187" s="56" t="str">
        <f t="shared" si="129"/>
        <v/>
      </c>
      <c r="BS187" s="56" t="str">
        <f t="shared" si="130"/>
        <v/>
      </c>
      <c r="BT187" s="56" t="str">
        <f t="shared" si="131"/>
        <v/>
      </c>
      <c r="BU187" s="56" t="str">
        <f t="shared" si="132"/>
        <v/>
      </c>
      <c r="BV187" s="56" t="str">
        <f t="shared" si="133"/>
        <v/>
      </c>
      <c r="BW187" s="56" t="str">
        <f t="shared" si="134"/>
        <v/>
      </c>
      <c r="BX187" s="56" t="str">
        <f t="shared" si="135"/>
        <v/>
      </c>
      <c r="BY187" s="56" t="str">
        <f t="shared" si="136"/>
        <v/>
      </c>
      <c r="BZ187" s="56" t="str">
        <f t="shared" si="137"/>
        <v/>
      </c>
      <c r="CA187" s="56" t="str">
        <f t="shared" si="138"/>
        <v/>
      </c>
    </row>
    <row r="188" spans="1:79" x14ac:dyDescent="0.35">
      <c r="A188" s="42"/>
      <c r="B188" s="16"/>
      <c r="C188" s="5"/>
      <c r="D188" s="5"/>
      <c r="E188" s="82"/>
      <c r="F188" s="5"/>
      <c r="G188" s="82"/>
      <c r="H188" s="5"/>
      <c r="I188" s="6"/>
      <c r="J188" s="82"/>
      <c r="K188" s="16"/>
      <c r="L188" s="82"/>
      <c r="M188" s="5"/>
      <c r="N188" s="82"/>
      <c r="O188" s="5"/>
      <c r="P188" s="82"/>
      <c r="Q188" s="5"/>
      <c r="R188" s="82"/>
      <c r="S188" s="5"/>
      <c r="T188" s="82"/>
      <c r="U188" s="5"/>
      <c r="V188" s="82"/>
      <c r="W188" s="17"/>
      <c r="X188" s="82"/>
      <c r="Y188" s="17"/>
      <c r="Z188" s="82"/>
      <c r="AA188" s="17"/>
      <c r="AB188" s="82"/>
      <c r="AC188" s="17"/>
      <c r="AD188" s="82"/>
      <c r="AE188" s="5"/>
      <c r="AF188" s="82"/>
      <c r="AG188" s="5"/>
      <c r="AH188" s="82"/>
      <c r="AI188" s="5"/>
      <c r="AJ188" s="82"/>
      <c r="AK188" s="5"/>
      <c r="AL188" s="82"/>
      <c r="AM188" s="57"/>
      <c r="AN188" s="82"/>
      <c r="AO188" s="62"/>
      <c r="AP188" s="7"/>
      <c r="AQ188" s="6"/>
      <c r="AR188" s="4"/>
      <c r="AS188" s="5" t="e">
        <f>IF(#REF!="E",C194,"")</f>
        <v>#REF!</v>
      </c>
      <c r="AT188" s="5"/>
      <c r="AU188" s="5"/>
      <c r="AV188" s="5"/>
      <c r="AW188" s="5"/>
      <c r="AX188" s="5" t="str">
        <f t="shared" si="139"/>
        <v/>
      </c>
      <c r="AY188" s="5"/>
      <c r="AZ188" s="5"/>
      <c r="BA188" s="5"/>
      <c r="BB188" s="5"/>
      <c r="BC188" s="5"/>
      <c r="BD188" s="5"/>
      <c r="BE188" s="5"/>
      <c r="BF188" s="5"/>
      <c r="BG188" s="15"/>
      <c r="BI188" s="56" t="e">
        <f>IF(#REF!="E",B188,"")</f>
        <v>#REF!</v>
      </c>
      <c r="BJ188" s="56" t="e">
        <f>IF(#REF!="E",C188,"")</f>
        <v>#REF!</v>
      </c>
      <c r="BK188" s="56" t="str">
        <f t="shared" si="121"/>
        <v/>
      </c>
      <c r="BL188" s="56" t="str">
        <f t="shared" si="123"/>
        <v/>
      </c>
      <c r="BM188" s="56" t="str">
        <f t="shared" si="124"/>
        <v/>
      </c>
      <c r="BN188" s="56" t="str">
        <f t="shared" si="125"/>
        <v/>
      </c>
      <c r="BO188" s="56" t="str">
        <f t="shared" si="126"/>
        <v/>
      </c>
      <c r="BP188" s="56" t="str">
        <f t="shared" si="127"/>
        <v/>
      </c>
      <c r="BQ188" s="56" t="str">
        <f t="shared" si="128"/>
        <v/>
      </c>
      <c r="BR188" s="56" t="str">
        <f t="shared" si="129"/>
        <v/>
      </c>
      <c r="BS188" s="56" t="str">
        <f t="shared" si="130"/>
        <v/>
      </c>
      <c r="BT188" s="56" t="str">
        <f t="shared" si="131"/>
        <v/>
      </c>
      <c r="BU188" s="56" t="str">
        <f t="shared" si="132"/>
        <v/>
      </c>
      <c r="BV188" s="56" t="str">
        <f t="shared" si="133"/>
        <v/>
      </c>
      <c r="BW188" s="56" t="str">
        <f t="shared" si="134"/>
        <v/>
      </c>
      <c r="BX188" s="56" t="str">
        <f t="shared" si="135"/>
        <v/>
      </c>
      <c r="BY188" s="56" t="str">
        <f t="shared" si="136"/>
        <v/>
      </c>
      <c r="BZ188" s="56" t="str">
        <f t="shared" si="137"/>
        <v/>
      </c>
      <c r="CA188" s="56" t="str">
        <f t="shared" si="138"/>
        <v/>
      </c>
    </row>
    <row r="189" spans="1:79" x14ac:dyDescent="0.35">
      <c r="A189" s="42"/>
      <c r="B189" s="16"/>
      <c r="C189" s="5"/>
      <c r="D189" s="5"/>
      <c r="E189" s="82"/>
      <c r="F189" s="5"/>
      <c r="G189" s="82"/>
      <c r="H189" s="5"/>
      <c r="I189" s="6"/>
      <c r="J189" s="82"/>
      <c r="K189" s="5"/>
      <c r="L189" s="82"/>
      <c r="M189" s="5"/>
      <c r="N189" s="82"/>
      <c r="O189" s="5"/>
      <c r="P189" s="82"/>
      <c r="Q189" s="5"/>
      <c r="R189" s="82"/>
      <c r="S189" s="5"/>
      <c r="T189" s="82"/>
      <c r="U189" s="5"/>
      <c r="V189" s="82"/>
      <c r="W189" s="17"/>
      <c r="X189" s="82"/>
      <c r="Y189" s="17"/>
      <c r="Z189" s="82"/>
      <c r="AA189" s="17"/>
      <c r="AB189" s="82"/>
      <c r="AC189" s="17"/>
      <c r="AD189" s="82"/>
      <c r="AE189" s="5"/>
      <c r="AF189" s="82"/>
      <c r="AG189" s="5"/>
      <c r="AH189" s="82"/>
      <c r="AI189" s="5"/>
      <c r="AJ189" s="82"/>
      <c r="AK189" s="5"/>
      <c r="AL189" s="82"/>
      <c r="AM189" s="57"/>
      <c r="AN189" s="82"/>
      <c r="AO189" s="62"/>
      <c r="AP189" s="7"/>
      <c r="AQ189" s="6"/>
      <c r="AR189" s="4"/>
      <c r="AS189" s="5" t="e">
        <f>IF(#REF!="E",C196,"")</f>
        <v>#REF!</v>
      </c>
      <c r="AT189" s="5"/>
      <c r="AU189" s="5"/>
      <c r="AV189" s="5"/>
      <c r="AW189" s="5"/>
      <c r="AX189" s="5" t="str">
        <f>IF(P196="E",O196,"")</f>
        <v/>
      </c>
      <c r="AY189" s="5"/>
      <c r="AZ189" s="5"/>
      <c r="BA189" s="5"/>
      <c r="BB189" s="5"/>
      <c r="BC189" s="5"/>
      <c r="BD189" s="5"/>
      <c r="BE189" s="5"/>
      <c r="BF189" s="5"/>
      <c r="BG189" s="15"/>
      <c r="BI189" s="56" t="e">
        <f>IF(#REF!="E",B189,"")</f>
        <v>#REF!</v>
      </c>
      <c r="BJ189" s="56" t="e">
        <f>IF(#REF!="E",C189,"")</f>
        <v>#REF!</v>
      </c>
      <c r="BK189" s="56" t="str">
        <f t="shared" si="121"/>
        <v/>
      </c>
      <c r="BL189" s="56" t="str">
        <f t="shared" si="123"/>
        <v/>
      </c>
      <c r="BM189" s="56" t="str">
        <f t="shared" si="124"/>
        <v/>
      </c>
      <c r="BN189" s="56" t="str">
        <f t="shared" si="125"/>
        <v/>
      </c>
      <c r="BO189" s="56" t="str">
        <f t="shared" si="126"/>
        <v/>
      </c>
      <c r="BP189" s="56" t="str">
        <f t="shared" si="127"/>
        <v/>
      </c>
      <c r="BQ189" s="56" t="str">
        <f t="shared" si="128"/>
        <v/>
      </c>
      <c r="BR189" s="56" t="str">
        <f t="shared" si="129"/>
        <v/>
      </c>
      <c r="BS189" s="56" t="str">
        <f t="shared" si="130"/>
        <v/>
      </c>
      <c r="BT189" s="56" t="str">
        <f t="shared" si="131"/>
        <v/>
      </c>
      <c r="BU189" s="56" t="str">
        <f t="shared" si="132"/>
        <v/>
      </c>
      <c r="BV189" s="56" t="str">
        <f t="shared" si="133"/>
        <v/>
      </c>
      <c r="BW189" s="56" t="str">
        <f t="shared" si="134"/>
        <v/>
      </c>
      <c r="BX189" s="56" t="str">
        <f t="shared" si="135"/>
        <v/>
      </c>
      <c r="BY189" s="56" t="str">
        <f t="shared" si="136"/>
        <v/>
      </c>
      <c r="BZ189" s="56" t="str">
        <f t="shared" si="137"/>
        <v/>
      </c>
      <c r="CA189" s="56" t="str">
        <f t="shared" si="138"/>
        <v/>
      </c>
    </row>
    <row r="190" spans="1:79" x14ac:dyDescent="0.35">
      <c r="A190" s="42"/>
      <c r="B190" s="16"/>
      <c r="C190" s="5"/>
      <c r="D190" s="5"/>
      <c r="E190" s="82"/>
      <c r="F190" s="5"/>
      <c r="G190" s="82"/>
      <c r="H190" s="5"/>
      <c r="I190" s="6"/>
      <c r="J190" s="82"/>
      <c r="K190" s="5"/>
      <c r="L190" s="82"/>
      <c r="M190" s="5"/>
      <c r="N190" s="82"/>
      <c r="O190" s="5"/>
      <c r="P190" s="82"/>
      <c r="Q190" s="5"/>
      <c r="R190" s="82"/>
      <c r="S190" s="5"/>
      <c r="T190" s="82"/>
      <c r="U190" s="5"/>
      <c r="V190" s="82"/>
      <c r="W190" s="17"/>
      <c r="X190" s="82"/>
      <c r="Y190" s="17"/>
      <c r="Z190" s="82"/>
      <c r="AA190" s="17"/>
      <c r="AB190" s="82"/>
      <c r="AC190" s="17"/>
      <c r="AD190" s="82"/>
      <c r="AE190" s="5"/>
      <c r="AF190" s="82"/>
      <c r="AG190" s="5"/>
      <c r="AH190" s="82"/>
      <c r="AI190" s="5"/>
      <c r="AJ190" s="82"/>
      <c r="AK190" s="5"/>
      <c r="AL190" s="82"/>
      <c r="AM190" s="57"/>
      <c r="AN190" s="82"/>
      <c r="AO190" s="62"/>
      <c r="AP190" s="7"/>
      <c r="AQ190" s="6"/>
      <c r="AR190" s="4"/>
      <c r="AS190" s="5" t="e">
        <f>IF(#REF!="E",C197,"")</f>
        <v>#REF!</v>
      </c>
      <c r="AT190" s="5"/>
      <c r="AU190" s="5"/>
      <c r="AV190" s="5"/>
      <c r="AW190" s="5"/>
      <c r="AX190" s="5" t="str">
        <f>IF(P197="E",O197,"")</f>
        <v/>
      </c>
      <c r="AY190" s="5"/>
      <c r="AZ190" s="5"/>
      <c r="BA190" s="5"/>
      <c r="BB190" s="5"/>
      <c r="BC190" s="5"/>
      <c r="BD190" s="5"/>
      <c r="BE190" s="5"/>
      <c r="BF190" s="5"/>
      <c r="BG190" s="15"/>
      <c r="BI190" s="56" t="e">
        <f>IF(#REF!="E",B190,"")</f>
        <v>#REF!</v>
      </c>
      <c r="BJ190" s="56" t="e">
        <f>IF(#REF!="E",C190,"")</f>
        <v>#REF!</v>
      </c>
      <c r="BK190" s="56" t="str">
        <f t="shared" si="121"/>
        <v/>
      </c>
      <c r="BL190" s="56" t="str">
        <f t="shared" si="123"/>
        <v/>
      </c>
      <c r="BM190" s="56" t="str">
        <f t="shared" si="124"/>
        <v/>
      </c>
      <c r="BN190" s="56" t="str">
        <f t="shared" si="125"/>
        <v/>
      </c>
      <c r="BO190" s="56" t="str">
        <f t="shared" si="126"/>
        <v/>
      </c>
      <c r="BP190" s="56" t="str">
        <f t="shared" si="127"/>
        <v/>
      </c>
      <c r="BQ190" s="56" t="str">
        <f t="shared" si="128"/>
        <v/>
      </c>
      <c r="BR190" s="56" t="str">
        <f t="shared" si="129"/>
        <v/>
      </c>
      <c r="BS190" s="56" t="str">
        <f t="shared" si="130"/>
        <v/>
      </c>
      <c r="BT190" s="56" t="str">
        <f t="shared" si="131"/>
        <v/>
      </c>
      <c r="BU190" s="56" t="str">
        <f t="shared" si="132"/>
        <v/>
      </c>
      <c r="BV190" s="56" t="str">
        <f t="shared" si="133"/>
        <v/>
      </c>
      <c r="BW190" s="56" t="str">
        <f t="shared" si="134"/>
        <v/>
      </c>
      <c r="BX190" s="56" t="str">
        <f t="shared" si="135"/>
        <v/>
      </c>
      <c r="BY190" s="56" t="str">
        <f t="shared" si="136"/>
        <v/>
      </c>
      <c r="BZ190" s="56" t="str">
        <f t="shared" si="137"/>
        <v/>
      </c>
      <c r="CA190" s="56" t="str">
        <f t="shared" si="138"/>
        <v/>
      </c>
    </row>
    <row r="191" spans="1:79" x14ac:dyDescent="0.35">
      <c r="A191" s="42"/>
      <c r="B191" s="16"/>
      <c r="C191" s="5"/>
      <c r="D191" s="5"/>
      <c r="E191" s="82"/>
      <c r="F191" s="5"/>
      <c r="G191" s="82"/>
      <c r="H191" s="5"/>
      <c r="I191" s="6"/>
      <c r="J191" s="82"/>
      <c r="K191" s="5"/>
      <c r="L191" s="82"/>
      <c r="M191" s="5"/>
      <c r="N191" s="82"/>
      <c r="O191" s="5"/>
      <c r="P191" s="82"/>
      <c r="Q191" s="5"/>
      <c r="R191" s="82"/>
      <c r="S191" s="5"/>
      <c r="T191" s="82"/>
      <c r="U191" s="5"/>
      <c r="V191" s="82"/>
      <c r="W191" s="17"/>
      <c r="X191" s="82"/>
      <c r="Y191" s="17"/>
      <c r="Z191" s="82"/>
      <c r="AA191" s="17"/>
      <c r="AB191" s="82"/>
      <c r="AC191" s="17"/>
      <c r="AD191" s="82"/>
      <c r="AE191" s="5"/>
      <c r="AF191" s="82"/>
      <c r="AG191" s="5"/>
      <c r="AH191" s="82"/>
      <c r="AI191" s="5"/>
      <c r="AJ191" s="82"/>
      <c r="AK191" s="5"/>
      <c r="AL191" s="82"/>
      <c r="AM191" s="57"/>
      <c r="AN191" s="82"/>
      <c r="AO191" s="62"/>
      <c r="AP191" s="7"/>
      <c r="AQ191" s="6"/>
      <c r="AR191" s="4"/>
      <c r="AS191" s="5" t="e">
        <f>IF(#REF!="E",C198,"")</f>
        <v>#REF!</v>
      </c>
      <c r="AT191" s="5"/>
      <c r="AU191" s="5"/>
      <c r="AV191" s="5"/>
      <c r="AW191" s="5"/>
      <c r="AX191" s="5" t="str">
        <f>IF(P198="E",O198,"")</f>
        <v/>
      </c>
      <c r="AY191" s="5"/>
      <c r="AZ191" s="5"/>
      <c r="BA191" s="5"/>
      <c r="BB191" s="5"/>
      <c r="BC191" s="5"/>
      <c r="BD191" s="5"/>
      <c r="BE191" s="5"/>
      <c r="BF191" s="5"/>
      <c r="BG191" s="15"/>
      <c r="BI191" s="56" t="e">
        <f>IF(#REF!="E",B191,"")</f>
        <v>#REF!</v>
      </c>
      <c r="BJ191" s="56" t="e">
        <f>IF(#REF!="E",C191,"")</f>
        <v>#REF!</v>
      </c>
      <c r="BK191" s="56" t="str">
        <f t="shared" si="121"/>
        <v/>
      </c>
      <c r="BL191" s="56" t="str">
        <f t="shared" si="123"/>
        <v/>
      </c>
      <c r="BM191" s="56" t="str">
        <f t="shared" si="124"/>
        <v/>
      </c>
      <c r="BN191" s="56" t="str">
        <f t="shared" si="125"/>
        <v/>
      </c>
      <c r="BO191" s="56" t="str">
        <f t="shared" si="126"/>
        <v/>
      </c>
      <c r="BP191" s="56" t="str">
        <f t="shared" si="127"/>
        <v/>
      </c>
      <c r="BQ191" s="56" t="str">
        <f t="shared" si="128"/>
        <v/>
      </c>
      <c r="BR191" s="56" t="str">
        <f t="shared" si="129"/>
        <v/>
      </c>
      <c r="BS191" s="56" t="str">
        <f t="shared" si="130"/>
        <v/>
      </c>
      <c r="BT191" s="56" t="str">
        <f t="shared" si="131"/>
        <v/>
      </c>
      <c r="BU191" s="56" t="str">
        <f t="shared" si="132"/>
        <v/>
      </c>
      <c r="BV191" s="56" t="str">
        <f t="shared" si="133"/>
        <v/>
      </c>
      <c r="BW191" s="56" t="str">
        <f t="shared" si="134"/>
        <v/>
      </c>
      <c r="BX191" s="56" t="str">
        <f t="shared" si="135"/>
        <v/>
      </c>
      <c r="BY191" s="56" t="str">
        <f t="shared" si="136"/>
        <v/>
      </c>
      <c r="BZ191" s="56" t="str">
        <f t="shared" si="137"/>
        <v/>
      </c>
      <c r="CA191" s="56" t="str">
        <f t="shared" si="138"/>
        <v/>
      </c>
    </row>
    <row r="192" spans="1:79" ht="23.25" customHeight="1" x14ac:dyDescent="0.35">
      <c r="A192" s="42"/>
      <c r="B192" s="16"/>
      <c r="C192" s="5"/>
      <c r="D192" s="5"/>
      <c r="E192" s="82"/>
      <c r="F192" s="5"/>
      <c r="G192" s="82"/>
      <c r="H192" s="5"/>
      <c r="I192" s="6"/>
      <c r="J192" s="82"/>
      <c r="L192" s="82"/>
      <c r="M192" s="5"/>
      <c r="N192" s="82"/>
      <c r="O192" s="5"/>
      <c r="P192" s="82"/>
      <c r="Q192" s="5"/>
      <c r="R192" s="82"/>
      <c r="S192" s="5"/>
      <c r="T192" s="82"/>
      <c r="U192" s="5"/>
      <c r="V192" s="82"/>
      <c r="W192" s="17"/>
      <c r="X192" s="82"/>
      <c r="Y192" s="17"/>
      <c r="Z192" s="82"/>
      <c r="AA192" s="17"/>
      <c r="AB192" s="82"/>
      <c r="AC192" s="17"/>
      <c r="AD192" s="82"/>
      <c r="AE192" s="5"/>
      <c r="AF192" s="82"/>
      <c r="AG192" s="5"/>
      <c r="AH192" s="82"/>
      <c r="AI192" s="5"/>
      <c r="AJ192" s="82"/>
      <c r="AK192" s="5"/>
      <c r="AL192" s="82"/>
      <c r="AM192" s="57"/>
      <c r="AN192" s="82"/>
      <c r="AO192" s="64"/>
      <c r="AP192" s="7"/>
      <c r="AQ192" s="6"/>
      <c r="AR192" s="4"/>
      <c r="AS192" s="5" t="e">
        <f>IF(#REF!="E",#REF!,"")</f>
        <v>#REF!</v>
      </c>
      <c r="AT192" s="5"/>
      <c r="AU192" s="5"/>
      <c r="AV192" s="5"/>
      <c r="AW192" s="5"/>
      <c r="AX192" s="5" t="e">
        <f>IF(#REF!="E",#REF!,"")</f>
        <v>#REF!</v>
      </c>
      <c r="AY192" s="5"/>
      <c r="AZ192" s="5"/>
      <c r="BA192" s="5"/>
      <c r="BB192" s="5"/>
      <c r="BC192" s="5"/>
      <c r="BD192" s="5"/>
      <c r="BE192" s="5"/>
      <c r="BF192" s="5"/>
      <c r="BG192" s="15"/>
      <c r="BI192" s="56" t="e">
        <f>IF(#REF!="E",B192,"")</f>
        <v>#REF!</v>
      </c>
      <c r="BJ192" s="56" t="e">
        <f>IF(#REF!="E",C192,"")</f>
        <v>#REF!</v>
      </c>
      <c r="BK192" s="56" t="str">
        <f t="shared" si="121"/>
        <v/>
      </c>
      <c r="BL192" s="56" t="str">
        <f t="shared" si="123"/>
        <v/>
      </c>
      <c r="BM192" s="56" t="str">
        <f t="shared" si="124"/>
        <v/>
      </c>
      <c r="BN192" s="56" t="str">
        <f t="shared" si="125"/>
        <v/>
      </c>
      <c r="BO192" s="56" t="str">
        <f t="shared" si="126"/>
        <v/>
      </c>
      <c r="BP192" s="56" t="str">
        <f t="shared" si="127"/>
        <v/>
      </c>
      <c r="BQ192" s="56" t="str">
        <f t="shared" si="128"/>
        <v/>
      </c>
      <c r="BR192" s="56" t="str">
        <f t="shared" si="129"/>
        <v/>
      </c>
      <c r="BS192" s="56" t="str">
        <f t="shared" si="130"/>
        <v/>
      </c>
      <c r="BT192" s="56" t="str">
        <f t="shared" si="131"/>
        <v/>
      </c>
      <c r="BU192" s="56" t="str">
        <f t="shared" si="132"/>
        <v/>
      </c>
      <c r="BV192" s="56" t="str">
        <f t="shared" si="133"/>
        <v/>
      </c>
      <c r="BW192" s="56" t="str">
        <f t="shared" si="134"/>
        <v/>
      </c>
      <c r="BX192" s="56" t="str">
        <f t="shared" si="135"/>
        <v/>
      </c>
      <c r="BY192" s="56" t="str">
        <f t="shared" si="136"/>
        <v/>
      </c>
      <c r="BZ192" s="56" t="str">
        <f t="shared" si="137"/>
        <v/>
      </c>
      <c r="CA192" s="56" t="str">
        <f t="shared" si="138"/>
        <v/>
      </c>
    </row>
    <row r="193" spans="1:79" x14ac:dyDescent="0.35">
      <c r="A193" s="42"/>
      <c r="B193" s="16"/>
      <c r="C193" s="5"/>
      <c r="D193" s="5"/>
      <c r="E193" s="82"/>
      <c r="F193" s="5"/>
      <c r="G193" s="82"/>
      <c r="H193" s="5"/>
      <c r="I193" s="6"/>
      <c r="J193" s="82"/>
      <c r="K193" s="5"/>
      <c r="L193" s="82"/>
      <c r="M193" s="5"/>
      <c r="N193" s="82"/>
      <c r="O193" s="5"/>
      <c r="P193" s="82"/>
      <c r="Q193" s="5"/>
      <c r="R193" s="82"/>
      <c r="S193" s="5"/>
      <c r="T193" s="82"/>
      <c r="U193" s="5"/>
      <c r="V193" s="82"/>
      <c r="W193" s="17"/>
      <c r="X193" s="82"/>
      <c r="Y193" s="17"/>
      <c r="Z193" s="82"/>
      <c r="AA193" s="17"/>
      <c r="AB193" s="82"/>
      <c r="AC193" s="17"/>
      <c r="AD193" s="82"/>
      <c r="AE193" s="5"/>
      <c r="AF193" s="82"/>
      <c r="AG193" s="5"/>
      <c r="AH193" s="82"/>
      <c r="AI193" s="5"/>
      <c r="AJ193" s="82"/>
      <c r="AK193" s="5"/>
      <c r="AL193" s="82"/>
      <c r="AM193" s="57"/>
      <c r="AN193" s="82"/>
      <c r="AO193" s="62"/>
      <c r="AP193" s="7"/>
      <c r="AQ193" s="6"/>
      <c r="AR193" s="4"/>
      <c r="AS193" s="5" t="e">
        <f>IF(#REF!="E",C199,"")</f>
        <v>#REF!</v>
      </c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15"/>
      <c r="BI193" s="56" t="e">
        <f>IF(#REF!="E",B193,"")</f>
        <v>#REF!</v>
      </c>
      <c r="BJ193" s="56" t="e">
        <f>IF(#REF!="E",C193,"")</f>
        <v>#REF!</v>
      </c>
      <c r="BK193" s="56" t="str">
        <f t="shared" si="121"/>
        <v/>
      </c>
      <c r="BL193" s="56" t="str">
        <f t="shared" si="123"/>
        <v/>
      </c>
      <c r="BM193" s="56" t="str">
        <f t="shared" si="124"/>
        <v/>
      </c>
      <c r="BN193" s="56" t="str">
        <f t="shared" si="125"/>
        <v/>
      </c>
      <c r="BO193" s="56" t="str">
        <f t="shared" si="126"/>
        <v/>
      </c>
      <c r="BP193" s="56" t="str">
        <f t="shared" si="127"/>
        <v/>
      </c>
      <c r="BQ193" s="56" t="str">
        <f t="shared" si="128"/>
        <v/>
      </c>
      <c r="BR193" s="56" t="str">
        <f t="shared" si="129"/>
        <v/>
      </c>
      <c r="BS193" s="56" t="str">
        <f t="shared" si="130"/>
        <v/>
      </c>
      <c r="BT193" s="56" t="str">
        <f t="shared" si="131"/>
        <v/>
      </c>
      <c r="BU193" s="56" t="str">
        <f t="shared" si="132"/>
        <v/>
      </c>
      <c r="BV193" s="56" t="str">
        <f t="shared" si="133"/>
        <v/>
      </c>
      <c r="BW193" s="56" t="str">
        <f t="shared" si="134"/>
        <v/>
      </c>
      <c r="BX193" s="56" t="str">
        <f t="shared" si="135"/>
        <v/>
      </c>
      <c r="BY193" s="56" t="str">
        <f t="shared" si="136"/>
        <v/>
      </c>
      <c r="BZ193" s="56" t="str">
        <f t="shared" si="137"/>
        <v/>
      </c>
      <c r="CA193" s="56" t="str">
        <f t="shared" si="138"/>
        <v/>
      </c>
    </row>
    <row r="194" spans="1:79" x14ac:dyDescent="0.35">
      <c r="A194" s="42"/>
      <c r="B194" s="16"/>
      <c r="C194" s="5"/>
      <c r="D194" s="5"/>
      <c r="E194" s="82"/>
      <c r="F194" s="5"/>
      <c r="G194" s="82"/>
      <c r="H194" s="5"/>
      <c r="I194" s="6"/>
      <c r="J194" s="82"/>
      <c r="K194" s="5"/>
      <c r="L194" s="82"/>
      <c r="M194" s="5"/>
      <c r="N194" s="82"/>
      <c r="O194" s="5"/>
      <c r="P194" s="82"/>
      <c r="Q194" s="5"/>
      <c r="R194" s="82"/>
      <c r="S194" s="5"/>
      <c r="T194" s="82"/>
      <c r="U194" s="5"/>
      <c r="V194" s="82"/>
      <c r="W194" s="17"/>
      <c r="X194" s="82"/>
      <c r="Y194" s="17"/>
      <c r="Z194" s="82"/>
      <c r="AA194" s="17"/>
      <c r="AB194" s="82"/>
      <c r="AC194" s="17"/>
      <c r="AD194" s="82"/>
      <c r="AE194" s="5"/>
      <c r="AF194" s="82"/>
      <c r="AG194" s="5"/>
      <c r="AH194" s="82"/>
      <c r="AI194" s="5"/>
      <c r="AJ194" s="82"/>
      <c r="AK194" s="5"/>
      <c r="AL194" s="82"/>
      <c r="AM194" s="57"/>
      <c r="AN194" s="82"/>
      <c r="AO194" s="62"/>
      <c r="AP194" s="7"/>
      <c r="AQ194" s="6"/>
      <c r="AR194" s="4"/>
      <c r="AS194" s="5" t="e">
        <f>IF(#REF!="E",C200,"")</f>
        <v>#REF!</v>
      </c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5"/>
      <c r="BI194" s="56" t="e">
        <f>IF(#REF!="E",B194,"")</f>
        <v>#REF!</v>
      </c>
      <c r="BJ194" s="56" t="e">
        <f>IF(#REF!="E",C194,"")</f>
        <v>#REF!</v>
      </c>
      <c r="BK194" s="56" t="str">
        <f t="shared" ref="BK194:BK257" si="140">IF(E194="E",D194,"")</f>
        <v/>
      </c>
      <c r="BL194" s="56" t="str">
        <f t="shared" si="123"/>
        <v/>
      </c>
      <c r="BM194" s="56" t="str">
        <f t="shared" si="124"/>
        <v/>
      </c>
      <c r="BN194" s="56" t="str">
        <f t="shared" si="125"/>
        <v/>
      </c>
      <c r="BO194" s="56" t="str">
        <f t="shared" si="126"/>
        <v/>
      </c>
      <c r="BP194" s="56" t="str">
        <f t="shared" si="127"/>
        <v/>
      </c>
      <c r="BQ194" s="56" t="str">
        <f t="shared" si="128"/>
        <v/>
      </c>
      <c r="BR194" s="56" t="str">
        <f t="shared" si="129"/>
        <v/>
      </c>
      <c r="BS194" s="56" t="str">
        <f t="shared" si="130"/>
        <v/>
      </c>
      <c r="BT194" s="56" t="str">
        <f t="shared" si="131"/>
        <v/>
      </c>
      <c r="BU194" s="56" t="str">
        <f t="shared" si="132"/>
        <v/>
      </c>
      <c r="BV194" s="56" t="str">
        <f t="shared" si="133"/>
        <v/>
      </c>
      <c r="BW194" s="56" t="str">
        <f t="shared" si="134"/>
        <v/>
      </c>
      <c r="BX194" s="56" t="str">
        <f t="shared" si="135"/>
        <v/>
      </c>
      <c r="BY194" s="56" t="str">
        <f t="shared" si="136"/>
        <v/>
      </c>
      <c r="BZ194" s="56" t="str">
        <f t="shared" si="137"/>
        <v/>
      </c>
      <c r="CA194" s="56" t="str">
        <f t="shared" si="138"/>
        <v/>
      </c>
    </row>
    <row r="195" spans="1:79" x14ac:dyDescent="0.35">
      <c r="A195" s="42"/>
      <c r="B195" s="16"/>
      <c r="C195" s="5"/>
      <c r="D195" s="5"/>
      <c r="E195" s="82"/>
      <c r="F195" s="5"/>
      <c r="G195" s="82"/>
      <c r="H195" s="5"/>
      <c r="I195" s="6"/>
      <c r="J195" s="82"/>
      <c r="K195" s="5"/>
      <c r="L195" s="82"/>
      <c r="M195" s="5"/>
      <c r="N195" s="82"/>
      <c r="O195" s="5"/>
      <c r="P195" s="82"/>
      <c r="Q195" s="5"/>
      <c r="R195" s="82"/>
      <c r="S195" s="5"/>
      <c r="T195" s="82"/>
      <c r="U195" s="5"/>
      <c r="V195" s="82"/>
      <c r="W195" s="17"/>
      <c r="X195" s="82"/>
      <c r="Y195" s="17"/>
      <c r="Z195" s="82"/>
      <c r="AA195" s="17"/>
      <c r="AB195" s="82"/>
      <c r="AC195" s="17"/>
      <c r="AD195" s="82"/>
      <c r="AE195" s="5"/>
      <c r="AF195" s="82"/>
      <c r="AG195" s="5"/>
      <c r="AH195" s="82"/>
      <c r="AI195" s="5"/>
      <c r="AJ195" s="82"/>
      <c r="AK195" s="5"/>
      <c r="AL195" s="82"/>
      <c r="AM195" s="57"/>
      <c r="AN195" s="82"/>
      <c r="AO195" s="62"/>
      <c r="AP195" s="7"/>
      <c r="AQ195" s="6"/>
      <c r="AR195" s="4"/>
      <c r="AS195" s="5" t="e">
        <f>IF(#REF!="E",C201,"")</f>
        <v>#REF!</v>
      </c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15"/>
      <c r="BI195" s="56" t="e">
        <f>IF(#REF!="E",B195,"")</f>
        <v>#REF!</v>
      </c>
      <c r="BJ195" s="56" t="e">
        <f>IF(#REF!="E",C195,"")</f>
        <v>#REF!</v>
      </c>
      <c r="BK195" s="56" t="str">
        <f t="shared" si="140"/>
        <v/>
      </c>
      <c r="BL195" s="56" t="str">
        <f t="shared" ref="BL195:BL259" si="141">IF(G195="E",F195,"")</f>
        <v/>
      </c>
      <c r="BM195" s="56" t="str">
        <f t="shared" ref="BM195:BM259" si="142">IF(J195="E",H195,"")</f>
        <v/>
      </c>
      <c r="BN195" s="56" t="str">
        <f t="shared" si="125"/>
        <v/>
      </c>
      <c r="BO195" s="56" t="str">
        <f t="shared" si="126"/>
        <v/>
      </c>
      <c r="BP195" s="56" t="str">
        <f t="shared" si="127"/>
        <v/>
      </c>
      <c r="BQ195" s="56" t="str">
        <f t="shared" si="128"/>
        <v/>
      </c>
      <c r="BR195" s="56" t="str">
        <f t="shared" si="129"/>
        <v/>
      </c>
      <c r="BS195" s="56" t="str">
        <f t="shared" si="130"/>
        <v/>
      </c>
      <c r="BT195" s="56" t="str">
        <f t="shared" si="131"/>
        <v/>
      </c>
      <c r="BU195" s="56" t="str">
        <f t="shared" si="132"/>
        <v/>
      </c>
      <c r="BV195" s="56" t="str">
        <f t="shared" si="133"/>
        <v/>
      </c>
      <c r="BW195" s="56" t="str">
        <f t="shared" si="134"/>
        <v/>
      </c>
      <c r="BX195" s="56" t="str">
        <f t="shared" si="135"/>
        <v/>
      </c>
      <c r="BY195" s="56" t="str">
        <f t="shared" si="136"/>
        <v/>
      </c>
      <c r="BZ195" s="56" t="str">
        <f t="shared" si="137"/>
        <v/>
      </c>
      <c r="CA195" s="56" t="str">
        <f t="shared" si="138"/>
        <v/>
      </c>
    </row>
    <row r="196" spans="1:79" x14ac:dyDescent="0.35">
      <c r="A196" s="42"/>
      <c r="B196" s="16"/>
      <c r="C196" s="5"/>
      <c r="D196" s="5"/>
      <c r="E196" s="82"/>
      <c r="F196" s="5"/>
      <c r="G196" s="82"/>
      <c r="H196" s="5"/>
      <c r="I196" s="6"/>
      <c r="J196" s="82"/>
      <c r="K196" s="5"/>
      <c r="L196" s="82"/>
      <c r="M196" s="5"/>
      <c r="N196" s="82"/>
      <c r="O196" s="5"/>
      <c r="P196" s="82"/>
      <c r="Q196" s="5"/>
      <c r="R196" s="82"/>
      <c r="S196" s="5"/>
      <c r="T196" s="82"/>
      <c r="U196" s="5"/>
      <c r="V196" s="82"/>
      <c r="W196" s="17"/>
      <c r="X196" s="82"/>
      <c r="Y196" s="17"/>
      <c r="Z196" s="82"/>
      <c r="AA196" s="17"/>
      <c r="AB196" s="82"/>
      <c r="AC196" s="17"/>
      <c r="AD196" s="82"/>
      <c r="AE196" s="5"/>
      <c r="AF196" s="82"/>
      <c r="AG196" s="5"/>
      <c r="AH196" s="82"/>
      <c r="AI196" s="5"/>
      <c r="AJ196" s="82"/>
      <c r="AK196" s="5"/>
      <c r="AL196" s="82"/>
      <c r="AM196" s="57"/>
      <c r="AN196" s="82"/>
      <c r="AO196" s="62"/>
      <c r="AP196" s="7"/>
      <c r="AQ196" s="6"/>
      <c r="AR196" s="4"/>
      <c r="AS196" s="5" t="e">
        <f>IF(#REF!="E",C202,"")</f>
        <v>#REF!</v>
      </c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15"/>
      <c r="BI196" s="56" t="e">
        <f>IF(#REF!="E",B196,"")</f>
        <v>#REF!</v>
      </c>
      <c r="BJ196" s="56" t="e">
        <f>IF(#REF!="E",C196,"")</f>
        <v>#REF!</v>
      </c>
      <c r="BK196" s="56" t="str">
        <f t="shared" si="140"/>
        <v/>
      </c>
      <c r="BL196" s="56" t="str">
        <f t="shared" si="141"/>
        <v/>
      </c>
      <c r="BM196" s="56" t="str">
        <f t="shared" si="142"/>
        <v/>
      </c>
      <c r="BN196" s="56" t="str">
        <f t="shared" ref="BN196:BN260" si="143">IF(L196="E",K196,"")</f>
        <v/>
      </c>
      <c r="BO196" s="56" t="str">
        <f t="shared" ref="BO196:BO260" si="144">IF(N196="E",M196,"")</f>
        <v/>
      </c>
      <c r="BP196" s="56" t="str">
        <f t="shared" ref="BP196:BP260" si="145">IF(P196="E",O196,"")</f>
        <v/>
      </c>
      <c r="BQ196" s="56" t="str">
        <f t="shared" ref="BQ196:BQ260" si="146">IF(R196="E",Q196,"")</f>
        <v/>
      </c>
      <c r="BR196" s="56" t="str">
        <f t="shared" ref="BR196:BR260" si="147">IF(T196="E",S196,"")</f>
        <v/>
      </c>
      <c r="BS196" s="56" t="str">
        <f t="shared" ref="BS196:BS260" si="148">IF(V196="E",U196,"")</f>
        <v/>
      </c>
      <c r="BT196" s="56" t="str">
        <f t="shared" ref="BT196:BT260" si="149">IF(X196="E",W196,"")</f>
        <v/>
      </c>
      <c r="BU196" s="56" t="str">
        <f t="shared" ref="BU196:BU260" si="150">IF(Z196="E",Y196,"")</f>
        <v/>
      </c>
      <c r="BV196" s="56" t="str">
        <f t="shared" ref="BV196:BV260" si="151">IF(AB196="E",AA196,"")</f>
        <v/>
      </c>
      <c r="BW196" s="56" t="str">
        <f t="shared" ref="BW196:BW260" si="152">IF(AF196="E",AE196,"")</f>
        <v/>
      </c>
      <c r="BX196" s="56" t="str">
        <f t="shared" ref="BX196:BX260" si="153">IF(AH196="E",AG196,"")</f>
        <v/>
      </c>
      <c r="BY196" s="56" t="str">
        <f t="shared" ref="BY196:BY260" si="154">IF(AJ196="E",AI196,"")</f>
        <v/>
      </c>
      <c r="BZ196" s="56" t="str">
        <f t="shared" ref="BZ196:BZ260" si="155">IF(AL196="E",AK196,"")</f>
        <v/>
      </c>
      <c r="CA196" s="56" t="str">
        <f t="shared" ref="CA196:CA260" si="156">IF(AN196="E",AM196,"")</f>
        <v/>
      </c>
    </row>
    <row r="197" spans="1:79" x14ac:dyDescent="0.35">
      <c r="A197" s="42"/>
      <c r="B197" s="16"/>
      <c r="C197" s="5"/>
      <c r="D197" s="5"/>
      <c r="E197" s="82"/>
      <c r="F197" s="5"/>
      <c r="G197" s="82"/>
      <c r="H197" s="5"/>
      <c r="I197" s="6"/>
      <c r="J197" s="82"/>
      <c r="K197" s="5"/>
      <c r="L197" s="82"/>
      <c r="M197" s="5"/>
      <c r="N197" s="82"/>
      <c r="O197" s="5"/>
      <c r="P197" s="82"/>
      <c r="Q197" s="5"/>
      <c r="R197" s="82"/>
      <c r="S197" s="5"/>
      <c r="T197" s="82"/>
      <c r="U197" s="5"/>
      <c r="V197" s="82"/>
      <c r="W197" s="17"/>
      <c r="X197" s="82"/>
      <c r="Y197" s="17"/>
      <c r="Z197" s="82"/>
      <c r="AA197" s="17"/>
      <c r="AB197" s="82"/>
      <c r="AC197" s="17"/>
      <c r="AD197" s="82"/>
      <c r="AE197" s="5"/>
      <c r="AF197" s="82"/>
      <c r="AG197" s="5"/>
      <c r="AH197" s="82"/>
      <c r="AI197" s="5"/>
      <c r="AJ197" s="82"/>
      <c r="AK197" s="5"/>
      <c r="AL197" s="82"/>
      <c r="AM197" s="57"/>
      <c r="AN197" s="82"/>
      <c r="AO197" s="62"/>
      <c r="AP197" s="7"/>
      <c r="AQ197" s="6"/>
      <c r="AR197" s="4"/>
      <c r="AS197" s="5" t="e">
        <f>IF(#REF!="E",C203,"")</f>
        <v>#REF!</v>
      </c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15"/>
      <c r="BI197" s="56" t="e">
        <f>IF(#REF!="E",B197,"")</f>
        <v>#REF!</v>
      </c>
      <c r="BJ197" s="56" t="e">
        <f>IF(#REF!="E",C197,"")</f>
        <v>#REF!</v>
      </c>
      <c r="BK197" s="56" t="str">
        <f t="shared" si="140"/>
        <v/>
      </c>
      <c r="BL197" s="56" t="str">
        <f t="shared" si="141"/>
        <v/>
      </c>
      <c r="BM197" s="56" t="str">
        <f t="shared" si="142"/>
        <v/>
      </c>
      <c r="BN197" s="56" t="str">
        <f t="shared" si="143"/>
        <v/>
      </c>
      <c r="BO197" s="56" t="str">
        <f t="shared" si="144"/>
        <v/>
      </c>
      <c r="BP197" s="56" t="str">
        <f t="shared" si="145"/>
        <v/>
      </c>
      <c r="BQ197" s="56" t="str">
        <f t="shared" si="146"/>
        <v/>
      </c>
      <c r="BR197" s="56" t="str">
        <f t="shared" si="147"/>
        <v/>
      </c>
      <c r="BS197" s="56" t="str">
        <f t="shared" si="148"/>
        <v/>
      </c>
      <c r="BT197" s="56" t="str">
        <f t="shared" si="149"/>
        <v/>
      </c>
      <c r="BU197" s="56" t="str">
        <f t="shared" si="150"/>
        <v/>
      </c>
      <c r="BV197" s="56" t="str">
        <f t="shared" si="151"/>
        <v/>
      </c>
      <c r="BW197" s="56" t="str">
        <f t="shared" si="152"/>
        <v/>
      </c>
      <c r="BX197" s="56" t="str">
        <f t="shared" si="153"/>
        <v/>
      </c>
      <c r="BY197" s="56" t="str">
        <f t="shared" si="154"/>
        <v/>
      </c>
      <c r="BZ197" s="56" t="str">
        <f t="shared" si="155"/>
        <v/>
      </c>
      <c r="CA197" s="56" t="str">
        <f t="shared" si="156"/>
        <v/>
      </c>
    </row>
    <row r="198" spans="1:79" x14ac:dyDescent="0.35">
      <c r="A198" s="42"/>
      <c r="B198" s="16"/>
      <c r="C198" s="5"/>
      <c r="D198" s="5"/>
      <c r="E198" s="82"/>
      <c r="F198" s="5"/>
      <c r="G198" s="82"/>
      <c r="H198" s="5"/>
      <c r="I198" s="6"/>
      <c r="J198" s="82"/>
      <c r="K198" s="5"/>
      <c r="L198" s="82"/>
      <c r="M198" s="5"/>
      <c r="N198" s="82"/>
      <c r="O198" s="5"/>
      <c r="P198" s="82"/>
      <c r="Q198" s="5"/>
      <c r="R198" s="82"/>
      <c r="S198" s="5"/>
      <c r="T198" s="82"/>
      <c r="U198" s="5"/>
      <c r="V198" s="82"/>
      <c r="W198" s="17"/>
      <c r="X198" s="82"/>
      <c r="Y198" s="17"/>
      <c r="Z198" s="82"/>
      <c r="AA198" s="17"/>
      <c r="AB198" s="82"/>
      <c r="AC198" s="17"/>
      <c r="AD198" s="82"/>
      <c r="AE198" s="5"/>
      <c r="AF198" s="82"/>
      <c r="AG198" s="5"/>
      <c r="AH198" s="82"/>
      <c r="AI198" s="5"/>
      <c r="AJ198" s="82"/>
      <c r="AK198" s="5"/>
      <c r="AL198" s="82"/>
      <c r="AM198" s="57"/>
      <c r="AN198" s="82"/>
      <c r="AO198" s="64"/>
      <c r="AP198" s="7"/>
      <c r="AQ198" s="6"/>
      <c r="AR198" s="4"/>
      <c r="AS198" s="5" t="e">
        <f>IF(#REF!="E",C204,"")</f>
        <v>#REF!</v>
      </c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15"/>
      <c r="BI198" s="56" t="e">
        <f>IF(#REF!="E",B198,"")</f>
        <v>#REF!</v>
      </c>
      <c r="BJ198" s="56" t="e">
        <f>IF(#REF!="E",C198,"")</f>
        <v>#REF!</v>
      </c>
      <c r="BK198" s="56" t="str">
        <f t="shared" si="140"/>
        <v/>
      </c>
      <c r="BL198" s="56" t="str">
        <f t="shared" si="141"/>
        <v/>
      </c>
      <c r="BM198" s="56" t="str">
        <f t="shared" si="142"/>
        <v/>
      </c>
      <c r="BN198" s="56" t="str">
        <f t="shared" si="143"/>
        <v/>
      </c>
      <c r="BO198" s="56" t="str">
        <f t="shared" si="144"/>
        <v/>
      </c>
      <c r="BP198" s="56" t="str">
        <f t="shared" si="145"/>
        <v/>
      </c>
      <c r="BQ198" s="56" t="str">
        <f t="shared" si="146"/>
        <v/>
      </c>
      <c r="BR198" s="56" t="str">
        <f t="shared" si="147"/>
        <v/>
      </c>
      <c r="BS198" s="56" t="str">
        <f t="shared" si="148"/>
        <v/>
      </c>
      <c r="BT198" s="56" t="str">
        <f t="shared" si="149"/>
        <v/>
      </c>
      <c r="BU198" s="56" t="str">
        <f t="shared" si="150"/>
        <v/>
      </c>
      <c r="BV198" s="56" t="str">
        <f t="shared" si="151"/>
        <v/>
      </c>
      <c r="BW198" s="56" t="str">
        <f t="shared" si="152"/>
        <v/>
      </c>
      <c r="BX198" s="56" t="str">
        <f t="shared" si="153"/>
        <v/>
      </c>
      <c r="BY198" s="56" t="str">
        <f t="shared" si="154"/>
        <v/>
      </c>
      <c r="BZ198" s="56" t="str">
        <f t="shared" si="155"/>
        <v/>
      </c>
      <c r="CA198" s="56" t="str">
        <f t="shared" si="156"/>
        <v/>
      </c>
    </row>
    <row r="199" spans="1:79" x14ac:dyDescent="0.35">
      <c r="A199" s="42"/>
      <c r="B199" s="16"/>
      <c r="C199" s="5"/>
      <c r="D199" s="5"/>
      <c r="E199" s="82"/>
      <c r="F199" s="5"/>
      <c r="G199" s="82"/>
      <c r="H199" s="5"/>
      <c r="I199" s="6"/>
      <c r="J199" s="82"/>
      <c r="K199" s="5"/>
      <c r="L199" s="82"/>
      <c r="M199" s="5"/>
      <c r="N199" s="82"/>
      <c r="O199" s="5"/>
      <c r="P199" s="82"/>
      <c r="Q199" s="5"/>
      <c r="R199" s="82"/>
      <c r="S199" s="5"/>
      <c r="T199" s="82"/>
      <c r="U199" s="5"/>
      <c r="V199" s="82"/>
      <c r="W199" s="17"/>
      <c r="X199" s="82"/>
      <c r="Y199" s="17"/>
      <c r="Z199" s="82"/>
      <c r="AA199" s="17"/>
      <c r="AB199" s="82"/>
      <c r="AC199" s="17"/>
      <c r="AD199" s="82"/>
      <c r="AE199" s="5"/>
      <c r="AF199" s="82"/>
      <c r="AG199" s="5"/>
      <c r="AH199" s="82"/>
      <c r="AI199" s="5"/>
      <c r="AJ199" s="82"/>
      <c r="AK199" s="5"/>
      <c r="AL199" s="82"/>
      <c r="AM199" s="57"/>
      <c r="AN199" s="82"/>
      <c r="AO199" s="62"/>
      <c r="AP199" s="7"/>
      <c r="AQ199" s="6"/>
      <c r="AR199" s="4"/>
      <c r="AS199" s="5" t="e">
        <f>IF(#REF!="E",C205,"")</f>
        <v>#REF!</v>
      </c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15"/>
      <c r="BI199" s="56" t="e">
        <f>IF(#REF!="E",B199,"")</f>
        <v>#REF!</v>
      </c>
      <c r="BJ199" s="56" t="e">
        <f>IF(#REF!="E",C199,"")</f>
        <v>#REF!</v>
      </c>
      <c r="BK199" s="56" t="str">
        <f t="shared" si="140"/>
        <v/>
      </c>
      <c r="BL199" s="56" t="str">
        <f t="shared" si="141"/>
        <v/>
      </c>
      <c r="BM199" s="56" t="str">
        <f t="shared" si="142"/>
        <v/>
      </c>
      <c r="BN199" s="56" t="str">
        <f t="shared" si="143"/>
        <v/>
      </c>
      <c r="BO199" s="56" t="str">
        <f t="shared" si="144"/>
        <v/>
      </c>
      <c r="BP199" s="56" t="str">
        <f t="shared" si="145"/>
        <v/>
      </c>
      <c r="BQ199" s="56" t="str">
        <f t="shared" si="146"/>
        <v/>
      </c>
      <c r="BR199" s="56" t="str">
        <f t="shared" si="147"/>
        <v/>
      </c>
      <c r="BS199" s="56" t="str">
        <f t="shared" si="148"/>
        <v/>
      </c>
      <c r="BT199" s="56" t="str">
        <f t="shared" si="149"/>
        <v/>
      </c>
      <c r="BU199" s="56" t="str">
        <f t="shared" si="150"/>
        <v/>
      </c>
      <c r="BV199" s="56" t="str">
        <f t="shared" si="151"/>
        <v/>
      </c>
      <c r="BW199" s="56" t="str">
        <f t="shared" si="152"/>
        <v/>
      </c>
      <c r="BX199" s="56" t="str">
        <f t="shared" si="153"/>
        <v/>
      </c>
      <c r="BY199" s="56" t="str">
        <f t="shared" si="154"/>
        <v/>
      </c>
      <c r="BZ199" s="56" t="str">
        <f t="shared" si="155"/>
        <v/>
      </c>
      <c r="CA199" s="56" t="str">
        <f t="shared" si="156"/>
        <v/>
      </c>
    </row>
    <row r="200" spans="1:79" x14ac:dyDescent="0.35">
      <c r="A200" s="42"/>
      <c r="B200" s="16"/>
      <c r="C200" s="5"/>
      <c r="D200" s="5"/>
      <c r="E200" s="82"/>
      <c r="F200" s="5"/>
      <c r="G200" s="82"/>
      <c r="H200" s="5"/>
      <c r="I200" s="6"/>
      <c r="J200" s="82"/>
      <c r="K200" s="5"/>
      <c r="L200" s="82"/>
      <c r="M200" s="5"/>
      <c r="N200" s="82"/>
      <c r="O200" s="5"/>
      <c r="P200" s="82"/>
      <c r="Q200" s="5"/>
      <c r="R200" s="82"/>
      <c r="S200" s="5"/>
      <c r="T200" s="82"/>
      <c r="U200" s="5"/>
      <c r="V200" s="82"/>
      <c r="W200" s="17"/>
      <c r="X200" s="82"/>
      <c r="Y200" s="17"/>
      <c r="Z200" s="82"/>
      <c r="AA200" s="17"/>
      <c r="AB200" s="82"/>
      <c r="AC200" s="17"/>
      <c r="AD200" s="82"/>
      <c r="AE200" s="5"/>
      <c r="AF200" s="82"/>
      <c r="AG200" s="5"/>
      <c r="AH200" s="82"/>
      <c r="AI200" s="5"/>
      <c r="AJ200" s="82"/>
      <c r="AK200" s="5"/>
      <c r="AL200" s="82"/>
      <c r="AM200" s="57"/>
      <c r="AN200" s="82"/>
      <c r="AO200" s="62"/>
      <c r="AP200" s="7"/>
      <c r="AQ200" s="6"/>
      <c r="AR200" s="4"/>
      <c r="AS200" s="5" t="e">
        <f>IF(#REF!="E",C206,"")</f>
        <v>#REF!</v>
      </c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15"/>
      <c r="BI200" s="56" t="e">
        <f>IF(#REF!="E",B200,"")</f>
        <v>#REF!</v>
      </c>
      <c r="BJ200" s="56" t="e">
        <f>IF(#REF!="E",C200,"")</f>
        <v>#REF!</v>
      </c>
      <c r="BK200" s="56" t="str">
        <f t="shared" si="140"/>
        <v/>
      </c>
      <c r="BL200" s="56" t="str">
        <f t="shared" si="141"/>
        <v/>
      </c>
      <c r="BM200" s="56" t="str">
        <f t="shared" si="142"/>
        <v/>
      </c>
      <c r="BN200" s="56" t="str">
        <f t="shared" si="143"/>
        <v/>
      </c>
      <c r="BO200" s="56" t="str">
        <f t="shared" si="144"/>
        <v/>
      </c>
      <c r="BP200" s="56" t="str">
        <f t="shared" si="145"/>
        <v/>
      </c>
      <c r="BQ200" s="56" t="str">
        <f t="shared" si="146"/>
        <v/>
      </c>
      <c r="BR200" s="56" t="str">
        <f t="shared" si="147"/>
        <v/>
      </c>
      <c r="BS200" s="56" t="str">
        <f t="shared" si="148"/>
        <v/>
      </c>
      <c r="BT200" s="56" t="str">
        <f t="shared" si="149"/>
        <v/>
      </c>
      <c r="BU200" s="56" t="str">
        <f t="shared" si="150"/>
        <v/>
      </c>
      <c r="BV200" s="56" t="str">
        <f t="shared" si="151"/>
        <v/>
      </c>
      <c r="BW200" s="56" t="str">
        <f t="shared" si="152"/>
        <v/>
      </c>
      <c r="BX200" s="56" t="str">
        <f t="shared" si="153"/>
        <v/>
      </c>
      <c r="BY200" s="56" t="str">
        <f t="shared" si="154"/>
        <v/>
      </c>
      <c r="BZ200" s="56" t="str">
        <f t="shared" si="155"/>
        <v/>
      </c>
      <c r="CA200" s="56" t="str">
        <f t="shared" si="156"/>
        <v/>
      </c>
    </row>
    <row r="201" spans="1:79" x14ac:dyDescent="0.35">
      <c r="A201" s="42"/>
      <c r="B201" s="16"/>
      <c r="C201" s="5"/>
      <c r="D201" s="5"/>
      <c r="E201" s="82"/>
      <c r="F201" s="5"/>
      <c r="G201" s="82"/>
      <c r="H201" s="5"/>
      <c r="I201" s="6"/>
      <c r="J201" s="82"/>
      <c r="K201" s="5"/>
      <c r="L201" s="82"/>
      <c r="M201" s="5"/>
      <c r="N201" s="82"/>
      <c r="O201" s="5"/>
      <c r="P201" s="82"/>
      <c r="Q201" s="5"/>
      <c r="R201" s="82"/>
      <c r="S201" s="5"/>
      <c r="T201" s="82"/>
      <c r="U201" s="5"/>
      <c r="V201" s="82"/>
      <c r="W201" s="17"/>
      <c r="X201" s="82"/>
      <c r="Y201" s="17"/>
      <c r="Z201" s="82"/>
      <c r="AA201" s="17"/>
      <c r="AB201" s="82"/>
      <c r="AC201" s="17"/>
      <c r="AD201" s="82"/>
      <c r="AE201" s="5"/>
      <c r="AF201" s="82"/>
      <c r="AG201" s="5"/>
      <c r="AH201" s="82"/>
      <c r="AI201" s="5"/>
      <c r="AJ201" s="82"/>
      <c r="AK201" s="5"/>
      <c r="AL201" s="82"/>
      <c r="AM201" s="57"/>
      <c r="AN201" s="82"/>
      <c r="AO201" s="64"/>
      <c r="AP201" s="7"/>
      <c r="AQ201" s="6"/>
      <c r="AR201" s="4"/>
      <c r="AS201" s="5" t="e">
        <f>IF(#REF!="E",C207,"")</f>
        <v>#REF!</v>
      </c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15"/>
      <c r="BI201" s="56" t="e">
        <f>IF(#REF!="E",B201,"")</f>
        <v>#REF!</v>
      </c>
      <c r="BJ201" s="56" t="e">
        <f>IF(#REF!="E",C201,"")</f>
        <v>#REF!</v>
      </c>
      <c r="BK201" s="56" t="str">
        <f t="shared" si="140"/>
        <v/>
      </c>
      <c r="BL201" s="56" t="str">
        <f t="shared" si="141"/>
        <v/>
      </c>
      <c r="BM201" s="56" t="str">
        <f t="shared" si="142"/>
        <v/>
      </c>
      <c r="BN201" s="56" t="str">
        <f t="shared" si="143"/>
        <v/>
      </c>
      <c r="BO201" s="56" t="str">
        <f t="shared" si="144"/>
        <v/>
      </c>
      <c r="BP201" s="56" t="str">
        <f t="shared" si="145"/>
        <v/>
      </c>
      <c r="BQ201" s="56" t="str">
        <f t="shared" si="146"/>
        <v/>
      </c>
      <c r="BR201" s="56" t="str">
        <f t="shared" si="147"/>
        <v/>
      </c>
      <c r="BS201" s="56" t="str">
        <f t="shared" si="148"/>
        <v/>
      </c>
      <c r="BT201" s="56" t="str">
        <f t="shared" si="149"/>
        <v/>
      </c>
      <c r="BU201" s="56" t="str">
        <f t="shared" si="150"/>
        <v/>
      </c>
      <c r="BV201" s="56" t="str">
        <f t="shared" si="151"/>
        <v/>
      </c>
      <c r="BW201" s="56" t="str">
        <f t="shared" si="152"/>
        <v/>
      </c>
      <c r="BX201" s="56" t="str">
        <f t="shared" si="153"/>
        <v/>
      </c>
      <c r="BY201" s="56" t="str">
        <f t="shared" si="154"/>
        <v/>
      </c>
      <c r="BZ201" s="56" t="str">
        <f t="shared" si="155"/>
        <v/>
      </c>
      <c r="CA201" s="56" t="str">
        <f t="shared" si="156"/>
        <v/>
      </c>
    </row>
    <row r="202" spans="1:79" ht="21.8" customHeight="1" x14ac:dyDescent="0.35">
      <c r="A202" s="42"/>
      <c r="B202" s="16"/>
      <c r="C202" s="5"/>
      <c r="D202" s="5"/>
      <c r="E202" s="82"/>
      <c r="F202" s="5"/>
      <c r="G202" s="82"/>
      <c r="H202" s="5"/>
      <c r="I202" s="6"/>
      <c r="J202" s="82"/>
      <c r="K202" s="5"/>
      <c r="L202" s="82"/>
      <c r="M202" s="5"/>
      <c r="N202" s="82"/>
      <c r="O202" s="5"/>
      <c r="P202" s="82"/>
      <c r="Q202" s="5"/>
      <c r="R202" s="82"/>
      <c r="S202" s="5"/>
      <c r="T202" s="82"/>
      <c r="U202" s="5"/>
      <c r="V202" s="82"/>
      <c r="W202" s="17"/>
      <c r="X202" s="82"/>
      <c r="Y202" s="17"/>
      <c r="Z202" s="82"/>
      <c r="AA202" s="17"/>
      <c r="AB202" s="82"/>
      <c r="AC202" s="17"/>
      <c r="AD202" s="82"/>
      <c r="AE202" s="17"/>
      <c r="AF202" s="82"/>
      <c r="AG202" s="5"/>
      <c r="AH202" s="82"/>
      <c r="AI202" s="5"/>
      <c r="AJ202" s="82"/>
      <c r="AK202" s="5"/>
      <c r="AL202" s="82"/>
      <c r="AM202" s="57"/>
      <c r="AN202" s="82"/>
      <c r="AO202" s="64"/>
      <c r="AP202" s="7"/>
      <c r="AQ202" s="6"/>
      <c r="AR202" s="4"/>
      <c r="AS202" s="5" t="e">
        <f>IF(#REF!="E",C208,"")</f>
        <v>#REF!</v>
      </c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15"/>
      <c r="BI202" s="56" t="e">
        <f>IF(#REF!="E",B202,"")</f>
        <v>#REF!</v>
      </c>
      <c r="BJ202" s="56" t="e">
        <f>IF(#REF!="E",C202,"")</f>
        <v>#REF!</v>
      </c>
      <c r="BK202" s="56" t="str">
        <f t="shared" si="140"/>
        <v/>
      </c>
      <c r="BL202" s="56" t="str">
        <f t="shared" si="141"/>
        <v/>
      </c>
      <c r="BM202" s="56" t="str">
        <f t="shared" si="142"/>
        <v/>
      </c>
      <c r="BN202" s="56" t="str">
        <f t="shared" si="143"/>
        <v/>
      </c>
      <c r="BO202" s="56" t="str">
        <f t="shared" si="144"/>
        <v/>
      </c>
      <c r="BP202" s="56" t="str">
        <f t="shared" si="145"/>
        <v/>
      </c>
      <c r="BQ202" s="56" t="str">
        <f t="shared" si="146"/>
        <v/>
      </c>
      <c r="BR202" s="56" t="str">
        <f t="shared" si="147"/>
        <v/>
      </c>
      <c r="BS202" s="56" t="str">
        <f t="shared" si="148"/>
        <v/>
      </c>
      <c r="BT202" s="56" t="str">
        <f t="shared" si="149"/>
        <v/>
      </c>
      <c r="BU202" s="56" t="str">
        <f t="shared" si="150"/>
        <v/>
      </c>
      <c r="BV202" s="56" t="str">
        <f t="shared" si="151"/>
        <v/>
      </c>
      <c r="BW202" s="56" t="str">
        <f t="shared" si="152"/>
        <v/>
      </c>
      <c r="BX202" s="56" t="str">
        <f t="shared" si="153"/>
        <v/>
      </c>
      <c r="BY202" s="56" t="str">
        <f t="shared" si="154"/>
        <v/>
      </c>
      <c r="BZ202" s="56" t="str">
        <f t="shared" si="155"/>
        <v/>
      </c>
      <c r="CA202" s="56" t="str">
        <f t="shared" si="156"/>
        <v/>
      </c>
    </row>
    <row r="203" spans="1:79" x14ac:dyDescent="0.35">
      <c r="A203" s="42"/>
      <c r="B203" s="16"/>
      <c r="C203" s="5"/>
      <c r="D203" s="5"/>
      <c r="E203" s="82"/>
      <c r="F203" s="5"/>
      <c r="G203" s="82"/>
      <c r="H203" s="5"/>
      <c r="I203" s="6"/>
      <c r="J203" s="82"/>
      <c r="K203" s="5"/>
      <c r="L203" s="82"/>
      <c r="M203" s="5"/>
      <c r="N203" s="82"/>
      <c r="O203" s="5"/>
      <c r="P203" s="82"/>
      <c r="Q203" s="5"/>
      <c r="R203" s="82"/>
      <c r="S203" s="5"/>
      <c r="T203" s="82"/>
      <c r="U203" s="5"/>
      <c r="V203" s="82"/>
      <c r="W203" s="17"/>
      <c r="X203" s="82"/>
      <c r="Y203" s="17"/>
      <c r="Z203" s="82"/>
      <c r="AA203" s="17"/>
      <c r="AB203" s="82"/>
      <c r="AC203" s="17"/>
      <c r="AD203" s="82"/>
      <c r="AE203" s="5"/>
      <c r="AF203" s="82"/>
      <c r="AG203" s="5"/>
      <c r="AH203" s="82"/>
      <c r="AI203" s="5"/>
      <c r="AJ203" s="82"/>
      <c r="AK203" s="5"/>
      <c r="AL203" s="82"/>
      <c r="AM203" s="57"/>
      <c r="AN203" s="82"/>
      <c r="AO203" s="62"/>
      <c r="AP203" s="7"/>
      <c r="AQ203" s="6"/>
      <c r="AR203" s="4"/>
      <c r="AS203" s="5" t="e">
        <f>IF(#REF!="E",C210,"")</f>
        <v>#REF!</v>
      </c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15"/>
      <c r="BI203" s="56" t="e">
        <f>IF(#REF!="E",B203,"")</f>
        <v>#REF!</v>
      </c>
      <c r="BJ203" s="56" t="e">
        <f>IF(#REF!="E",C203,"")</f>
        <v>#REF!</v>
      </c>
      <c r="BK203" s="56" t="str">
        <f t="shared" si="140"/>
        <v/>
      </c>
      <c r="BL203" s="56" t="str">
        <f t="shared" si="141"/>
        <v/>
      </c>
      <c r="BM203" s="56" t="str">
        <f t="shared" si="142"/>
        <v/>
      </c>
      <c r="BN203" s="56" t="str">
        <f t="shared" si="143"/>
        <v/>
      </c>
      <c r="BO203" s="56" t="str">
        <f t="shared" si="144"/>
        <v/>
      </c>
      <c r="BP203" s="56" t="str">
        <f t="shared" si="145"/>
        <v/>
      </c>
      <c r="BQ203" s="56" t="str">
        <f t="shared" si="146"/>
        <v/>
      </c>
      <c r="BR203" s="56" t="str">
        <f t="shared" si="147"/>
        <v/>
      </c>
      <c r="BS203" s="56" t="str">
        <f t="shared" si="148"/>
        <v/>
      </c>
      <c r="BT203" s="56" t="str">
        <f t="shared" si="149"/>
        <v/>
      </c>
      <c r="BU203" s="56" t="str">
        <f t="shared" si="150"/>
        <v/>
      </c>
      <c r="BV203" s="56" t="str">
        <f t="shared" si="151"/>
        <v/>
      </c>
      <c r="BW203" s="56" t="str">
        <f t="shared" si="152"/>
        <v/>
      </c>
      <c r="BX203" s="56" t="str">
        <f t="shared" si="153"/>
        <v/>
      </c>
      <c r="BY203" s="56" t="str">
        <f t="shared" si="154"/>
        <v/>
      </c>
      <c r="BZ203" s="56" t="str">
        <f t="shared" si="155"/>
        <v/>
      </c>
      <c r="CA203" s="56" t="str">
        <f t="shared" si="156"/>
        <v/>
      </c>
    </row>
    <row r="204" spans="1:79" x14ac:dyDescent="0.35">
      <c r="A204" s="42"/>
      <c r="B204" s="16"/>
      <c r="C204" s="5"/>
      <c r="D204" s="5"/>
      <c r="E204" s="82"/>
      <c r="F204" s="5"/>
      <c r="G204" s="82"/>
      <c r="H204" s="5"/>
      <c r="I204" s="6"/>
      <c r="J204" s="82"/>
      <c r="K204" s="5"/>
      <c r="L204" s="82"/>
      <c r="M204" s="5"/>
      <c r="N204" s="82"/>
      <c r="O204" s="5"/>
      <c r="P204" s="82"/>
      <c r="Q204" s="5"/>
      <c r="R204" s="82"/>
      <c r="S204" s="5"/>
      <c r="T204" s="82"/>
      <c r="U204" s="5"/>
      <c r="V204" s="82"/>
      <c r="W204" s="17"/>
      <c r="X204" s="82"/>
      <c r="Y204" s="17"/>
      <c r="Z204" s="82"/>
      <c r="AA204" s="17"/>
      <c r="AB204" s="82"/>
      <c r="AC204" s="17"/>
      <c r="AD204" s="82"/>
      <c r="AE204" s="5"/>
      <c r="AF204" s="82"/>
      <c r="AG204" s="5"/>
      <c r="AH204" s="82"/>
      <c r="AI204" s="5"/>
      <c r="AJ204" s="82"/>
      <c r="AK204" s="5"/>
      <c r="AL204" s="82"/>
      <c r="AM204" s="57"/>
      <c r="AN204" s="82"/>
      <c r="AO204" s="62"/>
      <c r="AP204" s="7"/>
      <c r="AQ204" s="6"/>
      <c r="AR204" s="4"/>
      <c r="AS204" s="5" t="e">
        <f>IF(#REF!="E",C211,"")</f>
        <v>#REF!</v>
      </c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5"/>
      <c r="BI204" s="56" t="e">
        <f>IF(#REF!="E",B204,"")</f>
        <v>#REF!</v>
      </c>
      <c r="BJ204" s="56" t="e">
        <f>IF(#REF!="E",C204,"")</f>
        <v>#REF!</v>
      </c>
      <c r="BK204" s="56" t="str">
        <f t="shared" si="140"/>
        <v/>
      </c>
      <c r="BL204" s="56" t="str">
        <f t="shared" si="141"/>
        <v/>
      </c>
      <c r="BM204" s="56" t="str">
        <f t="shared" si="142"/>
        <v/>
      </c>
      <c r="BN204" s="56" t="str">
        <f t="shared" si="143"/>
        <v/>
      </c>
      <c r="BO204" s="56" t="str">
        <f t="shared" si="144"/>
        <v/>
      </c>
      <c r="BP204" s="56" t="str">
        <f t="shared" si="145"/>
        <v/>
      </c>
      <c r="BQ204" s="56" t="str">
        <f t="shared" si="146"/>
        <v/>
      </c>
      <c r="BR204" s="56" t="str">
        <f t="shared" si="147"/>
        <v/>
      </c>
      <c r="BS204" s="56" t="str">
        <f t="shared" si="148"/>
        <v/>
      </c>
      <c r="BT204" s="56" t="str">
        <f t="shared" si="149"/>
        <v/>
      </c>
      <c r="BU204" s="56" t="str">
        <f t="shared" si="150"/>
        <v/>
      </c>
      <c r="BV204" s="56" t="str">
        <f t="shared" si="151"/>
        <v/>
      </c>
      <c r="BW204" s="56" t="str">
        <f t="shared" si="152"/>
        <v/>
      </c>
      <c r="BX204" s="56" t="str">
        <f t="shared" si="153"/>
        <v/>
      </c>
      <c r="BY204" s="56" t="str">
        <f t="shared" si="154"/>
        <v/>
      </c>
      <c r="BZ204" s="56" t="str">
        <f t="shared" si="155"/>
        <v/>
      </c>
      <c r="CA204" s="56" t="str">
        <f t="shared" si="156"/>
        <v/>
      </c>
    </row>
    <row r="205" spans="1:79" x14ac:dyDescent="0.35">
      <c r="A205" s="42"/>
      <c r="B205" s="16"/>
      <c r="C205" s="5"/>
      <c r="D205" s="5"/>
      <c r="E205" s="82"/>
      <c r="F205" s="5"/>
      <c r="G205" s="82"/>
      <c r="H205" s="5"/>
      <c r="I205" s="6"/>
      <c r="J205" s="82"/>
      <c r="K205" s="5"/>
      <c r="L205" s="82"/>
      <c r="M205" s="5"/>
      <c r="N205" s="82"/>
      <c r="O205" s="5"/>
      <c r="P205" s="82"/>
      <c r="Q205" s="5"/>
      <c r="R205" s="82"/>
      <c r="S205" s="5"/>
      <c r="T205" s="82"/>
      <c r="U205" s="5"/>
      <c r="V205" s="82"/>
      <c r="W205" s="17"/>
      <c r="X205" s="82"/>
      <c r="Y205" s="17"/>
      <c r="Z205" s="82"/>
      <c r="AA205" s="17"/>
      <c r="AB205" s="82"/>
      <c r="AC205" s="17"/>
      <c r="AD205" s="82"/>
      <c r="AE205" s="5"/>
      <c r="AF205" s="82"/>
      <c r="AG205" s="5"/>
      <c r="AH205" s="82"/>
      <c r="AI205" s="5"/>
      <c r="AJ205" s="82"/>
      <c r="AK205" s="5"/>
      <c r="AL205" s="82"/>
      <c r="AM205" s="57"/>
      <c r="AN205" s="82"/>
      <c r="AO205" s="62"/>
      <c r="AP205" s="7"/>
      <c r="AQ205" s="6"/>
      <c r="AR205" s="4"/>
      <c r="AS205" s="5" t="e">
        <f>IF(#REF!="E",C212,"")</f>
        <v>#REF!</v>
      </c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15"/>
      <c r="BI205" s="56" t="e">
        <f>IF(#REF!="E",B205,"")</f>
        <v>#REF!</v>
      </c>
      <c r="BJ205" s="56" t="e">
        <f>IF(#REF!="E",C205,"")</f>
        <v>#REF!</v>
      </c>
      <c r="BK205" s="56" t="str">
        <f t="shared" si="140"/>
        <v/>
      </c>
      <c r="BL205" s="56" t="str">
        <f t="shared" si="141"/>
        <v/>
      </c>
      <c r="BM205" s="56" t="str">
        <f t="shared" si="142"/>
        <v/>
      </c>
      <c r="BN205" s="56" t="str">
        <f t="shared" si="143"/>
        <v/>
      </c>
      <c r="BO205" s="56" t="str">
        <f t="shared" si="144"/>
        <v/>
      </c>
      <c r="BP205" s="56" t="str">
        <f t="shared" si="145"/>
        <v/>
      </c>
      <c r="BQ205" s="56" t="str">
        <f t="shared" si="146"/>
        <v/>
      </c>
      <c r="BR205" s="56" t="str">
        <f t="shared" si="147"/>
        <v/>
      </c>
      <c r="BS205" s="56" t="str">
        <f t="shared" si="148"/>
        <v/>
      </c>
      <c r="BT205" s="56" t="str">
        <f t="shared" si="149"/>
        <v/>
      </c>
      <c r="BU205" s="56" t="str">
        <f t="shared" si="150"/>
        <v/>
      </c>
      <c r="BV205" s="56" t="str">
        <f t="shared" si="151"/>
        <v/>
      </c>
      <c r="BW205" s="56" t="str">
        <f t="shared" si="152"/>
        <v/>
      </c>
      <c r="BX205" s="56" t="str">
        <f t="shared" si="153"/>
        <v/>
      </c>
      <c r="BY205" s="56" t="str">
        <f t="shared" si="154"/>
        <v/>
      </c>
      <c r="BZ205" s="56" t="str">
        <f t="shared" si="155"/>
        <v/>
      </c>
      <c r="CA205" s="56" t="str">
        <f t="shared" si="156"/>
        <v/>
      </c>
    </row>
    <row r="206" spans="1:79" x14ac:dyDescent="0.35">
      <c r="A206" s="42"/>
      <c r="B206" s="16"/>
      <c r="C206" s="5"/>
      <c r="D206" s="5"/>
      <c r="E206" s="82"/>
      <c r="F206" s="5"/>
      <c r="G206" s="82"/>
      <c r="H206" s="5"/>
      <c r="I206" s="6"/>
      <c r="J206" s="82"/>
      <c r="K206" s="5"/>
      <c r="L206" s="82"/>
      <c r="M206" s="5"/>
      <c r="N206" s="82"/>
      <c r="O206" s="5"/>
      <c r="P206" s="82"/>
      <c r="Q206" s="5"/>
      <c r="R206" s="82"/>
      <c r="S206" s="5"/>
      <c r="T206" s="82"/>
      <c r="U206" s="5"/>
      <c r="V206" s="82"/>
      <c r="W206" s="17"/>
      <c r="X206" s="82"/>
      <c r="Y206" s="17"/>
      <c r="Z206" s="82"/>
      <c r="AA206" s="17"/>
      <c r="AB206" s="82"/>
      <c r="AC206" s="17"/>
      <c r="AD206" s="82"/>
      <c r="AE206" s="5"/>
      <c r="AF206" s="82"/>
      <c r="AG206" s="5"/>
      <c r="AH206" s="82"/>
      <c r="AI206" s="5"/>
      <c r="AJ206" s="82"/>
      <c r="AK206" s="5"/>
      <c r="AL206" s="82"/>
      <c r="AM206" s="57"/>
      <c r="AN206" s="82"/>
      <c r="AO206" s="62"/>
      <c r="AP206" s="7"/>
      <c r="AQ206" s="6"/>
      <c r="AR206" s="4"/>
      <c r="AS206" s="5" t="e">
        <f>IF(#REF!="E",C213,"")</f>
        <v>#REF!</v>
      </c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15"/>
      <c r="BI206" s="56" t="e">
        <f>IF(#REF!="E",B206,"")</f>
        <v>#REF!</v>
      </c>
      <c r="BJ206" s="56" t="e">
        <f>IF(#REF!="E",C206,"")</f>
        <v>#REF!</v>
      </c>
      <c r="BK206" s="56" t="str">
        <f t="shared" si="140"/>
        <v/>
      </c>
      <c r="BL206" s="56" t="str">
        <f t="shared" si="141"/>
        <v/>
      </c>
      <c r="BM206" s="56" t="str">
        <f t="shared" si="142"/>
        <v/>
      </c>
      <c r="BN206" s="56" t="str">
        <f t="shared" si="143"/>
        <v/>
      </c>
      <c r="BO206" s="56" t="str">
        <f t="shared" si="144"/>
        <v/>
      </c>
      <c r="BP206" s="56" t="str">
        <f t="shared" si="145"/>
        <v/>
      </c>
      <c r="BQ206" s="56" t="str">
        <f t="shared" si="146"/>
        <v/>
      </c>
      <c r="BR206" s="56" t="str">
        <f t="shared" si="147"/>
        <v/>
      </c>
      <c r="BS206" s="56" t="str">
        <f t="shared" si="148"/>
        <v/>
      </c>
      <c r="BT206" s="56" t="str">
        <f t="shared" si="149"/>
        <v/>
      </c>
      <c r="BU206" s="56" t="str">
        <f t="shared" si="150"/>
        <v/>
      </c>
      <c r="BV206" s="56" t="str">
        <f t="shared" si="151"/>
        <v/>
      </c>
      <c r="BW206" s="56" t="str">
        <f t="shared" si="152"/>
        <v/>
      </c>
      <c r="BX206" s="56" t="str">
        <f t="shared" si="153"/>
        <v/>
      </c>
      <c r="BY206" s="56" t="str">
        <f t="shared" si="154"/>
        <v/>
      </c>
      <c r="BZ206" s="56" t="str">
        <f t="shared" si="155"/>
        <v/>
      </c>
      <c r="CA206" s="56" t="str">
        <f t="shared" si="156"/>
        <v/>
      </c>
    </row>
    <row r="207" spans="1:79" x14ac:dyDescent="0.35">
      <c r="A207" s="42"/>
      <c r="B207" s="16"/>
      <c r="C207" s="5"/>
      <c r="D207" s="5"/>
      <c r="E207" s="82"/>
      <c r="F207" s="5"/>
      <c r="G207" s="82"/>
      <c r="H207" s="5"/>
      <c r="I207" s="6"/>
      <c r="J207" s="82"/>
      <c r="K207" s="5"/>
      <c r="L207" s="82"/>
      <c r="M207" s="5"/>
      <c r="N207" s="82"/>
      <c r="O207" s="5"/>
      <c r="P207" s="82"/>
      <c r="Q207" s="5"/>
      <c r="R207" s="82"/>
      <c r="S207" s="5"/>
      <c r="T207" s="82"/>
      <c r="U207" s="5"/>
      <c r="V207" s="82"/>
      <c r="W207" s="17"/>
      <c r="X207" s="82"/>
      <c r="Y207" s="17"/>
      <c r="Z207" s="82"/>
      <c r="AA207" s="17"/>
      <c r="AB207" s="82"/>
      <c r="AC207" s="17"/>
      <c r="AD207" s="82"/>
      <c r="AE207" s="5"/>
      <c r="AF207" s="82"/>
      <c r="AG207" s="5"/>
      <c r="AH207" s="82"/>
      <c r="AI207" s="5"/>
      <c r="AJ207" s="82"/>
      <c r="AK207" s="5"/>
      <c r="AL207" s="82"/>
      <c r="AM207" s="57"/>
      <c r="AN207" s="82"/>
      <c r="AO207" s="64"/>
      <c r="AP207" s="7"/>
      <c r="AQ207" s="6"/>
      <c r="AR207" s="4"/>
      <c r="AS207" s="5" t="e">
        <f>IF(#REF!="E",C214,"")</f>
        <v>#REF!</v>
      </c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15"/>
      <c r="BI207" s="56" t="e">
        <f>IF(#REF!="E",B207,"")</f>
        <v>#REF!</v>
      </c>
      <c r="BJ207" s="56" t="e">
        <f>IF(#REF!="E",C207,"")</f>
        <v>#REF!</v>
      </c>
      <c r="BK207" s="56" t="str">
        <f t="shared" si="140"/>
        <v/>
      </c>
      <c r="BL207" s="56" t="str">
        <f t="shared" si="141"/>
        <v/>
      </c>
      <c r="BM207" s="56" t="str">
        <f t="shared" si="142"/>
        <v/>
      </c>
      <c r="BN207" s="56" t="str">
        <f t="shared" si="143"/>
        <v/>
      </c>
      <c r="BO207" s="56" t="str">
        <f t="shared" si="144"/>
        <v/>
      </c>
      <c r="BP207" s="56" t="str">
        <f t="shared" si="145"/>
        <v/>
      </c>
      <c r="BQ207" s="56" t="str">
        <f t="shared" si="146"/>
        <v/>
      </c>
      <c r="BR207" s="56" t="str">
        <f t="shared" si="147"/>
        <v/>
      </c>
      <c r="BS207" s="56" t="str">
        <f t="shared" si="148"/>
        <v/>
      </c>
      <c r="BT207" s="56" t="str">
        <f t="shared" si="149"/>
        <v/>
      </c>
      <c r="BU207" s="56" t="str">
        <f t="shared" si="150"/>
        <v/>
      </c>
      <c r="BV207" s="56" t="str">
        <f t="shared" si="151"/>
        <v/>
      </c>
      <c r="BW207" s="56" t="str">
        <f t="shared" si="152"/>
        <v/>
      </c>
      <c r="BX207" s="56" t="str">
        <f t="shared" si="153"/>
        <v/>
      </c>
      <c r="BY207" s="56" t="str">
        <f t="shared" si="154"/>
        <v/>
      </c>
      <c r="BZ207" s="56" t="str">
        <f t="shared" si="155"/>
        <v/>
      </c>
      <c r="CA207" s="56" t="str">
        <f t="shared" si="156"/>
        <v/>
      </c>
    </row>
    <row r="208" spans="1:79" x14ac:dyDescent="0.35">
      <c r="A208" s="42"/>
      <c r="B208" s="16"/>
      <c r="C208" s="5"/>
      <c r="D208" s="5"/>
      <c r="E208" s="82"/>
      <c r="F208" s="5"/>
      <c r="G208" s="82"/>
      <c r="H208" s="5"/>
      <c r="I208" s="6"/>
      <c r="J208" s="82"/>
      <c r="K208" s="5"/>
      <c r="L208" s="82"/>
      <c r="M208" s="5"/>
      <c r="N208" s="82"/>
      <c r="O208" s="5"/>
      <c r="P208" s="82"/>
      <c r="Q208" s="5"/>
      <c r="R208" s="82"/>
      <c r="S208" s="5"/>
      <c r="T208" s="82"/>
      <c r="U208" s="5"/>
      <c r="V208" s="82"/>
      <c r="W208" s="17"/>
      <c r="X208" s="82"/>
      <c r="Y208" s="17"/>
      <c r="Z208" s="82"/>
      <c r="AA208" s="17"/>
      <c r="AB208" s="82"/>
      <c r="AC208" s="17"/>
      <c r="AD208" s="82"/>
      <c r="AE208" s="5"/>
      <c r="AF208" s="82"/>
      <c r="AG208" s="5"/>
      <c r="AH208" s="82"/>
      <c r="AI208" s="5"/>
      <c r="AJ208" s="82"/>
      <c r="AK208" s="5"/>
      <c r="AL208" s="82"/>
      <c r="AM208" s="57"/>
      <c r="AN208" s="82"/>
      <c r="AO208" s="64"/>
      <c r="AP208" s="7"/>
      <c r="AQ208" s="6"/>
      <c r="AR208" s="4"/>
      <c r="AS208" s="5" t="e">
        <f>IF(#REF!="E",C215,"")</f>
        <v>#REF!</v>
      </c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15"/>
      <c r="BI208" s="56" t="e">
        <f>IF(#REF!="E",B208,"")</f>
        <v>#REF!</v>
      </c>
      <c r="BJ208" s="56" t="e">
        <f>IF(#REF!="E",C208,"")</f>
        <v>#REF!</v>
      </c>
      <c r="BK208" s="56" t="str">
        <f t="shared" si="140"/>
        <v/>
      </c>
      <c r="BL208" s="56" t="str">
        <f t="shared" si="141"/>
        <v/>
      </c>
      <c r="BM208" s="56" t="str">
        <f t="shared" si="142"/>
        <v/>
      </c>
      <c r="BN208" s="56" t="str">
        <f t="shared" si="143"/>
        <v/>
      </c>
      <c r="BO208" s="56" t="str">
        <f t="shared" si="144"/>
        <v/>
      </c>
      <c r="BP208" s="56" t="str">
        <f t="shared" si="145"/>
        <v/>
      </c>
      <c r="BQ208" s="56" t="str">
        <f t="shared" si="146"/>
        <v/>
      </c>
      <c r="BR208" s="56" t="str">
        <f t="shared" si="147"/>
        <v/>
      </c>
      <c r="BS208" s="56" t="str">
        <f t="shared" si="148"/>
        <v/>
      </c>
      <c r="BT208" s="56" t="str">
        <f t="shared" si="149"/>
        <v/>
      </c>
      <c r="BU208" s="56" t="str">
        <f t="shared" si="150"/>
        <v/>
      </c>
      <c r="BV208" s="56" t="str">
        <f t="shared" si="151"/>
        <v/>
      </c>
      <c r="BW208" s="56" t="str">
        <f t="shared" si="152"/>
        <v/>
      </c>
      <c r="BX208" s="56" t="str">
        <f t="shared" si="153"/>
        <v/>
      </c>
      <c r="BY208" s="56" t="str">
        <f t="shared" si="154"/>
        <v/>
      </c>
      <c r="BZ208" s="56" t="str">
        <f t="shared" si="155"/>
        <v/>
      </c>
      <c r="CA208" s="56" t="str">
        <f t="shared" si="156"/>
        <v/>
      </c>
    </row>
    <row r="209" spans="1:79" x14ac:dyDescent="0.35">
      <c r="A209" s="42"/>
      <c r="B209" s="16"/>
      <c r="C209" s="5"/>
      <c r="D209" s="5"/>
      <c r="E209" s="82"/>
      <c r="F209" s="5"/>
      <c r="G209" s="82"/>
      <c r="H209" s="5"/>
      <c r="I209" s="6"/>
      <c r="J209" s="82"/>
      <c r="K209" s="5"/>
      <c r="L209" s="82"/>
      <c r="M209" s="5"/>
      <c r="N209" s="82"/>
      <c r="O209" s="5"/>
      <c r="P209" s="82"/>
      <c r="Q209" s="5"/>
      <c r="R209" s="82"/>
      <c r="S209" s="5"/>
      <c r="T209" s="82"/>
      <c r="U209" s="5"/>
      <c r="V209" s="82"/>
      <c r="W209" s="17"/>
      <c r="X209" s="82"/>
      <c r="Y209" s="17"/>
      <c r="Z209" s="82"/>
      <c r="AA209" s="17"/>
      <c r="AB209" s="82"/>
      <c r="AC209" s="17"/>
      <c r="AD209" s="82"/>
      <c r="AE209" s="5"/>
      <c r="AF209" s="82"/>
      <c r="AG209" s="5"/>
      <c r="AH209" s="82"/>
      <c r="AI209" s="5"/>
      <c r="AJ209" s="82"/>
      <c r="AK209" s="5"/>
      <c r="AL209" s="82"/>
      <c r="AM209" s="57"/>
      <c r="AN209" s="82"/>
      <c r="AO209" s="64"/>
      <c r="AP209" s="7"/>
      <c r="AQ209" s="6"/>
      <c r="AR209" s="4"/>
      <c r="AS209" s="5" t="e">
        <f>IF(#REF!="E",C216,"")</f>
        <v>#REF!</v>
      </c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15"/>
      <c r="BI209" s="56" t="e">
        <f>IF(#REF!="E",B209,"")</f>
        <v>#REF!</v>
      </c>
      <c r="BJ209" s="56" t="e">
        <f>IF(#REF!="E",C209,"")</f>
        <v>#REF!</v>
      </c>
      <c r="BK209" s="56" t="str">
        <f t="shared" si="140"/>
        <v/>
      </c>
      <c r="BL209" s="56" t="str">
        <f t="shared" si="141"/>
        <v/>
      </c>
      <c r="BM209" s="56" t="str">
        <f t="shared" si="142"/>
        <v/>
      </c>
      <c r="BN209" s="56" t="str">
        <f t="shared" si="143"/>
        <v/>
      </c>
      <c r="BO209" s="56" t="str">
        <f t="shared" si="144"/>
        <v/>
      </c>
      <c r="BP209" s="56" t="str">
        <f t="shared" si="145"/>
        <v/>
      </c>
      <c r="BQ209" s="56" t="str">
        <f t="shared" si="146"/>
        <v/>
      </c>
      <c r="BR209" s="56" t="str">
        <f t="shared" si="147"/>
        <v/>
      </c>
      <c r="BS209" s="56" t="str">
        <f t="shared" si="148"/>
        <v/>
      </c>
      <c r="BT209" s="56" t="str">
        <f t="shared" si="149"/>
        <v/>
      </c>
      <c r="BU209" s="56" t="str">
        <f t="shared" si="150"/>
        <v/>
      </c>
      <c r="BV209" s="56" t="str">
        <f t="shared" si="151"/>
        <v/>
      </c>
      <c r="BW209" s="56" t="str">
        <f t="shared" si="152"/>
        <v/>
      </c>
      <c r="BX209" s="56" t="str">
        <f t="shared" si="153"/>
        <v/>
      </c>
      <c r="BY209" s="56" t="str">
        <f t="shared" si="154"/>
        <v/>
      </c>
      <c r="BZ209" s="56" t="str">
        <f t="shared" si="155"/>
        <v/>
      </c>
      <c r="CA209" s="56" t="str">
        <f t="shared" si="156"/>
        <v/>
      </c>
    </row>
    <row r="210" spans="1:79" x14ac:dyDescent="0.35">
      <c r="A210" s="42"/>
      <c r="B210" s="16"/>
      <c r="C210" s="5"/>
      <c r="D210" s="5"/>
      <c r="E210" s="82"/>
      <c r="F210" s="5"/>
      <c r="G210" s="82"/>
      <c r="H210" s="5"/>
      <c r="I210" s="6"/>
      <c r="J210" s="82"/>
      <c r="K210" s="5"/>
      <c r="L210" s="82"/>
      <c r="M210" s="5"/>
      <c r="N210" s="82"/>
      <c r="O210" s="5"/>
      <c r="P210" s="82"/>
      <c r="Q210" s="5"/>
      <c r="R210" s="82"/>
      <c r="S210" s="5"/>
      <c r="T210" s="82"/>
      <c r="U210" s="5"/>
      <c r="V210" s="82"/>
      <c r="W210" s="17"/>
      <c r="X210" s="82"/>
      <c r="Y210" s="17"/>
      <c r="Z210" s="82"/>
      <c r="AA210" s="17"/>
      <c r="AB210" s="82"/>
      <c r="AC210" s="17"/>
      <c r="AD210" s="82"/>
      <c r="AE210" s="5"/>
      <c r="AF210" s="82"/>
      <c r="AG210" s="5"/>
      <c r="AH210" s="82"/>
      <c r="AI210" s="5"/>
      <c r="AJ210" s="82"/>
      <c r="AK210" s="5"/>
      <c r="AL210" s="82"/>
      <c r="AM210" s="57"/>
      <c r="AN210" s="82"/>
      <c r="AO210" s="62"/>
      <c r="AP210" s="7"/>
      <c r="AQ210" s="6"/>
      <c r="AR210" s="4"/>
      <c r="AS210" s="5" t="e">
        <f>IF(#REF!="E",C217,"")</f>
        <v>#REF!</v>
      </c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15"/>
      <c r="BI210" s="56" t="e">
        <f>IF(#REF!="E",B210,"")</f>
        <v>#REF!</v>
      </c>
      <c r="BJ210" s="56" t="e">
        <f>IF(#REF!="E",C210,"")</f>
        <v>#REF!</v>
      </c>
      <c r="BK210" s="56" t="str">
        <f t="shared" si="140"/>
        <v/>
      </c>
      <c r="BL210" s="56" t="str">
        <f t="shared" si="141"/>
        <v/>
      </c>
      <c r="BM210" s="56" t="str">
        <f t="shared" si="142"/>
        <v/>
      </c>
      <c r="BN210" s="56" t="str">
        <f t="shared" si="143"/>
        <v/>
      </c>
      <c r="BO210" s="56" t="str">
        <f t="shared" si="144"/>
        <v/>
      </c>
      <c r="BP210" s="56" t="str">
        <f t="shared" si="145"/>
        <v/>
      </c>
      <c r="BQ210" s="56" t="str">
        <f t="shared" si="146"/>
        <v/>
      </c>
      <c r="BR210" s="56" t="str">
        <f t="shared" si="147"/>
        <v/>
      </c>
      <c r="BS210" s="56" t="str">
        <f t="shared" si="148"/>
        <v/>
      </c>
      <c r="BT210" s="56" t="str">
        <f t="shared" si="149"/>
        <v/>
      </c>
      <c r="BU210" s="56" t="str">
        <f t="shared" si="150"/>
        <v/>
      </c>
      <c r="BV210" s="56" t="str">
        <f t="shared" si="151"/>
        <v/>
      </c>
      <c r="BW210" s="56" t="str">
        <f t="shared" si="152"/>
        <v/>
      </c>
      <c r="BX210" s="56" t="str">
        <f t="shared" si="153"/>
        <v/>
      </c>
      <c r="BY210" s="56" t="str">
        <f t="shared" si="154"/>
        <v/>
      </c>
      <c r="BZ210" s="56" t="str">
        <f t="shared" si="155"/>
        <v/>
      </c>
      <c r="CA210" s="56" t="str">
        <f t="shared" si="156"/>
        <v/>
      </c>
    </row>
    <row r="211" spans="1:79" x14ac:dyDescent="0.35">
      <c r="A211" s="42"/>
      <c r="B211" s="16"/>
      <c r="C211" s="77"/>
      <c r="D211" s="5"/>
      <c r="E211" s="82"/>
      <c r="F211" s="5"/>
      <c r="G211" s="82"/>
      <c r="H211" s="5"/>
      <c r="I211" s="6"/>
      <c r="J211" s="82"/>
      <c r="K211" s="5"/>
      <c r="L211" s="82"/>
      <c r="M211" s="5"/>
      <c r="N211" s="82"/>
      <c r="O211" s="5"/>
      <c r="P211" s="82"/>
      <c r="Q211" s="5"/>
      <c r="R211" s="82"/>
      <c r="S211" s="5"/>
      <c r="T211" s="82"/>
      <c r="U211" s="5"/>
      <c r="V211" s="82"/>
      <c r="W211" s="17"/>
      <c r="X211" s="82"/>
      <c r="Y211" s="17"/>
      <c r="Z211" s="82"/>
      <c r="AA211" s="17"/>
      <c r="AB211" s="82"/>
      <c r="AC211" s="17"/>
      <c r="AD211" s="82"/>
      <c r="AE211" s="5"/>
      <c r="AF211" s="82"/>
      <c r="AG211" s="5"/>
      <c r="AH211" s="82"/>
      <c r="AI211" s="5"/>
      <c r="AJ211" s="82"/>
      <c r="AK211" s="5"/>
      <c r="AL211" s="82"/>
      <c r="AM211" s="57"/>
      <c r="AN211" s="82"/>
      <c r="AO211" s="62"/>
      <c r="AP211" s="7"/>
      <c r="AQ211" s="6"/>
      <c r="AR211" s="4"/>
      <c r="AS211" s="5" t="e">
        <f>IF(#REF!="E",C218,"")</f>
        <v>#REF!</v>
      </c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15"/>
      <c r="BI211" s="56" t="e">
        <f>IF(#REF!="E",B211,"")</f>
        <v>#REF!</v>
      </c>
      <c r="BJ211" s="56" t="e">
        <f>IF(#REF!="E",C211,"")</f>
        <v>#REF!</v>
      </c>
      <c r="BK211" s="56" t="str">
        <f t="shared" si="140"/>
        <v/>
      </c>
      <c r="BL211" s="56" t="str">
        <f t="shared" si="141"/>
        <v/>
      </c>
      <c r="BM211" s="56" t="str">
        <f t="shared" si="142"/>
        <v/>
      </c>
      <c r="BN211" s="56" t="str">
        <f t="shared" si="143"/>
        <v/>
      </c>
      <c r="BO211" s="56" t="str">
        <f t="shared" si="144"/>
        <v/>
      </c>
      <c r="BP211" s="56" t="str">
        <f t="shared" si="145"/>
        <v/>
      </c>
      <c r="BQ211" s="56" t="str">
        <f t="shared" si="146"/>
        <v/>
      </c>
      <c r="BR211" s="56" t="str">
        <f t="shared" si="147"/>
        <v/>
      </c>
      <c r="BS211" s="56" t="str">
        <f t="shared" si="148"/>
        <v/>
      </c>
      <c r="BT211" s="56" t="str">
        <f t="shared" si="149"/>
        <v/>
      </c>
      <c r="BU211" s="56" t="str">
        <f t="shared" si="150"/>
        <v/>
      </c>
      <c r="BV211" s="56" t="str">
        <f t="shared" si="151"/>
        <v/>
      </c>
      <c r="BW211" s="56" t="str">
        <f t="shared" si="152"/>
        <v/>
      </c>
      <c r="BX211" s="56" t="str">
        <f t="shared" si="153"/>
        <v/>
      </c>
      <c r="BY211" s="56" t="str">
        <f t="shared" si="154"/>
        <v/>
      </c>
      <c r="BZ211" s="56" t="str">
        <f t="shared" si="155"/>
        <v/>
      </c>
      <c r="CA211" s="56" t="str">
        <f t="shared" si="156"/>
        <v/>
      </c>
    </row>
    <row r="212" spans="1:79" x14ac:dyDescent="0.35">
      <c r="A212" s="42"/>
      <c r="B212" s="16"/>
      <c r="C212" s="5"/>
      <c r="D212" s="5"/>
      <c r="E212" s="82"/>
      <c r="F212" s="5"/>
      <c r="G212" s="82"/>
      <c r="H212" s="5"/>
      <c r="I212" s="6"/>
      <c r="J212" s="82"/>
      <c r="K212" s="5"/>
      <c r="L212" s="82"/>
      <c r="M212" s="5"/>
      <c r="N212" s="82"/>
      <c r="O212" s="5"/>
      <c r="P212" s="82"/>
      <c r="Q212" s="5"/>
      <c r="R212" s="82"/>
      <c r="S212" s="5"/>
      <c r="T212" s="82"/>
      <c r="U212" s="5"/>
      <c r="V212" s="82"/>
      <c r="W212" s="17"/>
      <c r="X212" s="82"/>
      <c r="Y212" s="17"/>
      <c r="Z212" s="82"/>
      <c r="AA212" s="17"/>
      <c r="AB212" s="82"/>
      <c r="AC212" s="17"/>
      <c r="AD212" s="82"/>
      <c r="AE212" s="5"/>
      <c r="AF212" s="82"/>
      <c r="AG212" s="5"/>
      <c r="AH212" s="82"/>
      <c r="AI212" s="5"/>
      <c r="AJ212" s="82"/>
      <c r="AK212" s="5"/>
      <c r="AL212" s="82"/>
      <c r="AM212" s="57"/>
      <c r="AN212" s="82"/>
      <c r="AO212" s="64"/>
      <c r="AP212" s="7"/>
      <c r="AQ212" s="6"/>
      <c r="AR212" s="4"/>
      <c r="AS212" s="5" t="e">
        <f>IF(#REF!="E",C219,"")</f>
        <v>#REF!</v>
      </c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15"/>
      <c r="BI212" s="56" t="e">
        <f>IF(#REF!="E",B212,"")</f>
        <v>#REF!</v>
      </c>
      <c r="BJ212" s="56" t="e">
        <f>IF(#REF!="E",C212,"")</f>
        <v>#REF!</v>
      </c>
      <c r="BK212" s="56" t="str">
        <f t="shared" si="140"/>
        <v/>
      </c>
      <c r="BL212" s="56" t="str">
        <f t="shared" si="141"/>
        <v/>
      </c>
      <c r="BM212" s="56" t="str">
        <f t="shared" si="142"/>
        <v/>
      </c>
      <c r="BN212" s="56" t="str">
        <f t="shared" si="143"/>
        <v/>
      </c>
      <c r="BO212" s="56" t="str">
        <f t="shared" si="144"/>
        <v/>
      </c>
      <c r="BP212" s="56" t="str">
        <f t="shared" si="145"/>
        <v/>
      </c>
      <c r="BQ212" s="56" t="str">
        <f t="shared" si="146"/>
        <v/>
      </c>
      <c r="BR212" s="56" t="str">
        <f t="shared" si="147"/>
        <v/>
      </c>
      <c r="BS212" s="56" t="str">
        <f t="shared" si="148"/>
        <v/>
      </c>
      <c r="BT212" s="56" t="str">
        <f t="shared" si="149"/>
        <v/>
      </c>
      <c r="BU212" s="56" t="str">
        <f t="shared" si="150"/>
        <v/>
      </c>
      <c r="BV212" s="56" t="str">
        <f t="shared" si="151"/>
        <v/>
      </c>
      <c r="BW212" s="56" t="str">
        <f t="shared" si="152"/>
        <v/>
      </c>
      <c r="BX212" s="56" t="str">
        <f t="shared" si="153"/>
        <v/>
      </c>
      <c r="BY212" s="56" t="str">
        <f t="shared" si="154"/>
        <v/>
      </c>
      <c r="BZ212" s="56" t="str">
        <f t="shared" si="155"/>
        <v/>
      </c>
      <c r="CA212" s="56" t="str">
        <f t="shared" si="156"/>
        <v/>
      </c>
    </row>
    <row r="213" spans="1:79" x14ac:dyDescent="0.35">
      <c r="A213" s="42"/>
      <c r="B213" s="16"/>
      <c r="C213" s="5"/>
      <c r="D213" s="5"/>
      <c r="E213" s="82"/>
      <c r="F213" s="5"/>
      <c r="G213" s="82"/>
      <c r="H213" s="5"/>
      <c r="I213" s="6"/>
      <c r="J213" s="82"/>
      <c r="K213" s="5"/>
      <c r="L213" s="82"/>
      <c r="M213" s="5"/>
      <c r="N213" s="82"/>
      <c r="O213" s="5"/>
      <c r="P213" s="82"/>
      <c r="Q213" s="5"/>
      <c r="R213" s="82"/>
      <c r="S213" s="5"/>
      <c r="T213" s="82"/>
      <c r="U213" s="5"/>
      <c r="V213" s="82"/>
      <c r="W213" s="17"/>
      <c r="X213" s="82"/>
      <c r="Y213" s="17"/>
      <c r="Z213" s="82"/>
      <c r="AA213" s="17"/>
      <c r="AB213" s="82"/>
      <c r="AC213" s="17"/>
      <c r="AD213" s="82"/>
      <c r="AE213" s="5"/>
      <c r="AF213" s="82"/>
      <c r="AG213" s="5"/>
      <c r="AH213" s="82"/>
      <c r="AI213" s="5"/>
      <c r="AJ213" s="82"/>
      <c r="AK213" s="5"/>
      <c r="AL213" s="82"/>
      <c r="AM213" s="57"/>
      <c r="AN213" s="82"/>
      <c r="AO213" s="64"/>
      <c r="AP213" s="7"/>
      <c r="AQ213" s="6"/>
      <c r="AR213" s="4"/>
      <c r="AS213" s="5" t="e">
        <f>IF(#REF!="E",C220,"")</f>
        <v>#REF!</v>
      </c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15"/>
      <c r="BI213" s="56" t="e">
        <f>IF(#REF!="E",B213,"")</f>
        <v>#REF!</v>
      </c>
      <c r="BJ213" s="56" t="e">
        <f>IF(#REF!="E",C213,"")</f>
        <v>#REF!</v>
      </c>
      <c r="BK213" s="56" t="str">
        <f t="shared" si="140"/>
        <v/>
      </c>
      <c r="BL213" s="56" t="str">
        <f t="shared" si="141"/>
        <v/>
      </c>
      <c r="BM213" s="56" t="str">
        <f t="shared" si="142"/>
        <v/>
      </c>
      <c r="BN213" s="56" t="str">
        <f t="shared" si="143"/>
        <v/>
      </c>
      <c r="BO213" s="56" t="str">
        <f t="shared" si="144"/>
        <v/>
      </c>
      <c r="BP213" s="56" t="str">
        <f t="shared" si="145"/>
        <v/>
      </c>
      <c r="BQ213" s="56" t="str">
        <f t="shared" si="146"/>
        <v/>
      </c>
      <c r="BR213" s="56" t="str">
        <f t="shared" si="147"/>
        <v/>
      </c>
      <c r="BS213" s="56" t="str">
        <f t="shared" si="148"/>
        <v/>
      </c>
      <c r="BT213" s="56" t="str">
        <f t="shared" si="149"/>
        <v/>
      </c>
      <c r="BU213" s="56" t="str">
        <f t="shared" si="150"/>
        <v/>
      </c>
      <c r="BV213" s="56" t="str">
        <f t="shared" si="151"/>
        <v/>
      </c>
      <c r="BW213" s="56" t="str">
        <f t="shared" si="152"/>
        <v/>
      </c>
      <c r="BX213" s="56" t="str">
        <f t="shared" si="153"/>
        <v/>
      </c>
      <c r="BY213" s="56" t="str">
        <f t="shared" si="154"/>
        <v/>
      </c>
      <c r="BZ213" s="56" t="str">
        <f t="shared" si="155"/>
        <v/>
      </c>
      <c r="CA213" s="56" t="str">
        <f t="shared" si="156"/>
        <v/>
      </c>
    </row>
    <row r="214" spans="1:79" x14ac:dyDescent="0.35">
      <c r="A214" s="42"/>
      <c r="B214" s="16"/>
      <c r="C214" s="5"/>
      <c r="D214" s="5"/>
      <c r="E214" s="82"/>
      <c r="F214" s="5"/>
      <c r="G214" s="82"/>
      <c r="H214" s="5"/>
      <c r="I214" s="6"/>
      <c r="J214" s="82"/>
      <c r="K214" s="5"/>
      <c r="L214" s="82"/>
      <c r="M214" s="5"/>
      <c r="N214" s="82"/>
      <c r="O214" s="5"/>
      <c r="P214" s="82"/>
      <c r="Q214" s="5"/>
      <c r="R214" s="82"/>
      <c r="S214" s="5"/>
      <c r="T214" s="82"/>
      <c r="U214" s="5"/>
      <c r="V214" s="82"/>
      <c r="W214" s="17"/>
      <c r="X214" s="82"/>
      <c r="Y214" s="17"/>
      <c r="Z214" s="82"/>
      <c r="AA214" s="17"/>
      <c r="AB214" s="82"/>
      <c r="AC214" s="17"/>
      <c r="AD214" s="82"/>
      <c r="AE214" s="5"/>
      <c r="AF214" s="82"/>
      <c r="AG214" s="5"/>
      <c r="AH214" s="82"/>
      <c r="AI214" s="5"/>
      <c r="AJ214" s="82"/>
      <c r="AK214" s="5"/>
      <c r="AL214" s="82"/>
      <c r="AM214" s="57"/>
      <c r="AN214" s="82"/>
      <c r="AO214" s="62"/>
      <c r="AP214" s="7"/>
      <c r="AQ214" s="6"/>
      <c r="AR214" s="6"/>
      <c r="AS214" s="6" t="e">
        <f>IF(#REF!="E",C221,"")</f>
        <v>#REF!</v>
      </c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I214" s="56" t="e">
        <f>IF(#REF!="E",B214,"")</f>
        <v>#REF!</v>
      </c>
      <c r="BJ214" s="56" t="e">
        <f>IF(#REF!="E",C214,"")</f>
        <v>#REF!</v>
      </c>
      <c r="BK214" s="56" t="str">
        <f t="shared" si="140"/>
        <v/>
      </c>
      <c r="BL214" s="56" t="str">
        <f t="shared" si="141"/>
        <v/>
      </c>
      <c r="BM214" s="56" t="str">
        <f t="shared" si="142"/>
        <v/>
      </c>
      <c r="BN214" s="56" t="str">
        <f t="shared" si="143"/>
        <v/>
      </c>
      <c r="BO214" s="56" t="str">
        <f t="shared" si="144"/>
        <v/>
      </c>
      <c r="BP214" s="56" t="str">
        <f t="shared" si="145"/>
        <v/>
      </c>
      <c r="BQ214" s="56" t="str">
        <f t="shared" si="146"/>
        <v/>
      </c>
      <c r="BR214" s="56" t="str">
        <f t="shared" si="147"/>
        <v/>
      </c>
      <c r="BS214" s="56" t="str">
        <f t="shared" si="148"/>
        <v/>
      </c>
      <c r="BT214" s="56" t="str">
        <f t="shared" si="149"/>
        <v/>
      </c>
      <c r="BU214" s="56" t="str">
        <f t="shared" si="150"/>
        <v/>
      </c>
      <c r="BV214" s="56" t="str">
        <f t="shared" si="151"/>
        <v/>
      </c>
      <c r="BW214" s="56" t="str">
        <f t="shared" si="152"/>
        <v/>
      </c>
      <c r="BX214" s="56" t="str">
        <f t="shared" si="153"/>
        <v/>
      </c>
      <c r="BY214" s="56" t="str">
        <f t="shared" si="154"/>
        <v/>
      </c>
      <c r="BZ214" s="56" t="str">
        <f t="shared" si="155"/>
        <v/>
      </c>
      <c r="CA214" s="56" t="str">
        <f t="shared" si="156"/>
        <v/>
      </c>
    </row>
    <row r="215" spans="1:79" x14ac:dyDescent="0.35">
      <c r="A215" s="42"/>
      <c r="B215" s="16"/>
      <c r="C215" s="5"/>
      <c r="D215" s="5"/>
      <c r="E215" s="82"/>
      <c r="F215" s="5"/>
      <c r="G215" s="82"/>
      <c r="H215" s="5"/>
      <c r="I215" s="6"/>
      <c r="J215" s="82"/>
      <c r="K215" s="5"/>
      <c r="L215" s="82"/>
      <c r="M215" s="5"/>
      <c r="N215" s="82"/>
      <c r="O215" s="5"/>
      <c r="P215" s="82"/>
      <c r="Q215" s="5"/>
      <c r="R215" s="82"/>
      <c r="S215" s="5"/>
      <c r="T215" s="82"/>
      <c r="U215" s="5"/>
      <c r="V215" s="82"/>
      <c r="W215" s="17"/>
      <c r="X215" s="82"/>
      <c r="Y215" s="17"/>
      <c r="Z215" s="82"/>
      <c r="AA215" s="17"/>
      <c r="AB215" s="82"/>
      <c r="AC215" s="17"/>
      <c r="AD215" s="82"/>
      <c r="AE215" s="5"/>
      <c r="AF215" s="82"/>
      <c r="AG215" s="5"/>
      <c r="AH215" s="82"/>
      <c r="AI215" s="5"/>
      <c r="AJ215" s="82"/>
      <c r="AK215" s="5"/>
      <c r="AL215" s="82"/>
      <c r="AM215" s="57"/>
      <c r="AN215" s="82"/>
      <c r="AO215" s="64"/>
      <c r="AP215" s="7"/>
      <c r="AS215" s="8" t="e">
        <f>IF(#REF!="E",C222,"")</f>
        <v>#REF!</v>
      </c>
      <c r="BI215" s="56" t="e">
        <f>IF(#REF!="E",B215,"")</f>
        <v>#REF!</v>
      </c>
      <c r="BJ215" s="56" t="e">
        <f>IF(#REF!="E",C215,"")</f>
        <v>#REF!</v>
      </c>
      <c r="BK215" s="56" t="str">
        <f t="shared" si="140"/>
        <v/>
      </c>
      <c r="BL215" s="56" t="str">
        <f t="shared" si="141"/>
        <v/>
      </c>
      <c r="BM215" s="56" t="str">
        <f t="shared" si="142"/>
        <v/>
      </c>
      <c r="BN215" s="56" t="str">
        <f t="shared" si="143"/>
        <v/>
      </c>
      <c r="BO215" s="56" t="str">
        <f t="shared" si="144"/>
        <v/>
      </c>
      <c r="BP215" s="56" t="str">
        <f t="shared" si="145"/>
        <v/>
      </c>
      <c r="BQ215" s="56" t="str">
        <f t="shared" si="146"/>
        <v/>
      </c>
      <c r="BR215" s="56" t="str">
        <f t="shared" si="147"/>
        <v/>
      </c>
      <c r="BS215" s="56" t="str">
        <f t="shared" si="148"/>
        <v/>
      </c>
      <c r="BT215" s="56" t="str">
        <f t="shared" si="149"/>
        <v/>
      </c>
      <c r="BU215" s="56" t="str">
        <f t="shared" si="150"/>
        <v/>
      </c>
      <c r="BV215" s="56" t="str">
        <f t="shared" si="151"/>
        <v/>
      </c>
      <c r="BW215" s="56" t="str">
        <f t="shared" si="152"/>
        <v/>
      </c>
      <c r="BX215" s="56" t="str">
        <f t="shared" si="153"/>
        <v/>
      </c>
      <c r="BY215" s="56" t="str">
        <f t="shared" si="154"/>
        <v/>
      </c>
      <c r="BZ215" s="56" t="str">
        <f t="shared" si="155"/>
        <v/>
      </c>
      <c r="CA215" s="56" t="str">
        <f t="shared" si="156"/>
        <v/>
      </c>
    </row>
    <row r="216" spans="1:79" x14ac:dyDescent="0.35">
      <c r="A216" s="42"/>
      <c r="B216" s="16"/>
      <c r="C216" s="5"/>
      <c r="D216" s="5"/>
      <c r="E216" s="82"/>
      <c r="F216" s="5"/>
      <c r="G216" s="82"/>
      <c r="H216" s="5"/>
      <c r="I216" s="6"/>
      <c r="J216" s="82"/>
      <c r="K216" s="5"/>
      <c r="L216" s="82"/>
      <c r="M216" s="5"/>
      <c r="N216" s="82"/>
      <c r="O216" s="5"/>
      <c r="P216" s="82"/>
      <c r="Q216" s="5"/>
      <c r="R216" s="82"/>
      <c r="S216" s="5"/>
      <c r="T216" s="82"/>
      <c r="U216" s="5"/>
      <c r="V216" s="82"/>
      <c r="W216" s="17"/>
      <c r="X216" s="82"/>
      <c r="Y216" s="17"/>
      <c r="Z216" s="82"/>
      <c r="AA216" s="17"/>
      <c r="AB216" s="82"/>
      <c r="AC216" s="17"/>
      <c r="AD216" s="82"/>
      <c r="AE216" s="5"/>
      <c r="AF216" s="82"/>
      <c r="AG216" s="5"/>
      <c r="AH216" s="82"/>
      <c r="AI216" s="5"/>
      <c r="AJ216" s="82"/>
      <c r="AK216" s="5"/>
      <c r="AL216" s="82"/>
      <c r="AM216" s="57"/>
      <c r="AN216" s="82"/>
      <c r="AO216" s="64"/>
      <c r="AP216" s="7"/>
      <c r="AS216" s="8" t="e">
        <f>IF(#REF!="E",C223,"")</f>
        <v>#REF!</v>
      </c>
      <c r="BI216" s="56" t="e">
        <f>IF(#REF!="E",B216,"")</f>
        <v>#REF!</v>
      </c>
      <c r="BJ216" s="56" t="e">
        <f>IF(#REF!="E",C216,"")</f>
        <v>#REF!</v>
      </c>
      <c r="BK216" s="56" t="str">
        <f t="shared" si="140"/>
        <v/>
      </c>
      <c r="BL216" s="56" t="str">
        <f t="shared" si="141"/>
        <v/>
      </c>
      <c r="BM216" s="56" t="str">
        <f t="shared" si="142"/>
        <v/>
      </c>
      <c r="BN216" s="56" t="str">
        <f t="shared" si="143"/>
        <v/>
      </c>
      <c r="BO216" s="56" t="str">
        <f t="shared" si="144"/>
        <v/>
      </c>
      <c r="BP216" s="56" t="str">
        <f t="shared" si="145"/>
        <v/>
      </c>
      <c r="BQ216" s="56" t="str">
        <f t="shared" si="146"/>
        <v/>
      </c>
      <c r="BR216" s="56" t="str">
        <f t="shared" si="147"/>
        <v/>
      </c>
      <c r="BS216" s="56" t="str">
        <f t="shared" si="148"/>
        <v/>
      </c>
      <c r="BT216" s="56" t="str">
        <f t="shared" si="149"/>
        <v/>
      </c>
      <c r="BU216" s="56" t="str">
        <f t="shared" si="150"/>
        <v/>
      </c>
      <c r="BV216" s="56" t="str">
        <f t="shared" si="151"/>
        <v/>
      </c>
      <c r="BW216" s="56" t="str">
        <f t="shared" si="152"/>
        <v/>
      </c>
      <c r="BX216" s="56" t="str">
        <f t="shared" si="153"/>
        <v/>
      </c>
      <c r="BY216" s="56" t="str">
        <f t="shared" si="154"/>
        <v/>
      </c>
      <c r="BZ216" s="56" t="str">
        <f t="shared" si="155"/>
        <v/>
      </c>
      <c r="CA216" s="56" t="str">
        <f t="shared" si="156"/>
        <v/>
      </c>
    </row>
    <row r="217" spans="1:79" x14ac:dyDescent="0.35">
      <c r="A217" s="42"/>
      <c r="B217" s="41"/>
      <c r="C217" s="5"/>
      <c r="D217" s="5"/>
      <c r="E217" s="82"/>
      <c r="F217" s="5"/>
      <c r="G217" s="82"/>
      <c r="H217" s="5"/>
      <c r="I217" s="6"/>
      <c r="J217" s="82"/>
      <c r="K217" s="5"/>
      <c r="L217" s="82"/>
      <c r="M217" s="5"/>
      <c r="N217" s="82"/>
      <c r="O217" s="5"/>
      <c r="P217" s="82"/>
      <c r="Q217" s="5"/>
      <c r="R217" s="82"/>
      <c r="S217" s="5"/>
      <c r="T217" s="82"/>
      <c r="U217" s="5"/>
      <c r="V217" s="82"/>
      <c r="W217" s="17"/>
      <c r="X217" s="82"/>
      <c r="Y217" s="17"/>
      <c r="Z217" s="82"/>
      <c r="AA217" s="17"/>
      <c r="AB217" s="82"/>
      <c r="AC217" s="17"/>
      <c r="AD217" s="82"/>
      <c r="AE217" s="5"/>
      <c r="AF217" s="82"/>
      <c r="AG217" s="5"/>
      <c r="AH217" s="82"/>
      <c r="AI217" s="5"/>
      <c r="AJ217" s="82"/>
      <c r="AK217" s="5"/>
      <c r="AL217" s="82"/>
      <c r="AM217" s="57"/>
      <c r="AN217" s="82"/>
      <c r="AO217" s="62"/>
      <c r="AP217" s="7"/>
      <c r="AS217" s="8" t="e">
        <f>IF(#REF!="E",C224,"")</f>
        <v>#REF!</v>
      </c>
      <c r="BI217" s="56" t="e">
        <f>IF(#REF!="E",B217,"")</f>
        <v>#REF!</v>
      </c>
      <c r="BJ217" s="56" t="e">
        <f>IF(#REF!="E",C217,"")</f>
        <v>#REF!</v>
      </c>
      <c r="BK217" s="56" t="str">
        <f t="shared" si="140"/>
        <v/>
      </c>
      <c r="BL217" s="56" t="str">
        <f t="shared" si="141"/>
        <v/>
      </c>
      <c r="BM217" s="56" t="str">
        <f t="shared" si="142"/>
        <v/>
      </c>
      <c r="BN217" s="56" t="str">
        <f t="shared" si="143"/>
        <v/>
      </c>
      <c r="BO217" s="56" t="str">
        <f t="shared" si="144"/>
        <v/>
      </c>
      <c r="BP217" s="56" t="str">
        <f t="shared" si="145"/>
        <v/>
      </c>
      <c r="BQ217" s="56" t="str">
        <f t="shared" si="146"/>
        <v/>
      </c>
      <c r="BR217" s="56" t="str">
        <f t="shared" si="147"/>
        <v/>
      </c>
      <c r="BS217" s="56" t="str">
        <f t="shared" si="148"/>
        <v/>
      </c>
      <c r="BT217" s="56" t="str">
        <f t="shared" si="149"/>
        <v/>
      </c>
      <c r="BU217" s="56" t="str">
        <f t="shared" si="150"/>
        <v/>
      </c>
      <c r="BV217" s="56" t="str">
        <f t="shared" si="151"/>
        <v/>
      </c>
      <c r="BW217" s="56" t="str">
        <f t="shared" si="152"/>
        <v/>
      </c>
      <c r="BX217" s="56" t="str">
        <f t="shared" si="153"/>
        <v/>
      </c>
      <c r="BY217" s="56" t="str">
        <f t="shared" si="154"/>
        <v/>
      </c>
      <c r="BZ217" s="56" t="str">
        <f t="shared" si="155"/>
        <v/>
      </c>
      <c r="CA217" s="56" t="str">
        <f t="shared" si="156"/>
        <v/>
      </c>
    </row>
    <row r="218" spans="1:79" x14ac:dyDescent="0.35">
      <c r="A218" s="42"/>
      <c r="B218" s="16"/>
      <c r="C218" s="5"/>
      <c r="D218" s="5"/>
      <c r="E218" s="82"/>
      <c r="F218" s="5"/>
      <c r="G218" s="82"/>
      <c r="H218" s="5"/>
      <c r="I218" s="6"/>
      <c r="J218" s="82"/>
      <c r="K218" s="5"/>
      <c r="L218" s="82"/>
      <c r="M218" s="5"/>
      <c r="N218" s="82"/>
      <c r="O218" s="5"/>
      <c r="P218" s="82"/>
      <c r="Q218" s="5"/>
      <c r="R218" s="82"/>
      <c r="S218" s="5"/>
      <c r="T218" s="82"/>
      <c r="U218" s="5"/>
      <c r="V218" s="82"/>
      <c r="W218" s="17"/>
      <c r="X218" s="82"/>
      <c r="Y218" s="17"/>
      <c r="Z218" s="82"/>
      <c r="AA218" s="17"/>
      <c r="AB218" s="82"/>
      <c r="AC218" s="17"/>
      <c r="AD218" s="82"/>
      <c r="AE218" s="5"/>
      <c r="AF218" s="82"/>
      <c r="AG218" s="5"/>
      <c r="AH218" s="82"/>
      <c r="AI218" s="5"/>
      <c r="AJ218" s="82"/>
      <c r="AK218" s="5"/>
      <c r="AL218" s="82"/>
      <c r="AM218" s="57"/>
      <c r="AN218" s="82"/>
      <c r="AO218" s="62"/>
      <c r="AP218" s="7"/>
      <c r="AS218" s="8" t="e">
        <f>IF(#REF!="E",C225,"")</f>
        <v>#REF!</v>
      </c>
      <c r="BI218" s="56" t="e">
        <f>IF(#REF!="E",B218,"")</f>
        <v>#REF!</v>
      </c>
      <c r="BJ218" s="56" t="e">
        <f>IF(#REF!="E",C218,"")</f>
        <v>#REF!</v>
      </c>
      <c r="BK218" s="56" t="str">
        <f t="shared" si="140"/>
        <v/>
      </c>
      <c r="BL218" s="56" t="str">
        <f t="shared" si="141"/>
        <v/>
      </c>
      <c r="BM218" s="56" t="str">
        <f t="shared" si="142"/>
        <v/>
      </c>
      <c r="BN218" s="56" t="str">
        <f t="shared" si="143"/>
        <v/>
      </c>
      <c r="BO218" s="56" t="str">
        <f t="shared" si="144"/>
        <v/>
      </c>
      <c r="BP218" s="56" t="str">
        <f t="shared" si="145"/>
        <v/>
      </c>
      <c r="BQ218" s="56" t="str">
        <f t="shared" si="146"/>
        <v/>
      </c>
      <c r="BR218" s="56" t="str">
        <f t="shared" si="147"/>
        <v/>
      </c>
      <c r="BS218" s="56" t="str">
        <f t="shared" si="148"/>
        <v/>
      </c>
      <c r="BT218" s="56" t="str">
        <f t="shared" si="149"/>
        <v/>
      </c>
      <c r="BU218" s="56" t="str">
        <f t="shared" si="150"/>
        <v/>
      </c>
      <c r="BV218" s="56" t="str">
        <f t="shared" si="151"/>
        <v/>
      </c>
      <c r="BW218" s="56" t="str">
        <f t="shared" si="152"/>
        <v/>
      </c>
      <c r="BX218" s="56" t="str">
        <f t="shared" si="153"/>
        <v/>
      </c>
      <c r="BY218" s="56" t="str">
        <f t="shared" si="154"/>
        <v/>
      </c>
      <c r="BZ218" s="56" t="str">
        <f t="shared" si="155"/>
        <v/>
      </c>
      <c r="CA218" s="56" t="str">
        <f t="shared" si="156"/>
        <v/>
      </c>
    </row>
    <row r="219" spans="1:79" x14ac:dyDescent="0.35">
      <c r="A219" s="42"/>
      <c r="B219" s="16"/>
      <c r="C219" s="5"/>
      <c r="D219" s="5"/>
      <c r="E219" s="82"/>
      <c r="F219" s="5"/>
      <c r="G219" s="82"/>
      <c r="H219" s="5"/>
      <c r="I219" s="6"/>
      <c r="J219" s="82"/>
      <c r="K219" s="5"/>
      <c r="L219" s="82"/>
      <c r="M219" s="5"/>
      <c r="N219" s="82"/>
      <c r="O219" s="5"/>
      <c r="P219" s="82"/>
      <c r="Q219" s="5"/>
      <c r="R219" s="82"/>
      <c r="S219" s="5"/>
      <c r="T219" s="82"/>
      <c r="U219" s="5"/>
      <c r="V219" s="82"/>
      <c r="W219" s="17"/>
      <c r="X219" s="82"/>
      <c r="Y219" s="17"/>
      <c r="Z219" s="82"/>
      <c r="AA219" s="17"/>
      <c r="AB219" s="82"/>
      <c r="AC219" s="17"/>
      <c r="AD219" s="82"/>
      <c r="AE219" s="5"/>
      <c r="AF219" s="82"/>
      <c r="AG219" s="5"/>
      <c r="AH219" s="82"/>
      <c r="AI219" s="5"/>
      <c r="AJ219" s="82"/>
      <c r="AK219" s="5"/>
      <c r="AL219" s="82"/>
      <c r="AM219" s="57"/>
      <c r="AN219" s="82"/>
      <c r="AO219" s="62"/>
      <c r="AP219" s="7"/>
      <c r="AS219" s="8" t="e">
        <f>IF(#REF!="E",C226,"")</f>
        <v>#REF!</v>
      </c>
      <c r="BI219" s="56" t="e">
        <f>IF(#REF!="E",B219,"")</f>
        <v>#REF!</v>
      </c>
      <c r="BJ219" s="56" t="e">
        <f>IF(#REF!="E",C219,"")</f>
        <v>#REF!</v>
      </c>
      <c r="BK219" s="56" t="str">
        <f t="shared" si="140"/>
        <v/>
      </c>
      <c r="BL219" s="56" t="str">
        <f t="shared" si="141"/>
        <v/>
      </c>
      <c r="BM219" s="56" t="str">
        <f t="shared" si="142"/>
        <v/>
      </c>
      <c r="BN219" s="56" t="str">
        <f t="shared" si="143"/>
        <v/>
      </c>
      <c r="BO219" s="56" t="str">
        <f t="shared" si="144"/>
        <v/>
      </c>
      <c r="BP219" s="56" t="str">
        <f t="shared" si="145"/>
        <v/>
      </c>
      <c r="BQ219" s="56" t="str">
        <f t="shared" si="146"/>
        <v/>
      </c>
      <c r="BR219" s="56" t="str">
        <f t="shared" si="147"/>
        <v/>
      </c>
      <c r="BS219" s="56" t="str">
        <f t="shared" si="148"/>
        <v/>
      </c>
      <c r="BT219" s="56" t="str">
        <f t="shared" si="149"/>
        <v/>
      </c>
      <c r="BU219" s="56" t="str">
        <f t="shared" si="150"/>
        <v/>
      </c>
      <c r="BV219" s="56" t="str">
        <f t="shared" si="151"/>
        <v/>
      </c>
      <c r="BW219" s="56" t="str">
        <f t="shared" si="152"/>
        <v/>
      </c>
      <c r="BX219" s="56" t="str">
        <f t="shared" si="153"/>
        <v/>
      </c>
      <c r="BY219" s="56" t="str">
        <f t="shared" si="154"/>
        <v/>
      </c>
      <c r="BZ219" s="56" t="str">
        <f t="shared" si="155"/>
        <v/>
      </c>
      <c r="CA219" s="56" t="str">
        <f t="shared" si="156"/>
        <v/>
      </c>
    </row>
    <row r="220" spans="1:79" x14ac:dyDescent="0.35">
      <c r="A220" s="42"/>
      <c r="B220" s="16"/>
      <c r="C220" s="5"/>
      <c r="D220" s="5"/>
      <c r="E220" s="82"/>
      <c r="F220" s="5"/>
      <c r="G220" s="82"/>
      <c r="H220" s="5"/>
      <c r="I220" s="6"/>
      <c r="J220" s="82"/>
      <c r="K220" s="5"/>
      <c r="L220" s="82"/>
      <c r="M220" s="5"/>
      <c r="N220" s="82"/>
      <c r="O220" s="5"/>
      <c r="P220" s="82"/>
      <c r="Q220" s="5"/>
      <c r="R220" s="82"/>
      <c r="S220" s="5"/>
      <c r="T220" s="82"/>
      <c r="U220" s="5"/>
      <c r="V220" s="82"/>
      <c r="W220" s="17"/>
      <c r="X220" s="82"/>
      <c r="Y220" s="17"/>
      <c r="Z220" s="82"/>
      <c r="AA220" s="17"/>
      <c r="AB220" s="82"/>
      <c r="AC220" s="17"/>
      <c r="AD220" s="82"/>
      <c r="AE220" s="5"/>
      <c r="AF220" s="82"/>
      <c r="AG220" s="5"/>
      <c r="AH220" s="82"/>
      <c r="AI220" s="5"/>
      <c r="AJ220" s="82"/>
      <c r="AK220" s="5"/>
      <c r="AL220" s="82"/>
      <c r="AM220" s="57"/>
      <c r="AN220" s="82"/>
      <c r="AO220" s="62"/>
      <c r="AP220" s="7"/>
      <c r="AS220" s="8" t="e">
        <f>IF(#REF!="E",C227,"")</f>
        <v>#REF!</v>
      </c>
      <c r="BI220" s="56" t="e">
        <f>IF(#REF!="E",B220,"")</f>
        <v>#REF!</v>
      </c>
      <c r="BJ220" s="56" t="e">
        <f>IF(#REF!="E",C220,"")</f>
        <v>#REF!</v>
      </c>
      <c r="BK220" s="56" t="str">
        <f t="shared" si="140"/>
        <v/>
      </c>
      <c r="BL220" s="56" t="str">
        <f t="shared" si="141"/>
        <v/>
      </c>
      <c r="BM220" s="56" t="str">
        <f t="shared" si="142"/>
        <v/>
      </c>
      <c r="BN220" s="56" t="str">
        <f t="shared" si="143"/>
        <v/>
      </c>
      <c r="BO220" s="56" t="str">
        <f t="shared" si="144"/>
        <v/>
      </c>
      <c r="BP220" s="56" t="str">
        <f t="shared" si="145"/>
        <v/>
      </c>
      <c r="BQ220" s="56" t="str">
        <f t="shared" si="146"/>
        <v/>
      </c>
      <c r="BR220" s="56" t="str">
        <f t="shared" si="147"/>
        <v/>
      </c>
      <c r="BS220" s="56" t="str">
        <f t="shared" si="148"/>
        <v/>
      </c>
      <c r="BT220" s="56" t="str">
        <f t="shared" si="149"/>
        <v/>
      </c>
      <c r="BU220" s="56" t="str">
        <f t="shared" si="150"/>
        <v/>
      </c>
      <c r="BV220" s="56" t="str">
        <f t="shared" si="151"/>
        <v/>
      </c>
      <c r="BW220" s="56" t="str">
        <f t="shared" si="152"/>
        <v/>
      </c>
      <c r="BX220" s="56" t="str">
        <f t="shared" si="153"/>
        <v/>
      </c>
      <c r="BY220" s="56" t="str">
        <f t="shared" si="154"/>
        <v/>
      </c>
      <c r="BZ220" s="56" t="str">
        <f t="shared" si="155"/>
        <v/>
      </c>
      <c r="CA220" s="56" t="str">
        <f t="shared" si="156"/>
        <v/>
      </c>
    </row>
    <row r="221" spans="1:79" x14ac:dyDescent="0.35">
      <c r="A221" s="42"/>
      <c r="B221" s="16"/>
      <c r="C221" s="5"/>
      <c r="D221" s="5"/>
      <c r="E221" s="82"/>
      <c r="F221" s="5"/>
      <c r="G221" s="82"/>
      <c r="H221" s="5"/>
      <c r="I221" s="6"/>
      <c r="J221" s="82"/>
      <c r="K221" s="5"/>
      <c r="L221" s="82"/>
      <c r="M221" s="5"/>
      <c r="N221" s="82"/>
      <c r="O221" s="5"/>
      <c r="P221" s="82"/>
      <c r="Q221" s="5"/>
      <c r="R221" s="82"/>
      <c r="S221" s="5"/>
      <c r="T221" s="82"/>
      <c r="U221" s="5"/>
      <c r="V221" s="82"/>
      <c r="W221" s="17"/>
      <c r="X221" s="82"/>
      <c r="Y221" s="17"/>
      <c r="Z221" s="82"/>
      <c r="AA221" s="17"/>
      <c r="AB221" s="82"/>
      <c r="AC221" s="17"/>
      <c r="AD221" s="82"/>
      <c r="AE221" s="5"/>
      <c r="AF221" s="82"/>
      <c r="AG221" s="5"/>
      <c r="AH221" s="82"/>
      <c r="AI221" s="5"/>
      <c r="AJ221" s="82"/>
      <c r="AK221" s="5"/>
      <c r="AL221" s="82"/>
      <c r="AM221" s="57"/>
      <c r="AN221" s="82"/>
      <c r="AO221" s="62"/>
      <c r="AP221" s="36"/>
      <c r="AS221" s="8" t="e">
        <f>IF(#REF!="E",C228,"")</f>
        <v>#REF!</v>
      </c>
      <c r="BI221" s="56" t="e">
        <f>IF(#REF!="E",B221,"")</f>
        <v>#REF!</v>
      </c>
      <c r="BJ221" s="56" t="e">
        <f>IF(#REF!="E",C221,"")</f>
        <v>#REF!</v>
      </c>
      <c r="BK221" s="56" t="str">
        <f t="shared" si="140"/>
        <v/>
      </c>
      <c r="BL221" s="56" t="str">
        <f t="shared" si="141"/>
        <v/>
      </c>
      <c r="BM221" s="56" t="str">
        <f t="shared" si="142"/>
        <v/>
      </c>
      <c r="BN221" s="56" t="str">
        <f t="shared" si="143"/>
        <v/>
      </c>
      <c r="BO221" s="56" t="str">
        <f t="shared" si="144"/>
        <v/>
      </c>
      <c r="BP221" s="56" t="str">
        <f t="shared" si="145"/>
        <v/>
      </c>
      <c r="BQ221" s="56" t="str">
        <f t="shared" si="146"/>
        <v/>
      </c>
      <c r="BR221" s="56" t="str">
        <f t="shared" si="147"/>
        <v/>
      </c>
      <c r="BS221" s="56" t="str">
        <f t="shared" si="148"/>
        <v/>
      </c>
      <c r="BT221" s="56" t="str">
        <f t="shared" si="149"/>
        <v/>
      </c>
      <c r="BU221" s="56" t="str">
        <f t="shared" si="150"/>
        <v/>
      </c>
      <c r="BV221" s="56" t="str">
        <f t="shared" si="151"/>
        <v/>
      </c>
      <c r="BW221" s="56" t="str">
        <f t="shared" si="152"/>
        <v/>
      </c>
      <c r="BX221" s="56" t="str">
        <f t="shared" si="153"/>
        <v/>
      </c>
      <c r="BY221" s="56" t="str">
        <f t="shared" si="154"/>
        <v/>
      </c>
      <c r="BZ221" s="56" t="str">
        <f t="shared" si="155"/>
        <v/>
      </c>
      <c r="CA221" s="56" t="str">
        <f t="shared" si="156"/>
        <v/>
      </c>
    </row>
    <row r="222" spans="1:79" x14ac:dyDescent="0.35">
      <c r="A222" s="42"/>
      <c r="B222" s="16"/>
      <c r="C222" s="16"/>
      <c r="D222" s="16"/>
      <c r="E222" s="82"/>
      <c r="F222" s="16"/>
      <c r="G222" s="82"/>
      <c r="H222" s="16"/>
      <c r="I222" s="34"/>
      <c r="J222" s="82"/>
      <c r="K222" s="5"/>
      <c r="L222" s="82"/>
      <c r="M222" s="16"/>
      <c r="N222" s="82"/>
      <c r="O222" s="16"/>
      <c r="P222" s="82"/>
      <c r="Q222" s="5"/>
      <c r="R222" s="82"/>
      <c r="S222" s="5"/>
      <c r="T222" s="82"/>
      <c r="U222" s="5"/>
      <c r="V222" s="82"/>
      <c r="W222" s="41"/>
      <c r="X222" s="82"/>
      <c r="Y222" s="41"/>
      <c r="Z222" s="82"/>
      <c r="AA222" s="41"/>
      <c r="AB222" s="82"/>
      <c r="AC222" s="41"/>
      <c r="AD222" s="82"/>
      <c r="AE222" s="16"/>
      <c r="AF222" s="82"/>
      <c r="AG222" s="16"/>
      <c r="AH222" s="82"/>
      <c r="AI222" s="16"/>
      <c r="AJ222" s="82"/>
      <c r="AK222" s="16"/>
      <c r="AL222" s="82"/>
      <c r="AM222" s="59"/>
      <c r="AN222" s="82"/>
      <c r="AO222" s="62"/>
      <c r="AP222" s="36"/>
      <c r="AS222" s="8" t="e">
        <f>IF(#REF!="E",C229,"")</f>
        <v>#REF!</v>
      </c>
      <c r="BI222" s="56" t="e">
        <f>IF(#REF!="E",B222,"")</f>
        <v>#REF!</v>
      </c>
      <c r="BJ222" s="56" t="e">
        <f>IF(#REF!="E",C222,"")</f>
        <v>#REF!</v>
      </c>
      <c r="BK222" s="56" t="str">
        <f t="shared" si="140"/>
        <v/>
      </c>
      <c r="BL222" s="56" t="str">
        <f t="shared" si="141"/>
        <v/>
      </c>
      <c r="BM222" s="56" t="str">
        <f t="shared" si="142"/>
        <v/>
      </c>
      <c r="BN222" s="56" t="str">
        <f t="shared" si="143"/>
        <v/>
      </c>
      <c r="BO222" s="56" t="str">
        <f t="shared" si="144"/>
        <v/>
      </c>
      <c r="BP222" s="56" t="str">
        <f t="shared" si="145"/>
        <v/>
      </c>
      <c r="BQ222" s="56" t="str">
        <f t="shared" si="146"/>
        <v/>
      </c>
      <c r="BR222" s="56" t="str">
        <f t="shared" si="147"/>
        <v/>
      </c>
      <c r="BS222" s="56" t="str">
        <f t="shared" si="148"/>
        <v/>
      </c>
      <c r="BT222" s="56" t="str">
        <f t="shared" si="149"/>
        <v/>
      </c>
      <c r="BU222" s="56" t="str">
        <f t="shared" si="150"/>
        <v/>
      </c>
      <c r="BV222" s="56" t="str">
        <f t="shared" si="151"/>
        <v/>
      </c>
      <c r="BW222" s="56" t="str">
        <f t="shared" si="152"/>
        <v/>
      </c>
      <c r="BX222" s="56" t="str">
        <f t="shared" si="153"/>
        <v/>
      </c>
      <c r="BY222" s="56" t="str">
        <f t="shared" si="154"/>
        <v/>
      </c>
      <c r="BZ222" s="56" t="str">
        <f t="shared" si="155"/>
        <v/>
      </c>
      <c r="CA222" s="56" t="str">
        <f t="shared" si="156"/>
        <v/>
      </c>
    </row>
    <row r="223" spans="1:79" x14ac:dyDescent="0.35">
      <c r="A223" s="42"/>
      <c r="B223" s="16"/>
      <c r="C223" s="16"/>
      <c r="D223" s="16"/>
      <c r="E223" s="82"/>
      <c r="F223" s="16"/>
      <c r="G223" s="82"/>
      <c r="H223" s="16"/>
      <c r="I223" s="34"/>
      <c r="J223" s="82"/>
      <c r="K223" s="16"/>
      <c r="L223" s="82"/>
      <c r="M223" s="16"/>
      <c r="N223" s="82"/>
      <c r="O223" s="16"/>
      <c r="P223" s="82"/>
      <c r="Q223" s="5"/>
      <c r="R223" s="82"/>
      <c r="S223" s="5"/>
      <c r="T223" s="82"/>
      <c r="U223" s="5"/>
      <c r="V223" s="82"/>
      <c r="W223" s="41"/>
      <c r="X223" s="82"/>
      <c r="Y223" s="41"/>
      <c r="Z223" s="82"/>
      <c r="AA223" s="41"/>
      <c r="AB223" s="82"/>
      <c r="AC223" s="41"/>
      <c r="AD223" s="82"/>
      <c r="AE223" s="16"/>
      <c r="AF223" s="82"/>
      <c r="AG223" s="16"/>
      <c r="AH223" s="82"/>
      <c r="AI223" s="16"/>
      <c r="AJ223" s="82"/>
      <c r="AK223" s="16"/>
      <c r="AL223" s="82"/>
      <c r="AM223" s="59"/>
      <c r="AN223" s="82"/>
      <c r="AO223" s="64"/>
      <c r="AP223" s="36"/>
      <c r="AS223" s="8" t="e">
        <f>IF(#REF!="E",C230,"")</f>
        <v>#REF!</v>
      </c>
      <c r="BI223" s="56" t="e">
        <f>IF(#REF!="E",B223,"")</f>
        <v>#REF!</v>
      </c>
      <c r="BJ223" s="56" t="e">
        <f>IF(#REF!="E",C223,"")</f>
        <v>#REF!</v>
      </c>
      <c r="BK223" s="56" t="str">
        <f t="shared" si="140"/>
        <v/>
      </c>
      <c r="BL223" s="56" t="str">
        <f t="shared" si="141"/>
        <v/>
      </c>
      <c r="BM223" s="56" t="str">
        <f t="shared" si="142"/>
        <v/>
      </c>
      <c r="BN223" s="56" t="str">
        <f t="shared" si="143"/>
        <v/>
      </c>
      <c r="BO223" s="56" t="str">
        <f t="shared" si="144"/>
        <v/>
      </c>
      <c r="BP223" s="56" t="str">
        <f t="shared" si="145"/>
        <v/>
      </c>
      <c r="BQ223" s="56" t="str">
        <f t="shared" si="146"/>
        <v/>
      </c>
      <c r="BR223" s="56" t="str">
        <f t="shared" si="147"/>
        <v/>
      </c>
      <c r="BS223" s="56" t="str">
        <f t="shared" si="148"/>
        <v/>
      </c>
      <c r="BT223" s="56" t="str">
        <f t="shared" si="149"/>
        <v/>
      </c>
      <c r="BU223" s="56" t="str">
        <f t="shared" si="150"/>
        <v/>
      </c>
      <c r="BV223" s="56" t="str">
        <f t="shared" si="151"/>
        <v/>
      </c>
      <c r="BW223" s="56" t="str">
        <f t="shared" si="152"/>
        <v/>
      </c>
      <c r="BX223" s="56" t="str">
        <f t="shared" si="153"/>
        <v/>
      </c>
      <c r="BY223" s="56" t="str">
        <f t="shared" si="154"/>
        <v/>
      </c>
      <c r="BZ223" s="56" t="str">
        <f t="shared" si="155"/>
        <v/>
      </c>
      <c r="CA223" s="56" t="str">
        <f t="shared" si="156"/>
        <v/>
      </c>
    </row>
    <row r="224" spans="1:79" x14ac:dyDescent="0.35">
      <c r="A224" s="42"/>
      <c r="B224" s="16"/>
      <c r="C224" s="16"/>
      <c r="D224" s="16"/>
      <c r="E224" s="82"/>
      <c r="F224" s="16"/>
      <c r="G224" s="82"/>
      <c r="H224" s="16"/>
      <c r="I224" s="34"/>
      <c r="J224" s="82"/>
      <c r="K224" s="5"/>
      <c r="L224" s="82"/>
      <c r="M224" s="16"/>
      <c r="N224" s="82"/>
      <c r="O224" s="16"/>
      <c r="P224" s="82"/>
      <c r="Q224" s="5"/>
      <c r="R224" s="82"/>
      <c r="S224" s="5"/>
      <c r="T224" s="82"/>
      <c r="U224" s="5"/>
      <c r="V224" s="82"/>
      <c r="W224" s="41"/>
      <c r="X224" s="82"/>
      <c r="Y224" s="41"/>
      <c r="Z224" s="82"/>
      <c r="AA224" s="41"/>
      <c r="AB224" s="82"/>
      <c r="AC224" s="41"/>
      <c r="AD224" s="82"/>
      <c r="AE224" s="16"/>
      <c r="AF224" s="82"/>
      <c r="AG224" s="16"/>
      <c r="AH224" s="82"/>
      <c r="AI224" s="16"/>
      <c r="AJ224" s="82"/>
      <c r="AK224" s="16"/>
      <c r="AL224" s="82"/>
      <c r="AM224" s="59"/>
      <c r="AN224" s="82"/>
      <c r="AO224" s="62"/>
      <c r="AP224" s="36"/>
      <c r="AS224" s="8" t="e">
        <f>IF(#REF!="E",C231,"")</f>
        <v>#REF!</v>
      </c>
      <c r="BI224" s="56" t="e">
        <f>IF(#REF!="E",B224,"")</f>
        <v>#REF!</v>
      </c>
      <c r="BJ224" s="56" t="e">
        <f>IF(#REF!="E",C224,"")</f>
        <v>#REF!</v>
      </c>
      <c r="BK224" s="56" t="str">
        <f t="shared" si="140"/>
        <v/>
      </c>
      <c r="BL224" s="56" t="str">
        <f t="shared" si="141"/>
        <v/>
      </c>
      <c r="BM224" s="56" t="str">
        <f t="shared" si="142"/>
        <v/>
      </c>
      <c r="BN224" s="56" t="str">
        <f t="shared" si="143"/>
        <v/>
      </c>
      <c r="BO224" s="56" t="str">
        <f t="shared" si="144"/>
        <v/>
      </c>
      <c r="BP224" s="56" t="str">
        <f t="shared" si="145"/>
        <v/>
      </c>
      <c r="BQ224" s="56" t="str">
        <f t="shared" si="146"/>
        <v/>
      </c>
      <c r="BR224" s="56" t="str">
        <f t="shared" si="147"/>
        <v/>
      </c>
      <c r="BS224" s="56" t="str">
        <f t="shared" si="148"/>
        <v/>
      </c>
      <c r="BT224" s="56" t="str">
        <f t="shared" si="149"/>
        <v/>
      </c>
      <c r="BU224" s="56" t="str">
        <f t="shared" si="150"/>
        <v/>
      </c>
      <c r="BV224" s="56" t="str">
        <f t="shared" si="151"/>
        <v/>
      </c>
      <c r="BW224" s="56" t="str">
        <f t="shared" si="152"/>
        <v/>
      </c>
      <c r="BX224" s="56" t="str">
        <f t="shared" si="153"/>
        <v/>
      </c>
      <c r="BY224" s="56" t="str">
        <f t="shared" si="154"/>
        <v/>
      </c>
      <c r="BZ224" s="56" t="str">
        <f t="shared" si="155"/>
        <v/>
      </c>
      <c r="CA224" s="56" t="str">
        <f t="shared" si="156"/>
        <v/>
      </c>
    </row>
    <row r="225" spans="1:79" x14ac:dyDescent="0.35">
      <c r="A225" s="42"/>
      <c r="B225" s="16"/>
      <c r="C225" s="16"/>
      <c r="D225" s="16"/>
      <c r="E225" s="82"/>
      <c r="F225" s="16"/>
      <c r="G225" s="82"/>
      <c r="H225" s="16"/>
      <c r="I225" s="34"/>
      <c r="J225" s="82"/>
      <c r="K225" s="16"/>
      <c r="L225" s="82"/>
      <c r="M225" s="16"/>
      <c r="N225" s="82"/>
      <c r="O225" s="16"/>
      <c r="P225" s="82"/>
      <c r="Q225" s="5"/>
      <c r="R225" s="82"/>
      <c r="S225" s="5"/>
      <c r="T225" s="82"/>
      <c r="U225" s="5"/>
      <c r="V225" s="82"/>
      <c r="W225" s="41"/>
      <c r="X225" s="82"/>
      <c r="Y225" s="41"/>
      <c r="Z225" s="82"/>
      <c r="AA225" s="41"/>
      <c r="AB225" s="82"/>
      <c r="AC225" s="41"/>
      <c r="AD225" s="82"/>
      <c r="AE225" s="16"/>
      <c r="AF225" s="82"/>
      <c r="AG225" s="16"/>
      <c r="AH225" s="82"/>
      <c r="AI225" s="16"/>
      <c r="AJ225" s="82"/>
      <c r="AK225" s="16"/>
      <c r="AL225" s="82"/>
      <c r="AM225" s="59"/>
      <c r="AN225" s="82"/>
      <c r="AO225" s="62"/>
      <c r="AP225" s="36"/>
      <c r="AS225" s="8" t="e">
        <f>IF(#REF!="E",C232,"")</f>
        <v>#REF!</v>
      </c>
      <c r="BI225" s="56" t="e">
        <f>IF(#REF!="E",B225,"")</f>
        <v>#REF!</v>
      </c>
      <c r="BJ225" s="56" t="e">
        <f>IF(#REF!="E",C225,"")</f>
        <v>#REF!</v>
      </c>
      <c r="BK225" s="56" t="str">
        <f t="shared" si="140"/>
        <v/>
      </c>
      <c r="BL225" s="56" t="str">
        <f t="shared" si="141"/>
        <v/>
      </c>
      <c r="BM225" s="56" t="str">
        <f t="shared" si="142"/>
        <v/>
      </c>
      <c r="BN225" s="56" t="str">
        <f t="shared" si="143"/>
        <v/>
      </c>
      <c r="BO225" s="56" t="str">
        <f t="shared" si="144"/>
        <v/>
      </c>
      <c r="BP225" s="56" t="str">
        <f t="shared" si="145"/>
        <v/>
      </c>
      <c r="BQ225" s="56" t="str">
        <f t="shared" si="146"/>
        <v/>
      </c>
      <c r="BR225" s="56" t="str">
        <f t="shared" si="147"/>
        <v/>
      </c>
      <c r="BS225" s="56" t="str">
        <f t="shared" si="148"/>
        <v/>
      </c>
      <c r="BT225" s="56" t="str">
        <f t="shared" si="149"/>
        <v/>
      </c>
      <c r="BU225" s="56" t="str">
        <f t="shared" si="150"/>
        <v/>
      </c>
      <c r="BV225" s="56" t="str">
        <f t="shared" si="151"/>
        <v/>
      </c>
      <c r="BW225" s="56" t="str">
        <f t="shared" si="152"/>
        <v/>
      </c>
      <c r="BX225" s="56" t="str">
        <f t="shared" si="153"/>
        <v/>
      </c>
      <c r="BY225" s="56" t="str">
        <f t="shared" si="154"/>
        <v/>
      </c>
      <c r="BZ225" s="56" t="str">
        <f t="shared" si="155"/>
        <v/>
      </c>
      <c r="CA225" s="56" t="str">
        <f t="shared" si="156"/>
        <v/>
      </c>
    </row>
    <row r="226" spans="1:79" x14ac:dyDescent="0.35">
      <c r="A226" s="42"/>
      <c r="B226" s="16"/>
      <c r="C226" s="16"/>
      <c r="D226" s="16"/>
      <c r="E226" s="82"/>
      <c r="F226" s="16"/>
      <c r="G226" s="82"/>
      <c r="H226" s="16"/>
      <c r="I226" s="34"/>
      <c r="J226" s="82"/>
      <c r="K226" s="16"/>
      <c r="L226" s="82"/>
      <c r="M226" s="16"/>
      <c r="N226" s="82"/>
      <c r="O226" s="16"/>
      <c r="P226" s="82"/>
      <c r="Q226" s="5"/>
      <c r="R226" s="82"/>
      <c r="S226" s="5"/>
      <c r="T226" s="82"/>
      <c r="U226" s="5"/>
      <c r="V226" s="82"/>
      <c r="W226" s="41"/>
      <c r="X226" s="82"/>
      <c r="Y226" s="41"/>
      <c r="Z226" s="82"/>
      <c r="AA226" s="41"/>
      <c r="AB226" s="82"/>
      <c r="AC226" s="41"/>
      <c r="AD226" s="82"/>
      <c r="AE226" s="16"/>
      <c r="AF226" s="82"/>
      <c r="AG226" s="16"/>
      <c r="AH226" s="82"/>
      <c r="AI226" s="16"/>
      <c r="AJ226" s="82"/>
      <c r="AK226" s="16"/>
      <c r="AL226" s="82"/>
      <c r="AM226" s="59"/>
      <c r="AN226" s="82"/>
      <c r="AO226" s="62"/>
      <c r="AP226" s="36"/>
      <c r="AS226" s="8" t="e">
        <f>IF(#REF!="E",C234,"")</f>
        <v>#REF!</v>
      </c>
      <c r="BI226" s="56" t="e">
        <f>IF(#REF!="E",B226,"")</f>
        <v>#REF!</v>
      </c>
      <c r="BJ226" s="56" t="e">
        <f>IF(#REF!="E",C226,"")</f>
        <v>#REF!</v>
      </c>
      <c r="BK226" s="56" t="str">
        <f t="shared" si="140"/>
        <v/>
      </c>
      <c r="BL226" s="56" t="str">
        <f t="shared" si="141"/>
        <v/>
      </c>
      <c r="BM226" s="56" t="str">
        <f t="shared" si="142"/>
        <v/>
      </c>
      <c r="BN226" s="56" t="str">
        <f t="shared" si="143"/>
        <v/>
      </c>
      <c r="BO226" s="56" t="str">
        <f t="shared" si="144"/>
        <v/>
      </c>
      <c r="BP226" s="56" t="str">
        <f t="shared" si="145"/>
        <v/>
      </c>
      <c r="BQ226" s="56" t="str">
        <f t="shared" si="146"/>
        <v/>
      </c>
      <c r="BR226" s="56" t="str">
        <f t="shared" si="147"/>
        <v/>
      </c>
      <c r="BS226" s="56" t="str">
        <f t="shared" si="148"/>
        <v/>
      </c>
      <c r="BT226" s="56" t="str">
        <f t="shared" si="149"/>
        <v/>
      </c>
      <c r="BU226" s="56" t="str">
        <f t="shared" si="150"/>
        <v/>
      </c>
      <c r="BV226" s="56" t="str">
        <f t="shared" si="151"/>
        <v/>
      </c>
      <c r="BW226" s="56" t="str">
        <f t="shared" si="152"/>
        <v/>
      </c>
      <c r="BX226" s="56" t="str">
        <f t="shared" si="153"/>
        <v/>
      </c>
      <c r="BY226" s="56" t="str">
        <f t="shared" si="154"/>
        <v/>
      </c>
      <c r="BZ226" s="56" t="str">
        <f t="shared" si="155"/>
        <v/>
      </c>
      <c r="CA226" s="56" t="str">
        <f t="shared" si="156"/>
        <v/>
      </c>
    </row>
    <row r="227" spans="1:79" x14ac:dyDescent="0.35">
      <c r="A227" s="42"/>
      <c r="B227" s="16"/>
      <c r="C227" s="16"/>
      <c r="D227" s="16"/>
      <c r="E227" s="82"/>
      <c r="F227" s="16"/>
      <c r="G227" s="82"/>
      <c r="H227" s="16"/>
      <c r="I227" s="34"/>
      <c r="J227" s="82"/>
      <c r="K227" s="16"/>
      <c r="L227" s="82"/>
      <c r="M227" s="16"/>
      <c r="N227" s="82"/>
      <c r="O227" s="16"/>
      <c r="P227" s="82"/>
      <c r="Q227" s="5"/>
      <c r="R227" s="82"/>
      <c r="S227" s="5"/>
      <c r="T227" s="82"/>
      <c r="U227" s="5"/>
      <c r="V227" s="82"/>
      <c r="W227" s="41"/>
      <c r="X227" s="82"/>
      <c r="Y227" s="41"/>
      <c r="Z227" s="82"/>
      <c r="AA227" s="41"/>
      <c r="AB227" s="82"/>
      <c r="AC227" s="41"/>
      <c r="AD227" s="82"/>
      <c r="AE227" s="16"/>
      <c r="AF227" s="82"/>
      <c r="AG227" s="16"/>
      <c r="AH227" s="82"/>
      <c r="AI227" s="16"/>
      <c r="AJ227" s="82"/>
      <c r="AK227" s="16"/>
      <c r="AL227" s="82"/>
      <c r="AM227" s="59"/>
      <c r="AN227" s="82"/>
      <c r="AO227" s="62"/>
      <c r="AP227" s="36"/>
      <c r="AS227" s="8" t="e">
        <f>IF(#REF!="E",C235,"")</f>
        <v>#REF!</v>
      </c>
      <c r="BI227" s="56" t="e">
        <f>IF(#REF!="E",B227,"")</f>
        <v>#REF!</v>
      </c>
      <c r="BJ227" s="56" t="e">
        <f>IF(#REF!="E",C227,"")</f>
        <v>#REF!</v>
      </c>
      <c r="BK227" s="56" t="str">
        <f t="shared" si="140"/>
        <v/>
      </c>
      <c r="BL227" s="56" t="str">
        <f t="shared" si="141"/>
        <v/>
      </c>
      <c r="BM227" s="56" t="str">
        <f t="shared" si="142"/>
        <v/>
      </c>
      <c r="BN227" s="56" t="str">
        <f t="shared" si="143"/>
        <v/>
      </c>
      <c r="BO227" s="56" t="str">
        <f t="shared" si="144"/>
        <v/>
      </c>
      <c r="BP227" s="56" t="str">
        <f t="shared" si="145"/>
        <v/>
      </c>
      <c r="BQ227" s="56" t="str">
        <f t="shared" si="146"/>
        <v/>
      </c>
      <c r="BR227" s="56" t="str">
        <f t="shared" si="147"/>
        <v/>
      </c>
      <c r="BS227" s="56" t="str">
        <f t="shared" si="148"/>
        <v/>
      </c>
      <c r="BT227" s="56" t="str">
        <f t="shared" si="149"/>
        <v/>
      </c>
      <c r="BU227" s="56" t="str">
        <f t="shared" si="150"/>
        <v/>
      </c>
      <c r="BV227" s="56" t="str">
        <f t="shared" si="151"/>
        <v/>
      </c>
      <c r="BW227" s="56" t="str">
        <f t="shared" si="152"/>
        <v/>
      </c>
      <c r="BX227" s="56" t="str">
        <f t="shared" si="153"/>
        <v/>
      </c>
      <c r="BY227" s="56" t="str">
        <f t="shared" si="154"/>
        <v/>
      </c>
      <c r="BZ227" s="56" t="str">
        <f t="shared" si="155"/>
        <v/>
      </c>
      <c r="CA227" s="56" t="str">
        <f t="shared" si="156"/>
        <v/>
      </c>
    </row>
    <row r="228" spans="1:79" x14ac:dyDescent="0.35">
      <c r="A228" s="42"/>
      <c r="B228" s="16"/>
      <c r="C228" s="16"/>
      <c r="D228" s="16"/>
      <c r="E228" s="82"/>
      <c r="F228" s="16"/>
      <c r="G228" s="82"/>
      <c r="H228" s="16"/>
      <c r="I228" s="34"/>
      <c r="J228" s="82"/>
      <c r="K228" s="16"/>
      <c r="L228" s="82"/>
      <c r="M228" s="16"/>
      <c r="N228" s="82"/>
      <c r="O228" s="16"/>
      <c r="P228" s="82"/>
      <c r="Q228" s="5"/>
      <c r="R228" s="82"/>
      <c r="S228" s="5"/>
      <c r="T228" s="82"/>
      <c r="U228" s="5"/>
      <c r="V228" s="82"/>
      <c r="W228" s="16"/>
      <c r="X228" s="82"/>
      <c r="Y228" s="16"/>
      <c r="Z228" s="82"/>
      <c r="AA228" s="16"/>
      <c r="AB228" s="82"/>
      <c r="AC228" s="16"/>
      <c r="AD228" s="82"/>
      <c r="AE228" s="16"/>
      <c r="AF228" s="82"/>
      <c r="AG228" s="16"/>
      <c r="AH228" s="82"/>
      <c r="AI228" s="16"/>
      <c r="AJ228" s="82"/>
      <c r="AK228" s="16"/>
      <c r="AL228" s="82"/>
      <c r="AM228" s="59"/>
      <c r="AN228" s="82"/>
      <c r="AO228" s="62"/>
      <c r="AP228" s="36"/>
      <c r="AS228" s="8" t="e">
        <f>IF(#REF!="E",C236,"")</f>
        <v>#REF!</v>
      </c>
      <c r="BI228" s="56" t="e">
        <f>IF(#REF!="E",B228,"")</f>
        <v>#REF!</v>
      </c>
      <c r="BJ228" s="56" t="e">
        <f>IF(#REF!="E",C228,"")</f>
        <v>#REF!</v>
      </c>
      <c r="BK228" s="56" t="str">
        <f t="shared" si="140"/>
        <v/>
      </c>
      <c r="BL228" s="56" t="str">
        <f t="shared" si="141"/>
        <v/>
      </c>
      <c r="BM228" s="56" t="str">
        <f t="shared" si="142"/>
        <v/>
      </c>
      <c r="BN228" s="56" t="str">
        <f t="shared" si="143"/>
        <v/>
      </c>
      <c r="BO228" s="56" t="str">
        <f t="shared" si="144"/>
        <v/>
      </c>
      <c r="BP228" s="56" t="str">
        <f t="shared" si="145"/>
        <v/>
      </c>
      <c r="BQ228" s="56" t="str">
        <f t="shared" si="146"/>
        <v/>
      </c>
      <c r="BR228" s="56" t="str">
        <f t="shared" si="147"/>
        <v/>
      </c>
      <c r="BS228" s="56" t="str">
        <f t="shared" si="148"/>
        <v/>
      </c>
      <c r="BT228" s="56" t="str">
        <f t="shared" si="149"/>
        <v/>
      </c>
      <c r="BU228" s="56" t="str">
        <f t="shared" si="150"/>
        <v/>
      </c>
      <c r="BV228" s="56" t="str">
        <f t="shared" si="151"/>
        <v/>
      </c>
      <c r="BW228" s="56" t="str">
        <f t="shared" si="152"/>
        <v/>
      </c>
      <c r="BX228" s="56" t="str">
        <f t="shared" si="153"/>
        <v/>
      </c>
      <c r="BY228" s="56" t="str">
        <f t="shared" si="154"/>
        <v/>
      </c>
      <c r="BZ228" s="56" t="str">
        <f t="shared" si="155"/>
        <v/>
      </c>
      <c r="CA228" s="56" t="str">
        <f t="shared" si="156"/>
        <v/>
      </c>
    </row>
    <row r="229" spans="1:79" x14ac:dyDescent="0.35">
      <c r="A229" s="42"/>
      <c r="B229" s="16"/>
      <c r="C229" s="16"/>
      <c r="D229" s="16"/>
      <c r="E229" s="82"/>
      <c r="F229" s="16"/>
      <c r="G229" s="82"/>
      <c r="H229" s="16"/>
      <c r="I229" s="34"/>
      <c r="J229" s="82"/>
      <c r="K229" s="5"/>
      <c r="L229" s="82"/>
      <c r="M229" s="16"/>
      <c r="N229" s="82"/>
      <c r="O229" s="16"/>
      <c r="P229" s="82"/>
      <c r="Q229" s="5"/>
      <c r="R229" s="82"/>
      <c r="S229" s="5"/>
      <c r="T229" s="82"/>
      <c r="U229" s="5"/>
      <c r="V229" s="82"/>
      <c r="W229" s="41"/>
      <c r="X229" s="82"/>
      <c r="Y229" s="41"/>
      <c r="Z229" s="82"/>
      <c r="AA229" s="41"/>
      <c r="AB229" s="82"/>
      <c r="AC229" s="41"/>
      <c r="AD229" s="82"/>
      <c r="AE229" s="16"/>
      <c r="AF229" s="82"/>
      <c r="AG229" s="16"/>
      <c r="AH229" s="82"/>
      <c r="AI229" s="16"/>
      <c r="AJ229" s="82"/>
      <c r="AK229" s="16"/>
      <c r="AL229" s="82"/>
      <c r="AM229" s="59"/>
      <c r="AN229" s="82"/>
      <c r="AO229" s="63"/>
      <c r="AP229" s="7"/>
      <c r="AS229" s="8" t="e">
        <f>IF(#REF!="E",C237,"")</f>
        <v>#REF!</v>
      </c>
      <c r="BI229" s="56" t="e">
        <f>IF(#REF!="E",B229,"")</f>
        <v>#REF!</v>
      </c>
      <c r="BJ229" s="56" t="e">
        <f>IF(#REF!="E",C229,"")</f>
        <v>#REF!</v>
      </c>
      <c r="BK229" s="56" t="str">
        <f t="shared" si="140"/>
        <v/>
      </c>
      <c r="BL229" s="56" t="str">
        <f t="shared" si="141"/>
        <v/>
      </c>
      <c r="BM229" s="56" t="str">
        <f t="shared" si="142"/>
        <v/>
      </c>
      <c r="BN229" s="56" t="str">
        <f t="shared" si="143"/>
        <v/>
      </c>
      <c r="BO229" s="56" t="str">
        <f t="shared" si="144"/>
        <v/>
      </c>
      <c r="BP229" s="56" t="str">
        <f t="shared" si="145"/>
        <v/>
      </c>
      <c r="BQ229" s="56" t="str">
        <f t="shared" si="146"/>
        <v/>
      </c>
      <c r="BR229" s="56" t="str">
        <f t="shared" si="147"/>
        <v/>
      </c>
      <c r="BS229" s="56" t="str">
        <f t="shared" si="148"/>
        <v/>
      </c>
      <c r="BT229" s="56" t="str">
        <f t="shared" si="149"/>
        <v/>
      </c>
      <c r="BU229" s="56" t="str">
        <f t="shared" si="150"/>
        <v/>
      </c>
      <c r="BV229" s="56" t="str">
        <f t="shared" si="151"/>
        <v/>
      </c>
      <c r="BW229" s="56" t="str">
        <f t="shared" si="152"/>
        <v/>
      </c>
      <c r="BX229" s="56" t="str">
        <f t="shared" si="153"/>
        <v/>
      </c>
      <c r="BY229" s="56" t="str">
        <f t="shared" si="154"/>
        <v/>
      </c>
      <c r="BZ229" s="56" t="str">
        <f t="shared" si="155"/>
        <v/>
      </c>
      <c r="CA229" s="56" t="str">
        <f t="shared" si="156"/>
        <v/>
      </c>
    </row>
    <row r="230" spans="1:79" x14ac:dyDescent="0.35">
      <c r="A230" s="42"/>
      <c r="B230" s="16"/>
      <c r="C230" s="16"/>
      <c r="D230" s="16"/>
      <c r="E230" s="82"/>
      <c r="F230" s="16"/>
      <c r="G230" s="82"/>
      <c r="H230" s="16"/>
      <c r="I230" s="34"/>
      <c r="J230" s="82"/>
      <c r="K230" s="16"/>
      <c r="L230" s="82"/>
      <c r="M230" s="16"/>
      <c r="N230" s="82"/>
      <c r="O230" s="16"/>
      <c r="P230" s="82"/>
      <c r="Q230" s="5"/>
      <c r="R230" s="82"/>
      <c r="S230" s="5"/>
      <c r="T230" s="82"/>
      <c r="U230" s="5"/>
      <c r="V230" s="82"/>
      <c r="W230" s="41"/>
      <c r="X230" s="82"/>
      <c r="Y230" s="41"/>
      <c r="Z230" s="82"/>
      <c r="AA230" s="41"/>
      <c r="AB230" s="82"/>
      <c r="AC230" s="41"/>
      <c r="AD230" s="82"/>
      <c r="AE230" s="16"/>
      <c r="AF230" s="82"/>
      <c r="AG230" s="16"/>
      <c r="AH230" s="82"/>
      <c r="AI230" s="16"/>
      <c r="AJ230" s="82"/>
      <c r="AK230" s="16"/>
      <c r="AL230" s="82"/>
      <c r="AM230" s="59"/>
      <c r="AN230" s="82"/>
      <c r="AO230" s="63"/>
      <c r="AP230" s="36"/>
      <c r="AS230" s="8" t="e">
        <f>IF(#REF!="E",C238,"")</f>
        <v>#REF!</v>
      </c>
      <c r="BI230" s="56" t="e">
        <f>IF(#REF!="E",B230,"")</f>
        <v>#REF!</v>
      </c>
      <c r="BJ230" s="56" t="e">
        <f>IF(#REF!="E",C230,"")</f>
        <v>#REF!</v>
      </c>
      <c r="BK230" s="56" t="str">
        <f t="shared" si="140"/>
        <v/>
      </c>
      <c r="BL230" s="56" t="str">
        <f t="shared" si="141"/>
        <v/>
      </c>
      <c r="BM230" s="56" t="str">
        <f t="shared" si="142"/>
        <v/>
      </c>
      <c r="BN230" s="56" t="str">
        <f t="shared" si="143"/>
        <v/>
      </c>
      <c r="BO230" s="56" t="str">
        <f t="shared" si="144"/>
        <v/>
      </c>
      <c r="BP230" s="56" t="str">
        <f t="shared" si="145"/>
        <v/>
      </c>
      <c r="BQ230" s="56" t="str">
        <f t="shared" si="146"/>
        <v/>
      </c>
      <c r="BR230" s="56" t="str">
        <f t="shared" si="147"/>
        <v/>
      </c>
      <c r="BS230" s="56" t="str">
        <f t="shared" si="148"/>
        <v/>
      </c>
      <c r="BT230" s="56" t="str">
        <f t="shared" si="149"/>
        <v/>
      </c>
      <c r="BU230" s="56" t="str">
        <f t="shared" si="150"/>
        <v/>
      </c>
      <c r="BV230" s="56" t="str">
        <f t="shared" si="151"/>
        <v/>
      </c>
      <c r="BW230" s="56" t="str">
        <f t="shared" si="152"/>
        <v/>
      </c>
      <c r="BX230" s="56" t="str">
        <f t="shared" si="153"/>
        <v/>
      </c>
      <c r="BY230" s="56" t="str">
        <f t="shared" si="154"/>
        <v/>
      </c>
      <c r="BZ230" s="56" t="str">
        <f t="shared" si="155"/>
        <v/>
      </c>
      <c r="CA230" s="56" t="str">
        <f t="shared" si="156"/>
        <v/>
      </c>
    </row>
    <row r="231" spans="1:79" x14ac:dyDescent="0.35">
      <c r="A231" s="42"/>
      <c r="B231" s="16"/>
      <c r="C231" s="16"/>
      <c r="D231" s="16"/>
      <c r="E231" s="82"/>
      <c r="F231" s="16"/>
      <c r="G231" s="82"/>
      <c r="H231" s="16"/>
      <c r="I231" s="34"/>
      <c r="J231" s="82"/>
      <c r="K231" s="5"/>
      <c r="L231" s="82"/>
      <c r="M231" s="16"/>
      <c r="N231" s="82"/>
      <c r="O231" s="16"/>
      <c r="P231" s="82"/>
      <c r="Q231" s="5"/>
      <c r="R231" s="82"/>
      <c r="S231" s="5"/>
      <c r="T231" s="82"/>
      <c r="U231" s="5"/>
      <c r="V231" s="82"/>
      <c r="W231" s="41"/>
      <c r="X231" s="82"/>
      <c r="Y231" s="41"/>
      <c r="Z231" s="82"/>
      <c r="AA231" s="41"/>
      <c r="AB231" s="82"/>
      <c r="AC231" s="41"/>
      <c r="AD231" s="82"/>
      <c r="AE231" s="16"/>
      <c r="AF231" s="82"/>
      <c r="AG231" s="16"/>
      <c r="AH231" s="82"/>
      <c r="AI231" s="16"/>
      <c r="AJ231" s="82"/>
      <c r="AK231" s="16"/>
      <c r="AL231" s="82"/>
      <c r="AM231" s="59"/>
      <c r="AN231" s="82"/>
      <c r="AO231" s="62"/>
      <c r="AP231" s="36"/>
      <c r="AS231" s="8" t="e">
        <f>IF(#REF!="E",C239,"")</f>
        <v>#REF!</v>
      </c>
      <c r="BI231" s="56" t="e">
        <f>IF(#REF!="E",B231,"")</f>
        <v>#REF!</v>
      </c>
      <c r="BJ231" s="56" t="e">
        <f>IF(#REF!="E",C231,"")</f>
        <v>#REF!</v>
      </c>
      <c r="BK231" s="56" t="str">
        <f t="shared" si="140"/>
        <v/>
      </c>
      <c r="BL231" s="56" t="str">
        <f t="shared" si="141"/>
        <v/>
      </c>
      <c r="BM231" s="56" t="str">
        <f t="shared" si="142"/>
        <v/>
      </c>
      <c r="BN231" s="56" t="str">
        <f t="shared" si="143"/>
        <v/>
      </c>
      <c r="BO231" s="56" t="str">
        <f t="shared" si="144"/>
        <v/>
      </c>
      <c r="BP231" s="56" t="str">
        <f t="shared" si="145"/>
        <v/>
      </c>
      <c r="BQ231" s="56" t="str">
        <f t="shared" si="146"/>
        <v/>
      </c>
      <c r="BR231" s="56" t="str">
        <f t="shared" si="147"/>
        <v/>
      </c>
      <c r="BS231" s="56" t="str">
        <f t="shared" si="148"/>
        <v/>
      </c>
      <c r="BT231" s="56" t="str">
        <f t="shared" si="149"/>
        <v/>
      </c>
      <c r="BU231" s="56" t="str">
        <f t="shared" si="150"/>
        <v/>
      </c>
      <c r="BV231" s="56" t="str">
        <f t="shared" si="151"/>
        <v/>
      </c>
      <c r="BW231" s="56" t="str">
        <f t="shared" si="152"/>
        <v/>
      </c>
      <c r="BX231" s="56" t="str">
        <f t="shared" si="153"/>
        <v/>
      </c>
      <c r="BY231" s="56" t="str">
        <f t="shared" si="154"/>
        <v/>
      </c>
      <c r="BZ231" s="56" t="str">
        <f t="shared" si="155"/>
        <v/>
      </c>
      <c r="CA231" s="56" t="str">
        <f t="shared" si="156"/>
        <v/>
      </c>
    </row>
    <row r="232" spans="1:79" x14ac:dyDescent="0.35">
      <c r="A232" s="42"/>
      <c r="B232" s="16"/>
      <c r="C232" s="16"/>
      <c r="D232" s="16"/>
      <c r="E232" s="82"/>
      <c r="F232" s="16"/>
      <c r="G232" s="82"/>
      <c r="H232" s="16"/>
      <c r="I232" s="34"/>
      <c r="J232" s="82"/>
      <c r="K232" s="16"/>
      <c r="L232" s="82"/>
      <c r="M232" s="16"/>
      <c r="N232" s="82"/>
      <c r="O232" s="16"/>
      <c r="P232" s="82"/>
      <c r="Q232" s="5"/>
      <c r="R232" s="82"/>
      <c r="S232" s="5"/>
      <c r="T232" s="82"/>
      <c r="U232" s="5"/>
      <c r="V232" s="82"/>
      <c r="W232" s="41"/>
      <c r="X232" s="82"/>
      <c r="Y232" s="41"/>
      <c r="Z232" s="82"/>
      <c r="AA232" s="41"/>
      <c r="AB232" s="82"/>
      <c r="AC232" s="41"/>
      <c r="AD232" s="82"/>
      <c r="AE232" s="16"/>
      <c r="AF232" s="82"/>
      <c r="AG232" s="16"/>
      <c r="AH232" s="82"/>
      <c r="AI232" s="16"/>
      <c r="AJ232" s="82"/>
      <c r="AK232" s="16"/>
      <c r="AL232" s="82"/>
      <c r="AM232" s="59"/>
      <c r="AN232" s="82"/>
      <c r="AO232" s="62"/>
      <c r="AP232" s="36"/>
      <c r="AS232" s="8" t="e">
        <f>IF(#REF!="E",C240,"")</f>
        <v>#REF!</v>
      </c>
      <c r="BI232" s="56" t="e">
        <f>IF(#REF!="E",B232,"")</f>
        <v>#REF!</v>
      </c>
      <c r="BJ232" s="56" t="e">
        <f>IF(#REF!="E",C232,"")</f>
        <v>#REF!</v>
      </c>
      <c r="BK232" s="56" t="str">
        <f t="shared" si="140"/>
        <v/>
      </c>
      <c r="BL232" s="56" t="str">
        <f t="shared" si="141"/>
        <v/>
      </c>
      <c r="BM232" s="56" t="str">
        <f t="shared" si="142"/>
        <v/>
      </c>
      <c r="BN232" s="56" t="str">
        <f t="shared" si="143"/>
        <v/>
      </c>
      <c r="BO232" s="56" t="str">
        <f t="shared" si="144"/>
        <v/>
      </c>
      <c r="BP232" s="56" t="str">
        <f t="shared" si="145"/>
        <v/>
      </c>
      <c r="BQ232" s="56" t="str">
        <f t="shared" si="146"/>
        <v/>
      </c>
      <c r="BR232" s="56" t="str">
        <f t="shared" si="147"/>
        <v/>
      </c>
      <c r="BS232" s="56" t="str">
        <f t="shared" si="148"/>
        <v/>
      </c>
      <c r="BT232" s="56" t="str">
        <f t="shared" si="149"/>
        <v/>
      </c>
      <c r="BU232" s="56" t="str">
        <f t="shared" si="150"/>
        <v/>
      </c>
      <c r="BV232" s="56" t="str">
        <f t="shared" si="151"/>
        <v/>
      </c>
      <c r="BW232" s="56" t="str">
        <f t="shared" si="152"/>
        <v/>
      </c>
      <c r="BX232" s="56" t="str">
        <f t="shared" si="153"/>
        <v/>
      </c>
      <c r="BY232" s="56" t="str">
        <f t="shared" si="154"/>
        <v/>
      </c>
      <c r="BZ232" s="56" t="str">
        <f t="shared" si="155"/>
        <v/>
      </c>
      <c r="CA232" s="56" t="str">
        <f t="shared" si="156"/>
        <v/>
      </c>
    </row>
    <row r="233" spans="1:79" x14ac:dyDescent="0.35">
      <c r="A233" s="42"/>
      <c r="B233" s="16"/>
      <c r="C233" s="16"/>
      <c r="D233" s="16"/>
      <c r="E233" s="82"/>
      <c r="F233" s="16"/>
      <c r="G233" s="82"/>
      <c r="H233" s="16"/>
      <c r="I233" s="34"/>
      <c r="J233" s="82"/>
      <c r="K233" s="16"/>
      <c r="L233" s="82"/>
      <c r="M233" s="16"/>
      <c r="N233" s="82"/>
      <c r="O233" s="16"/>
      <c r="P233" s="82"/>
      <c r="Q233" s="5"/>
      <c r="R233" s="82"/>
      <c r="S233" s="5"/>
      <c r="T233" s="82"/>
      <c r="U233" s="5"/>
      <c r="V233" s="82"/>
      <c r="W233" s="41"/>
      <c r="X233" s="82"/>
      <c r="Y233" s="41"/>
      <c r="Z233" s="82"/>
      <c r="AA233" s="41"/>
      <c r="AB233" s="82"/>
      <c r="AC233" s="41"/>
      <c r="AD233" s="82"/>
      <c r="AE233" s="16"/>
      <c r="AF233" s="82"/>
      <c r="AG233" s="16"/>
      <c r="AH233" s="82"/>
      <c r="AI233" s="16"/>
      <c r="AJ233" s="82"/>
      <c r="AK233" s="16"/>
      <c r="AL233" s="82"/>
      <c r="AM233" s="59"/>
      <c r="AN233" s="82"/>
      <c r="AO233" s="62"/>
      <c r="AP233" s="36"/>
      <c r="AS233" s="8" t="e">
        <f>IF(#REF!="E",C241,"")</f>
        <v>#REF!</v>
      </c>
      <c r="BI233" s="56" t="e">
        <f>IF(#REF!="E",B233,"")</f>
        <v>#REF!</v>
      </c>
      <c r="BJ233" s="56" t="e">
        <f>IF(#REF!="E",C233,"")</f>
        <v>#REF!</v>
      </c>
      <c r="BK233" s="56" t="str">
        <f t="shared" si="140"/>
        <v/>
      </c>
      <c r="BL233" s="56" t="str">
        <f t="shared" si="141"/>
        <v/>
      </c>
      <c r="BM233" s="56" t="str">
        <f t="shared" si="142"/>
        <v/>
      </c>
      <c r="BN233" s="56" t="str">
        <f t="shared" si="143"/>
        <v/>
      </c>
      <c r="BO233" s="56" t="str">
        <f t="shared" si="144"/>
        <v/>
      </c>
      <c r="BP233" s="56" t="str">
        <f t="shared" si="145"/>
        <v/>
      </c>
      <c r="BQ233" s="56" t="str">
        <f t="shared" si="146"/>
        <v/>
      </c>
      <c r="BR233" s="56" t="str">
        <f t="shared" si="147"/>
        <v/>
      </c>
      <c r="BS233" s="56" t="str">
        <f t="shared" si="148"/>
        <v/>
      </c>
      <c r="BT233" s="56" t="str">
        <f t="shared" si="149"/>
        <v/>
      </c>
      <c r="BU233" s="56" t="str">
        <f t="shared" si="150"/>
        <v/>
      </c>
      <c r="BV233" s="56" t="str">
        <f t="shared" si="151"/>
        <v/>
      </c>
      <c r="BW233" s="56" t="str">
        <f t="shared" si="152"/>
        <v/>
      </c>
      <c r="BX233" s="56" t="str">
        <f t="shared" si="153"/>
        <v/>
      </c>
      <c r="BY233" s="56" t="str">
        <f t="shared" si="154"/>
        <v/>
      </c>
      <c r="BZ233" s="56" t="str">
        <f t="shared" si="155"/>
        <v/>
      </c>
      <c r="CA233" s="56" t="str">
        <f t="shared" si="156"/>
        <v/>
      </c>
    </row>
    <row r="234" spans="1:79" x14ac:dyDescent="0.35">
      <c r="A234" s="42"/>
      <c r="B234" s="16"/>
      <c r="C234" s="16"/>
      <c r="D234" s="16"/>
      <c r="E234" s="82"/>
      <c r="F234" s="16"/>
      <c r="G234" s="82"/>
      <c r="H234" s="16"/>
      <c r="I234" s="34"/>
      <c r="J234" s="82"/>
      <c r="K234" s="16"/>
      <c r="L234" s="82"/>
      <c r="M234" s="16"/>
      <c r="N234" s="82"/>
      <c r="O234" s="16"/>
      <c r="P234" s="82"/>
      <c r="Q234" s="5"/>
      <c r="R234" s="82"/>
      <c r="S234" s="5"/>
      <c r="T234" s="82"/>
      <c r="U234" s="5"/>
      <c r="V234" s="82"/>
      <c r="W234" s="41"/>
      <c r="X234" s="82"/>
      <c r="Y234" s="41"/>
      <c r="Z234" s="82"/>
      <c r="AA234" s="41"/>
      <c r="AB234" s="82"/>
      <c r="AC234" s="41"/>
      <c r="AD234" s="82"/>
      <c r="AE234" s="16"/>
      <c r="AF234" s="82"/>
      <c r="AG234" s="16"/>
      <c r="AH234" s="82"/>
      <c r="AI234" s="16"/>
      <c r="AJ234" s="82"/>
      <c r="AK234" s="16"/>
      <c r="AL234" s="82"/>
      <c r="AM234" s="59"/>
      <c r="AN234" s="82"/>
      <c r="AO234" s="62"/>
      <c r="AP234" s="36"/>
      <c r="AS234" s="8" t="e">
        <f>IF(#REF!="E",C242,"")</f>
        <v>#REF!</v>
      </c>
      <c r="BI234" s="56" t="e">
        <f>IF(#REF!="E",B234,"")</f>
        <v>#REF!</v>
      </c>
      <c r="BJ234" s="56" t="e">
        <f>IF(#REF!="E",C234,"")</f>
        <v>#REF!</v>
      </c>
      <c r="BK234" s="56" t="str">
        <f t="shared" si="140"/>
        <v/>
      </c>
      <c r="BL234" s="56" t="str">
        <f t="shared" si="141"/>
        <v/>
      </c>
      <c r="BM234" s="56" t="str">
        <f t="shared" si="142"/>
        <v/>
      </c>
      <c r="BN234" s="56" t="str">
        <f t="shared" si="143"/>
        <v/>
      </c>
      <c r="BO234" s="56" t="str">
        <f t="shared" si="144"/>
        <v/>
      </c>
      <c r="BP234" s="56" t="str">
        <f t="shared" si="145"/>
        <v/>
      </c>
      <c r="BQ234" s="56" t="str">
        <f t="shared" si="146"/>
        <v/>
      </c>
      <c r="BR234" s="56" t="str">
        <f t="shared" si="147"/>
        <v/>
      </c>
      <c r="BS234" s="56" t="str">
        <f t="shared" si="148"/>
        <v/>
      </c>
      <c r="BT234" s="56" t="str">
        <f t="shared" si="149"/>
        <v/>
      </c>
      <c r="BU234" s="56" t="str">
        <f t="shared" si="150"/>
        <v/>
      </c>
      <c r="BV234" s="56" t="str">
        <f t="shared" si="151"/>
        <v/>
      </c>
      <c r="BW234" s="56" t="str">
        <f t="shared" si="152"/>
        <v/>
      </c>
      <c r="BX234" s="56" t="str">
        <f t="shared" si="153"/>
        <v/>
      </c>
      <c r="BY234" s="56" t="str">
        <f t="shared" si="154"/>
        <v/>
      </c>
      <c r="BZ234" s="56" t="str">
        <f t="shared" si="155"/>
        <v/>
      </c>
      <c r="CA234" s="56" t="str">
        <f t="shared" si="156"/>
        <v/>
      </c>
    </row>
    <row r="235" spans="1:79" x14ac:dyDescent="0.35">
      <c r="A235" s="42"/>
      <c r="B235" s="16"/>
      <c r="C235" s="16"/>
      <c r="D235" s="16"/>
      <c r="E235" s="82"/>
      <c r="F235" s="16"/>
      <c r="G235" s="82"/>
      <c r="H235" s="16"/>
      <c r="I235" s="34"/>
      <c r="J235" s="82"/>
      <c r="K235" s="5"/>
      <c r="L235" s="82"/>
      <c r="M235" s="16"/>
      <c r="N235" s="82"/>
      <c r="O235" s="16"/>
      <c r="P235" s="82"/>
      <c r="Q235" s="5"/>
      <c r="R235" s="82"/>
      <c r="S235" s="5"/>
      <c r="T235" s="82"/>
      <c r="U235" s="5"/>
      <c r="V235" s="82"/>
      <c r="W235" s="41"/>
      <c r="X235" s="82"/>
      <c r="Y235" s="41"/>
      <c r="Z235" s="82"/>
      <c r="AA235" s="41"/>
      <c r="AB235" s="82"/>
      <c r="AC235" s="41"/>
      <c r="AD235" s="82"/>
      <c r="AE235" s="16"/>
      <c r="AF235" s="82"/>
      <c r="AG235" s="16"/>
      <c r="AH235" s="82"/>
      <c r="AI235" s="16"/>
      <c r="AJ235" s="82"/>
      <c r="AK235" s="16"/>
      <c r="AL235" s="82"/>
      <c r="AM235" s="59"/>
      <c r="AN235" s="82"/>
      <c r="AO235" s="64"/>
      <c r="AP235" s="36"/>
      <c r="AS235" s="8" t="e">
        <f>IF(#REF!="E",C243,"")</f>
        <v>#REF!</v>
      </c>
      <c r="BI235" s="56" t="e">
        <f>IF(#REF!="E",B235,"")</f>
        <v>#REF!</v>
      </c>
      <c r="BJ235" s="56" t="e">
        <f>IF(#REF!="E",C235,"")</f>
        <v>#REF!</v>
      </c>
      <c r="BK235" s="56" t="str">
        <f t="shared" si="140"/>
        <v/>
      </c>
      <c r="BL235" s="56" t="str">
        <f t="shared" si="141"/>
        <v/>
      </c>
      <c r="BM235" s="56" t="str">
        <f t="shared" si="142"/>
        <v/>
      </c>
      <c r="BN235" s="56" t="str">
        <f t="shared" si="143"/>
        <v/>
      </c>
      <c r="BO235" s="56" t="str">
        <f t="shared" si="144"/>
        <v/>
      </c>
      <c r="BP235" s="56" t="str">
        <f t="shared" si="145"/>
        <v/>
      </c>
      <c r="BQ235" s="56" t="str">
        <f t="shared" si="146"/>
        <v/>
      </c>
      <c r="BR235" s="56" t="str">
        <f t="shared" si="147"/>
        <v/>
      </c>
      <c r="BS235" s="56" t="str">
        <f t="shared" si="148"/>
        <v/>
      </c>
      <c r="BT235" s="56" t="str">
        <f t="shared" si="149"/>
        <v/>
      </c>
      <c r="BU235" s="56" t="str">
        <f t="shared" si="150"/>
        <v/>
      </c>
      <c r="BV235" s="56" t="str">
        <f t="shared" si="151"/>
        <v/>
      </c>
      <c r="BW235" s="56" t="str">
        <f t="shared" si="152"/>
        <v/>
      </c>
      <c r="BX235" s="56" t="str">
        <f t="shared" si="153"/>
        <v/>
      </c>
      <c r="BY235" s="56" t="str">
        <f t="shared" si="154"/>
        <v/>
      </c>
      <c r="BZ235" s="56" t="str">
        <f t="shared" si="155"/>
        <v/>
      </c>
      <c r="CA235" s="56" t="str">
        <f t="shared" si="156"/>
        <v/>
      </c>
    </row>
    <row r="236" spans="1:79" x14ac:dyDescent="0.35">
      <c r="A236" s="42"/>
      <c r="B236" s="16"/>
      <c r="C236" s="16"/>
      <c r="D236" s="16"/>
      <c r="E236" s="82"/>
      <c r="F236" s="16"/>
      <c r="G236" s="82"/>
      <c r="H236" s="16"/>
      <c r="I236" s="34"/>
      <c r="J236" s="82"/>
      <c r="K236" s="16"/>
      <c r="L236" s="82"/>
      <c r="M236" s="16"/>
      <c r="N236" s="82"/>
      <c r="O236" s="16"/>
      <c r="P236" s="82"/>
      <c r="Q236" s="5"/>
      <c r="R236" s="82"/>
      <c r="S236" s="5"/>
      <c r="T236" s="82"/>
      <c r="U236" s="5"/>
      <c r="V236" s="82"/>
      <c r="W236" s="41"/>
      <c r="X236" s="82"/>
      <c r="Y236" s="41"/>
      <c r="Z236" s="82"/>
      <c r="AA236" s="41"/>
      <c r="AB236" s="82"/>
      <c r="AC236" s="41"/>
      <c r="AD236" s="82"/>
      <c r="AE236" s="16"/>
      <c r="AF236" s="82"/>
      <c r="AG236" s="16"/>
      <c r="AH236" s="82"/>
      <c r="AI236" s="16"/>
      <c r="AJ236" s="82"/>
      <c r="AK236" s="16"/>
      <c r="AL236" s="82"/>
      <c r="AM236" s="59"/>
      <c r="AN236" s="82"/>
      <c r="AO236" s="62"/>
      <c r="AP236" s="36"/>
      <c r="AS236" s="8" t="e">
        <f>IF(#REF!="E",C244,"")</f>
        <v>#REF!</v>
      </c>
      <c r="BI236" s="56" t="e">
        <f>IF(#REF!="E",B236,"")</f>
        <v>#REF!</v>
      </c>
      <c r="BJ236" s="56" t="e">
        <f>IF(#REF!="E",C236,"")</f>
        <v>#REF!</v>
      </c>
      <c r="BK236" s="56" t="str">
        <f t="shared" si="140"/>
        <v/>
      </c>
      <c r="BL236" s="56" t="str">
        <f t="shared" si="141"/>
        <v/>
      </c>
      <c r="BM236" s="56" t="str">
        <f t="shared" si="142"/>
        <v/>
      </c>
      <c r="BN236" s="56" t="str">
        <f t="shared" si="143"/>
        <v/>
      </c>
      <c r="BO236" s="56" t="str">
        <f t="shared" si="144"/>
        <v/>
      </c>
      <c r="BP236" s="56" t="str">
        <f t="shared" si="145"/>
        <v/>
      </c>
      <c r="BQ236" s="56" t="str">
        <f t="shared" si="146"/>
        <v/>
      </c>
      <c r="BR236" s="56" t="str">
        <f t="shared" si="147"/>
        <v/>
      </c>
      <c r="BS236" s="56" t="str">
        <f t="shared" si="148"/>
        <v/>
      </c>
      <c r="BT236" s="56" t="str">
        <f t="shared" si="149"/>
        <v/>
      </c>
      <c r="BU236" s="56" t="str">
        <f t="shared" si="150"/>
        <v/>
      </c>
      <c r="BV236" s="56" t="str">
        <f t="shared" si="151"/>
        <v/>
      </c>
      <c r="BW236" s="56" t="str">
        <f t="shared" si="152"/>
        <v/>
      </c>
      <c r="BX236" s="56" t="str">
        <f t="shared" si="153"/>
        <v/>
      </c>
      <c r="BY236" s="56" t="str">
        <f t="shared" si="154"/>
        <v/>
      </c>
      <c r="BZ236" s="56" t="str">
        <f t="shared" si="155"/>
        <v/>
      </c>
      <c r="CA236" s="56" t="str">
        <f t="shared" si="156"/>
        <v/>
      </c>
    </row>
    <row r="237" spans="1:79" x14ac:dyDescent="0.35">
      <c r="A237" s="42"/>
      <c r="B237" s="16"/>
      <c r="C237" s="16"/>
      <c r="D237" s="16"/>
      <c r="E237" s="82"/>
      <c r="F237" s="16"/>
      <c r="G237" s="82"/>
      <c r="H237" s="16"/>
      <c r="I237" s="34"/>
      <c r="J237" s="82"/>
      <c r="K237" s="16"/>
      <c r="L237" s="82"/>
      <c r="M237" s="16"/>
      <c r="N237" s="82"/>
      <c r="O237" s="16"/>
      <c r="P237" s="82"/>
      <c r="Q237" s="5"/>
      <c r="R237" s="82"/>
      <c r="S237" s="5"/>
      <c r="T237" s="82"/>
      <c r="U237" s="5"/>
      <c r="V237" s="82"/>
      <c r="W237" s="41"/>
      <c r="X237" s="82"/>
      <c r="Y237" s="41"/>
      <c r="Z237" s="82"/>
      <c r="AA237" s="41"/>
      <c r="AB237" s="82"/>
      <c r="AC237" s="41"/>
      <c r="AD237" s="82"/>
      <c r="AE237" s="16"/>
      <c r="AF237" s="82"/>
      <c r="AG237" s="16"/>
      <c r="AH237" s="82"/>
      <c r="AI237" s="16"/>
      <c r="AJ237" s="82"/>
      <c r="AK237" s="16"/>
      <c r="AL237" s="82"/>
      <c r="AM237" s="59"/>
      <c r="AN237" s="82"/>
      <c r="AO237" s="62"/>
      <c r="AP237" s="7"/>
      <c r="BI237" s="56" t="e">
        <f>IF(#REF!="E",B237,"")</f>
        <v>#REF!</v>
      </c>
      <c r="BJ237" s="56" t="e">
        <f>IF(#REF!="E",C237,"")</f>
        <v>#REF!</v>
      </c>
      <c r="BK237" s="56" t="str">
        <f t="shared" si="140"/>
        <v/>
      </c>
      <c r="BL237" s="56" t="str">
        <f t="shared" si="141"/>
        <v/>
      </c>
      <c r="BM237" s="56" t="str">
        <f t="shared" si="142"/>
        <v/>
      </c>
      <c r="BN237" s="56" t="str">
        <f t="shared" si="143"/>
        <v/>
      </c>
      <c r="BO237" s="56" t="str">
        <f t="shared" si="144"/>
        <v/>
      </c>
      <c r="BP237" s="56" t="str">
        <f t="shared" si="145"/>
        <v/>
      </c>
      <c r="BQ237" s="56" t="str">
        <f t="shared" si="146"/>
        <v/>
      </c>
      <c r="BR237" s="56" t="str">
        <f t="shared" si="147"/>
        <v/>
      </c>
      <c r="BS237" s="56" t="str">
        <f t="shared" si="148"/>
        <v/>
      </c>
      <c r="BT237" s="56" t="str">
        <f t="shared" si="149"/>
        <v/>
      </c>
      <c r="BU237" s="56" t="str">
        <f t="shared" si="150"/>
        <v/>
      </c>
      <c r="BV237" s="56" t="str">
        <f t="shared" si="151"/>
        <v/>
      </c>
      <c r="BW237" s="56" t="str">
        <f t="shared" si="152"/>
        <v/>
      </c>
      <c r="BX237" s="56" t="str">
        <f t="shared" si="153"/>
        <v/>
      </c>
      <c r="BY237" s="56" t="str">
        <f t="shared" si="154"/>
        <v/>
      </c>
      <c r="BZ237" s="56" t="str">
        <f t="shared" si="155"/>
        <v/>
      </c>
      <c r="CA237" s="56" t="str">
        <f t="shared" si="156"/>
        <v/>
      </c>
    </row>
    <row r="238" spans="1:79" x14ac:dyDescent="0.35">
      <c r="A238" s="42"/>
      <c r="B238" s="16"/>
      <c r="C238" s="16"/>
      <c r="D238" s="16"/>
      <c r="E238" s="82"/>
      <c r="F238" s="16"/>
      <c r="G238" s="82"/>
      <c r="H238" s="16"/>
      <c r="I238" s="34"/>
      <c r="J238" s="82"/>
      <c r="K238" s="16"/>
      <c r="L238" s="82"/>
      <c r="M238" s="16"/>
      <c r="N238" s="82"/>
      <c r="O238" s="16"/>
      <c r="P238" s="82"/>
      <c r="Q238" s="5"/>
      <c r="R238" s="82"/>
      <c r="S238" s="5"/>
      <c r="T238" s="82"/>
      <c r="U238" s="5"/>
      <c r="V238" s="82"/>
      <c r="W238" s="41"/>
      <c r="X238" s="82"/>
      <c r="Y238" s="41"/>
      <c r="Z238" s="82"/>
      <c r="AA238" s="41"/>
      <c r="AB238" s="82"/>
      <c r="AC238" s="41"/>
      <c r="AD238" s="82"/>
      <c r="AE238" s="16"/>
      <c r="AF238" s="82"/>
      <c r="AG238" s="16"/>
      <c r="AH238" s="82"/>
      <c r="AI238" s="16"/>
      <c r="AJ238" s="82"/>
      <c r="AK238" s="16"/>
      <c r="AL238" s="82"/>
      <c r="AM238" s="59"/>
      <c r="AN238" s="82"/>
      <c r="AO238" s="64"/>
      <c r="AP238" s="36"/>
      <c r="AS238" s="8" t="e">
        <f>IF(#REF!="E",C245,"")</f>
        <v>#REF!</v>
      </c>
      <c r="BI238" s="56" t="e">
        <f>IF(#REF!="E",B238,"")</f>
        <v>#REF!</v>
      </c>
      <c r="BJ238" s="56" t="e">
        <f>IF(#REF!="E",C238,"")</f>
        <v>#REF!</v>
      </c>
      <c r="BK238" s="56" t="str">
        <f t="shared" si="140"/>
        <v/>
      </c>
      <c r="BL238" s="56" t="str">
        <f t="shared" si="141"/>
        <v/>
      </c>
      <c r="BM238" s="56" t="str">
        <f t="shared" si="142"/>
        <v/>
      </c>
      <c r="BN238" s="56" t="str">
        <f t="shared" si="143"/>
        <v/>
      </c>
      <c r="BO238" s="56" t="str">
        <f t="shared" si="144"/>
        <v/>
      </c>
      <c r="BP238" s="56" t="str">
        <f t="shared" si="145"/>
        <v/>
      </c>
      <c r="BQ238" s="56" t="str">
        <f t="shared" si="146"/>
        <v/>
      </c>
      <c r="BR238" s="56" t="str">
        <f t="shared" si="147"/>
        <v/>
      </c>
      <c r="BS238" s="56" t="str">
        <f t="shared" si="148"/>
        <v/>
      </c>
      <c r="BT238" s="56" t="str">
        <f t="shared" si="149"/>
        <v/>
      </c>
      <c r="BU238" s="56" t="str">
        <f t="shared" si="150"/>
        <v/>
      </c>
      <c r="BV238" s="56" t="str">
        <f t="shared" si="151"/>
        <v/>
      </c>
      <c r="BW238" s="56" t="str">
        <f t="shared" si="152"/>
        <v/>
      </c>
      <c r="BX238" s="56" t="str">
        <f t="shared" si="153"/>
        <v/>
      </c>
      <c r="BY238" s="56" t="str">
        <f t="shared" si="154"/>
        <v/>
      </c>
      <c r="BZ238" s="56" t="str">
        <f t="shared" si="155"/>
        <v/>
      </c>
      <c r="CA238" s="56" t="str">
        <f t="shared" si="156"/>
        <v/>
      </c>
    </row>
    <row r="239" spans="1:79" x14ac:dyDescent="0.35">
      <c r="A239" s="42"/>
      <c r="B239" s="16"/>
      <c r="C239" s="16"/>
      <c r="D239" s="16"/>
      <c r="E239" s="82"/>
      <c r="F239" s="16"/>
      <c r="G239" s="82"/>
      <c r="H239" s="16"/>
      <c r="I239" s="34"/>
      <c r="J239" s="82"/>
      <c r="K239" s="16"/>
      <c r="L239" s="82"/>
      <c r="M239" s="16"/>
      <c r="N239" s="82"/>
      <c r="O239" s="16"/>
      <c r="P239" s="82"/>
      <c r="Q239" s="5"/>
      <c r="R239" s="82"/>
      <c r="S239" s="5"/>
      <c r="T239" s="82"/>
      <c r="U239" s="5"/>
      <c r="V239" s="82"/>
      <c r="W239" s="41"/>
      <c r="X239" s="82"/>
      <c r="Y239" s="41"/>
      <c r="Z239" s="82"/>
      <c r="AA239" s="41"/>
      <c r="AB239" s="82"/>
      <c r="AC239" s="41"/>
      <c r="AD239" s="82"/>
      <c r="AE239" s="16"/>
      <c r="AF239" s="82"/>
      <c r="AG239" s="16"/>
      <c r="AH239" s="82"/>
      <c r="AI239" s="16"/>
      <c r="AJ239" s="82"/>
      <c r="AK239" s="16"/>
      <c r="AL239" s="82"/>
      <c r="AM239" s="59"/>
      <c r="AN239" s="82"/>
      <c r="AO239" s="64"/>
      <c r="AP239" s="38"/>
      <c r="AS239" s="8" t="e">
        <f>IF(#REF!="E",C246,"")</f>
        <v>#REF!</v>
      </c>
      <c r="BI239" s="56" t="e">
        <f>IF(#REF!="E",B239,"")</f>
        <v>#REF!</v>
      </c>
      <c r="BJ239" s="56" t="e">
        <f>IF(#REF!="E",C239,"")</f>
        <v>#REF!</v>
      </c>
      <c r="BK239" s="56" t="str">
        <f t="shared" si="140"/>
        <v/>
      </c>
      <c r="BL239" s="56" t="str">
        <f t="shared" si="141"/>
        <v/>
      </c>
      <c r="BM239" s="56" t="str">
        <f t="shared" si="142"/>
        <v/>
      </c>
      <c r="BN239" s="56" t="str">
        <f t="shared" si="143"/>
        <v/>
      </c>
      <c r="BO239" s="56" t="str">
        <f t="shared" si="144"/>
        <v/>
      </c>
      <c r="BP239" s="56" t="str">
        <f t="shared" si="145"/>
        <v/>
      </c>
      <c r="BQ239" s="56" t="str">
        <f t="shared" si="146"/>
        <v/>
      </c>
      <c r="BR239" s="56" t="str">
        <f t="shared" si="147"/>
        <v/>
      </c>
      <c r="BS239" s="56" t="str">
        <f t="shared" si="148"/>
        <v/>
      </c>
      <c r="BT239" s="56" t="str">
        <f t="shared" si="149"/>
        <v/>
      </c>
      <c r="BU239" s="56" t="str">
        <f t="shared" si="150"/>
        <v/>
      </c>
      <c r="BV239" s="56" t="str">
        <f t="shared" si="151"/>
        <v/>
      </c>
      <c r="BW239" s="56" t="str">
        <f t="shared" si="152"/>
        <v/>
      </c>
      <c r="BX239" s="56" t="str">
        <f t="shared" si="153"/>
        <v/>
      </c>
      <c r="BY239" s="56" t="str">
        <f t="shared" si="154"/>
        <v/>
      </c>
      <c r="BZ239" s="56" t="str">
        <f t="shared" si="155"/>
        <v/>
      </c>
      <c r="CA239" s="56" t="str">
        <f t="shared" si="156"/>
        <v/>
      </c>
    </row>
    <row r="240" spans="1:79" x14ac:dyDescent="0.35">
      <c r="A240" s="42"/>
      <c r="B240" s="16"/>
      <c r="C240" s="16"/>
      <c r="D240" s="16"/>
      <c r="E240" s="82"/>
      <c r="F240" s="16"/>
      <c r="G240" s="82"/>
      <c r="H240" s="16"/>
      <c r="I240" s="34"/>
      <c r="J240" s="82"/>
      <c r="K240" s="16"/>
      <c r="L240" s="82"/>
      <c r="M240" s="16"/>
      <c r="N240" s="82"/>
      <c r="O240" s="16"/>
      <c r="P240" s="82"/>
      <c r="Q240" s="5"/>
      <c r="R240" s="82"/>
      <c r="S240" s="5"/>
      <c r="T240" s="82"/>
      <c r="U240" s="5"/>
      <c r="V240" s="82"/>
      <c r="W240" s="41"/>
      <c r="X240" s="82"/>
      <c r="Y240" s="41"/>
      <c r="Z240" s="82"/>
      <c r="AA240" s="41"/>
      <c r="AB240" s="82"/>
      <c r="AC240" s="41"/>
      <c r="AD240" s="82"/>
      <c r="AE240" s="16"/>
      <c r="AF240" s="82"/>
      <c r="AG240" s="16"/>
      <c r="AH240" s="82"/>
      <c r="AI240" s="16"/>
      <c r="AJ240" s="82"/>
      <c r="AK240" s="16"/>
      <c r="AL240" s="82"/>
      <c r="AM240" s="59"/>
      <c r="AN240" s="82"/>
      <c r="AO240" s="64"/>
      <c r="AP240" s="36"/>
      <c r="AS240" s="8" t="e">
        <f>IF(#REF!="E",C247,"")</f>
        <v>#REF!</v>
      </c>
      <c r="BI240" s="56" t="e">
        <f>IF(#REF!="E",B240,"")</f>
        <v>#REF!</v>
      </c>
      <c r="BJ240" s="56" t="e">
        <f>IF(#REF!="E",C240,"")</f>
        <v>#REF!</v>
      </c>
      <c r="BK240" s="56" t="str">
        <f t="shared" si="140"/>
        <v/>
      </c>
      <c r="BL240" s="56" t="str">
        <f t="shared" si="141"/>
        <v/>
      </c>
      <c r="BM240" s="56" t="str">
        <f t="shared" si="142"/>
        <v/>
      </c>
      <c r="BN240" s="56" t="str">
        <f t="shared" si="143"/>
        <v/>
      </c>
      <c r="BO240" s="56" t="str">
        <f t="shared" si="144"/>
        <v/>
      </c>
      <c r="BP240" s="56" t="str">
        <f t="shared" si="145"/>
        <v/>
      </c>
      <c r="BQ240" s="56" t="str">
        <f t="shared" si="146"/>
        <v/>
      </c>
      <c r="BR240" s="56" t="str">
        <f t="shared" si="147"/>
        <v/>
      </c>
      <c r="BS240" s="56" t="str">
        <f t="shared" si="148"/>
        <v/>
      </c>
      <c r="BT240" s="56" t="str">
        <f t="shared" si="149"/>
        <v/>
      </c>
      <c r="BU240" s="56" t="str">
        <f t="shared" si="150"/>
        <v/>
      </c>
      <c r="BV240" s="56" t="str">
        <f t="shared" si="151"/>
        <v/>
      </c>
      <c r="BW240" s="56" t="str">
        <f t="shared" si="152"/>
        <v/>
      </c>
      <c r="BX240" s="56" t="str">
        <f t="shared" si="153"/>
        <v/>
      </c>
      <c r="BY240" s="56" t="str">
        <f t="shared" si="154"/>
        <v/>
      </c>
      <c r="BZ240" s="56" t="str">
        <f t="shared" si="155"/>
        <v/>
      </c>
      <c r="CA240" s="56" t="str">
        <f t="shared" si="156"/>
        <v/>
      </c>
    </row>
    <row r="241" spans="1:79" x14ac:dyDescent="0.35">
      <c r="A241" s="42"/>
      <c r="B241" s="16"/>
      <c r="C241" s="16"/>
      <c r="D241" s="16"/>
      <c r="E241" s="82"/>
      <c r="F241" s="16"/>
      <c r="G241" s="82"/>
      <c r="H241" s="16"/>
      <c r="I241" s="34"/>
      <c r="J241" s="82"/>
      <c r="K241" s="16"/>
      <c r="L241" s="82"/>
      <c r="M241" s="16"/>
      <c r="N241" s="82"/>
      <c r="O241" s="16"/>
      <c r="P241" s="82"/>
      <c r="Q241" s="5"/>
      <c r="R241" s="82"/>
      <c r="S241" s="5"/>
      <c r="T241" s="82"/>
      <c r="U241" s="5"/>
      <c r="V241" s="82"/>
      <c r="W241" s="41"/>
      <c r="X241" s="82"/>
      <c r="Y241" s="41"/>
      <c r="Z241" s="82"/>
      <c r="AA241" s="41"/>
      <c r="AB241" s="82"/>
      <c r="AC241" s="41"/>
      <c r="AD241" s="82"/>
      <c r="AE241" s="16"/>
      <c r="AF241" s="82"/>
      <c r="AG241" s="16"/>
      <c r="AH241" s="82"/>
      <c r="AI241" s="16"/>
      <c r="AJ241" s="82"/>
      <c r="AK241" s="16"/>
      <c r="AL241" s="82"/>
      <c r="AM241" s="59"/>
      <c r="AN241" s="82"/>
      <c r="AO241" s="64"/>
      <c r="AP241" s="36"/>
      <c r="AS241" s="8" t="e">
        <f>IF(#REF!="E",C248,"")</f>
        <v>#REF!</v>
      </c>
      <c r="BI241" s="56" t="e">
        <f>IF(#REF!="E",B241,"")</f>
        <v>#REF!</v>
      </c>
      <c r="BJ241" s="56" t="e">
        <f>IF(#REF!="E",C241,"")</f>
        <v>#REF!</v>
      </c>
      <c r="BK241" s="56" t="str">
        <f t="shared" si="140"/>
        <v/>
      </c>
      <c r="BL241" s="56" t="str">
        <f t="shared" si="141"/>
        <v/>
      </c>
      <c r="BM241" s="56" t="str">
        <f t="shared" si="142"/>
        <v/>
      </c>
      <c r="BN241" s="56" t="str">
        <f t="shared" si="143"/>
        <v/>
      </c>
      <c r="BO241" s="56" t="str">
        <f t="shared" si="144"/>
        <v/>
      </c>
      <c r="BP241" s="56" t="str">
        <f t="shared" si="145"/>
        <v/>
      </c>
      <c r="BQ241" s="56" t="str">
        <f t="shared" si="146"/>
        <v/>
      </c>
      <c r="BR241" s="56" t="str">
        <f t="shared" si="147"/>
        <v/>
      </c>
      <c r="BS241" s="56" t="str">
        <f t="shared" si="148"/>
        <v/>
      </c>
      <c r="BT241" s="56" t="str">
        <f t="shared" si="149"/>
        <v/>
      </c>
      <c r="BU241" s="56" t="str">
        <f t="shared" si="150"/>
        <v/>
      </c>
      <c r="BV241" s="56" t="str">
        <f t="shared" si="151"/>
        <v/>
      </c>
      <c r="BW241" s="56" t="str">
        <f t="shared" si="152"/>
        <v/>
      </c>
      <c r="BX241" s="56" t="str">
        <f t="shared" si="153"/>
        <v/>
      </c>
      <c r="BY241" s="56" t="str">
        <f t="shared" si="154"/>
        <v/>
      </c>
      <c r="BZ241" s="56" t="str">
        <f t="shared" si="155"/>
        <v/>
      </c>
      <c r="CA241" s="56" t="str">
        <f t="shared" si="156"/>
        <v/>
      </c>
    </row>
    <row r="242" spans="1:79" x14ac:dyDescent="0.35">
      <c r="A242" s="42"/>
      <c r="B242" s="16"/>
      <c r="C242" s="16"/>
      <c r="D242" s="16"/>
      <c r="E242" s="82"/>
      <c r="F242" s="16"/>
      <c r="G242" s="82"/>
      <c r="H242" s="16"/>
      <c r="I242" s="34"/>
      <c r="J242" s="82"/>
      <c r="K242" s="16"/>
      <c r="L242" s="82"/>
      <c r="M242" s="16"/>
      <c r="N242" s="82"/>
      <c r="O242" s="16"/>
      <c r="P242" s="82"/>
      <c r="Q242" s="5"/>
      <c r="R242" s="82"/>
      <c r="S242" s="5"/>
      <c r="T242" s="82"/>
      <c r="U242" s="5"/>
      <c r="V242" s="82"/>
      <c r="W242" s="41"/>
      <c r="X242" s="82"/>
      <c r="Y242" s="41"/>
      <c r="Z242" s="82"/>
      <c r="AA242" s="41"/>
      <c r="AB242" s="82"/>
      <c r="AC242" s="41"/>
      <c r="AD242" s="82"/>
      <c r="AE242" s="16"/>
      <c r="AF242" s="82"/>
      <c r="AG242" s="16"/>
      <c r="AH242" s="82"/>
      <c r="AI242" s="16"/>
      <c r="AJ242" s="82"/>
      <c r="AK242" s="16"/>
      <c r="AL242" s="82"/>
      <c r="AM242" s="59"/>
      <c r="AN242" s="82"/>
      <c r="AO242" s="64"/>
      <c r="AP242" s="36"/>
      <c r="AS242" s="8" t="e">
        <f>IF(#REF!="E",C249,"")</f>
        <v>#REF!</v>
      </c>
      <c r="BI242" s="56" t="e">
        <f>IF(#REF!="E",B242,"")</f>
        <v>#REF!</v>
      </c>
      <c r="BJ242" s="56" t="e">
        <f>IF(#REF!="E",C242,"")</f>
        <v>#REF!</v>
      </c>
      <c r="BK242" s="56" t="str">
        <f t="shared" si="140"/>
        <v/>
      </c>
      <c r="BL242" s="56" t="str">
        <f t="shared" si="141"/>
        <v/>
      </c>
      <c r="BM242" s="56" t="str">
        <f t="shared" si="142"/>
        <v/>
      </c>
      <c r="BN242" s="56" t="str">
        <f t="shared" si="143"/>
        <v/>
      </c>
      <c r="BO242" s="56" t="str">
        <f t="shared" si="144"/>
        <v/>
      </c>
      <c r="BP242" s="56" t="str">
        <f t="shared" si="145"/>
        <v/>
      </c>
      <c r="BQ242" s="56" t="str">
        <f t="shared" si="146"/>
        <v/>
      </c>
      <c r="BR242" s="56" t="str">
        <f t="shared" si="147"/>
        <v/>
      </c>
      <c r="BS242" s="56" t="str">
        <f t="shared" si="148"/>
        <v/>
      </c>
      <c r="BT242" s="56" t="str">
        <f t="shared" si="149"/>
        <v/>
      </c>
      <c r="BU242" s="56" t="str">
        <f t="shared" si="150"/>
        <v/>
      </c>
      <c r="BV242" s="56" t="str">
        <f t="shared" si="151"/>
        <v/>
      </c>
      <c r="BW242" s="56" t="str">
        <f t="shared" si="152"/>
        <v/>
      </c>
      <c r="BX242" s="56" t="str">
        <f t="shared" si="153"/>
        <v/>
      </c>
      <c r="BY242" s="56" t="str">
        <f t="shared" si="154"/>
        <v/>
      </c>
      <c r="BZ242" s="56" t="str">
        <f t="shared" si="155"/>
        <v/>
      </c>
      <c r="CA242" s="56" t="str">
        <f t="shared" si="156"/>
        <v/>
      </c>
    </row>
    <row r="243" spans="1:79" ht="18.8" customHeight="1" x14ac:dyDescent="0.35">
      <c r="A243" s="42"/>
      <c r="B243" s="16"/>
      <c r="C243" s="16"/>
      <c r="D243" s="16"/>
      <c r="E243" s="82"/>
      <c r="F243" s="16"/>
      <c r="G243" s="82"/>
      <c r="H243" s="16"/>
      <c r="I243" s="34"/>
      <c r="J243" s="82"/>
      <c r="K243" s="5"/>
      <c r="L243" s="82"/>
      <c r="M243" s="16"/>
      <c r="N243" s="82"/>
      <c r="O243" s="16"/>
      <c r="P243" s="82"/>
      <c r="Q243" s="5"/>
      <c r="R243" s="82"/>
      <c r="S243" s="5"/>
      <c r="T243" s="82"/>
      <c r="U243" s="5"/>
      <c r="V243" s="82"/>
      <c r="W243" s="41"/>
      <c r="X243" s="82"/>
      <c r="Y243" s="41"/>
      <c r="Z243" s="82"/>
      <c r="AA243" s="41"/>
      <c r="AB243" s="82"/>
      <c r="AC243" s="41"/>
      <c r="AD243" s="82"/>
      <c r="AE243" s="16"/>
      <c r="AF243" s="82"/>
      <c r="AG243" s="16"/>
      <c r="AH243" s="82"/>
      <c r="AI243" s="16"/>
      <c r="AJ243" s="82"/>
      <c r="AK243" s="16"/>
      <c r="AL243" s="82"/>
      <c r="AM243" s="59"/>
      <c r="AN243" s="82"/>
      <c r="AO243" s="64"/>
      <c r="AP243" s="36"/>
      <c r="AS243" s="8" t="e">
        <f>IF(#REF!="E",C250,"")</f>
        <v>#REF!</v>
      </c>
      <c r="BI243" s="56" t="e">
        <f>IF(#REF!="E",B243,"")</f>
        <v>#REF!</v>
      </c>
      <c r="BJ243" s="56" t="e">
        <f>IF(#REF!="E",C243,"")</f>
        <v>#REF!</v>
      </c>
      <c r="BK243" s="56" t="str">
        <f t="shared" si="140"/>
        <v/>
      </c>
      <c r="BL243" s="56" t="str">
        <f t="shared" si="141"/>
        <v/>
      </c>
      <c r="BM243" s="56" t="str">
        <f t="shared" si="142"/>
        <v/>
      </c>
      <c r="BN243" s="56" t="str">
        <f t="shared" si="143"/>
        <v/>
      </c>
      <c r="BO243" s="56" t="str">
        <f t="shared" si="144"/>
        <v/>
      </c>
      <c r="BP243" s="56" t="str">
        <f t="shared" si="145"/>
        <v/>
      </c>
      <c r="BQ243" s="56" t="str">
        <f t="shared" si="146"/>
        <v/>
      </c>
      <c r="BR243" s="56" t="str">
        <f t="shared" si="147"/>
        <v/>
      </c>
      <c r="BS243" s="56" t="str">
        <f t="shared" si="148"/>
        <v/>
      </c>
      <c r="BT243" s="56" t="str">
        <f t="shared" si="149"/>
        <v/>
      </c>
      <c r="BU243" s="56" t="str">
        <f t="shared" si="150"/>
        <v/>
      </c>
      <c r="BV243" s="56" t="str">
        <f t="shared" si="151"/>
        <v/>
      </c>
      <c r="BW243" s="56" t="str">
        <f t="shared" si="152"/>
        <v/>
      </c>
      <c r="BX243" s="56" t="str">
        <f t="shared" si="153"/>
        <v/>
      </c>
      <c r="BY243" s="56" t="str">
        <f t="shared" si="154"/>
        <v/>
      </c>
      <c r="BZ243" s="56" t="str">
        <f t="shared" si="155"/>
        <v/>
      </c>
      <c r="CA243" s="56" t="str">
        <f t="shared" si="156"/>
        <v/>
      </c>
    </row>
    <row r="244" spans="1:79" x14ac:dyDescent="0.35">
      <c r="A244" s="42"/>
      <c r="B244" s="16"/>
      <c r="C244" s="16"/>
      <c r="D244" s="16"/>
      <c r="E244" s="82"/>
      <c r="F244" s="16"/>
      <c r="G244" s="82"/>
      <c r="H244" s="16"/>
      <c r="I244" s="34"/>
      <c r="J244" s="82"/>
      <c r="K244" s="16"/>
      <c r="L244" s="82"/>
      <c r="M244" s="16"/>
      <c r="N244" s="82"/>
      <c r="O244" s="16"/>
      <c r="P244" s="82"/>
      <c r="Q244" s="5"/>
      <c r="R244" s="82"/>
      <c r="S244" s="5"/>
      <c r="T244" s="82"/>
      <c r="U244" s="5"/>
      <c r="V244" s="82"/>
      <c r="W244" s="41"/>
      <c r="X244" s="82"/>
      <c r="Y244" s="41"/>
      <c r="Z244" s="82"/>
      <c r="AA244" s="41"/>
      <c r="AB244" s="82"/>
      <c r="AC244" s="41"/>
      <c r="AD244" s="82"/>
      <c r="AE244" s="16"/>
      <c r="AF244" s="82"/>
      <c r="AG244" s="16"/>
      <c r="AH244" s="82"/>
      <c r="AI244" s="16"/>
      <c r="AJ244" s="82"/>
      <c r="AK244" s="16"/>
      <c r="AL244" s="82"/>
      <c r="AM244" s="59"/>
      <c r="AN244" s="82"/>
      <c r="AO244" s="64"/>
      <c r="AP244" s="36"/>
      <c r="AS244" s="8" t="e">
        <f>IF(#REF!="E",C251,"")</f>
        <v>#REF!</v>
      </c>
      <c r="BI244" s="56" t="e">
        <f>IF(#REF!="E",B244,"")</f>
        <v>#REF!</v>
      </c>
      <c r="BJ244" s="56" t="e">
        <f>IF(#REF!="E",C244,"")</f>
        <v>#REF!</v>
      </c>
      <c r="BK244" s="56" t="str">
        <f t="shared" si="140"/>
        <v/>
      </c>
      <c r="BL244" s="56" t="str">
        <f t="shared" si="141"/>
        <v/>
      </c>
      <c r="BM244" s="56" t="str">
        <f t="shared" si="142"/>
        <v/>
      </c>
      <c r="BN244" s="56" t="str">
        <f t="shared" si="143"/>
        <v/>
      </c>
      <c r="BO244" s="56" t="str">
        <f t="shared" si="144"/>
        <v/>
      </c>
      <c r="BP244" s="56" t="str">
        <f t="shared" si="145"/>
        <v/>
      </c>
      <c r="BQ244" s="56" t="str">
        <f t="shared" si="146"/>
        <v/>
      </c>
      <c r="BR244" s="56" t="str">
        <f t="shared" si="147"/>
        <v/>
      </c>
      <c r="BS244" s="56" t="str">
        <f t="shared" si="148"/>
        <v/>
      </c>
      <c r="BT244" s="56" t="str">
        <f t="shared" si="149"/>
        <v/>
      </c>
      <c r="BU244" s="56" t="str">
        <f t="shared" si="150"/>
        <v/>
      </c>
      <c r="BV244" s="56" t="str">
        <f t="shared" si="151"/>
        <v/>
      </c>
      <c r="BW244" s="56" t="str">
        <f t="shared" si="152"/>
        <v/>
      </c>
      <c r="BX244" s="56" t="str">
        <f t="shared" si="153"/>
        <v/>
      </c>
      <c r="BY244" s="56" t="str">
        <f t="shared" si="154"/>
        <v/>
      </c>
      <c r="BZ244" s="56" t="str">
        <f t="shared" si="155"/>
        <v/>
      </c>
      <c r="CA244" s="56" t="str">
        <f t="shared" si="156"/>
        <v/>
      </c>
    </row>
    <row r="245" spans="1:79" x14ac:dyDescent="0.35">
      <c r="A245" s="42"/>
      <c r="B245" s="16"/>
      <c r="C245" s="16"/>
      <c r="D245" s="16"/>
      <c r="E245" s="82"/>
      <c r="F245" s="16"/>
      <c r="G245" s="82"/>
      <c r="H245" s="16"/>
      <c r="I245" s="34"/>
      <c r="J245" s="82"/>
      <c r="K245" s="5"/>
      <c r="L245" s="82"/>
      <c r="M245" s="16"/>
      <c r="N245" s="82"/>
      <c r="O245" s="16"/>
      <c r="P245" s="82"/>
      <c r="Q245" s="5"/>
      <c r="R245" s="82"/>
      <c r="S245" s="5"/>
      <c r="T245" s="82"/>
      <c r="U245" s="5"/>
      <c r="V245" s="82"/>
      <c r="W245" s="41"/>
      <c r="X245" s="82"/>
      <c r="Y245" s="41"/>
      <c r="Z245" s="82"/>
      <c r="AA245" s="41"/>
      <c r="AB245" s="82"/>
      <c r="AC245" s="41"/>
      <c r="AD245" s="82"/>
      <c r="AE245" s="16"/>
      <c r="AF245" s="82"/>
      <c r="AG245" s="16"/>
      <c r="AH245" s="82"/>
      <c r="AI245" s="16"/>
      <c r="AJ245" s="82"/>
      <c r="AK245" s="16"/>
      <c r="AL245" s="82"/>
      <c r="AM245" s="59"/>
      <c r="AN245" s="82"/>
      <c r="AO245" s="64"/>
      <c r="AP245" s="36"/>
      <c r="AS245" s="8" t="e">
        <f>IF(#REF!="E",C252,"")</f>
        <v>#REF!</v>
      </c>
      <c r="BI245" s="56" t="e">
        <f>IF(#REF!="E",B245,"")</f>
        <v>#REF!</v>
      </c>
      <c r="BJ245" s="56" t="e">
        <f>IF(#REF!="E",C245,"")</f>
        <v>#REF!</v>
      </c>
      <c r="BK245" s="56" t="str">
        <f t="shared" si="140"/>
        <v/>
      </c>
      <c r="BL245" s="56" t="str">
        <f t="shared" si="141"/>
        <v/>
      </c>
      <c r="BM245" s="56" t="str">
        <f t="shared" si="142"/>
        <v/>
      </c>
      <c r="BN245" s="56" t="str">
        <f t="shared" si="143"/>
        <v/>
      </c>
      <c r="BO245" s="56" t="str">
        <f t="shared" si="144"/>
        <v/>
      </c>
      <c r="BP245" s="56" t="str">
        <f t="shared" si="145"/>
        <v/>
      </c>
      <c r="BQ245" s="56" t="str">
        <f t="shared" si="146"/>
        <v/>
      </c>
      <c r="BR245" s="56" t="str">
        <f t="shared" si="147"/>
        <v/>
      </c>
      <c r="BS245" s="56" t="str">
        <f t="shared" si="148"/>
        <v/>
      </c>
      <c r="BT245" s="56" t="str">
        <f t="shared" si="149"/>
        <v/>
      </c>
      <c r="BU245" s="56" t="str">
        <f t="shared" si="150"/>
        <v/>
      </c>
      <c r="BV245" s="56" t="str">
        <f t="shared" si="151"/>
        <v/>
      </c>
      <c r="BW245" s="56" t="str">
        <f t="shared" si="152"/>
        <v/>
      </c>
      <c r="BX245" s="56" t="str">
        <f t="shared" si="153"/>
        <v/>
      </c>
      <c r="BY245" s="56" t="str">
        <f t="shared" si="154"/>
        <v/>
      </c>
      <c r="BZ245" s="56" t="str">
        <f t="shared" si="155"/>
        <v/>
      </c>
      <c r="CA245" s="56" t="str">
        <f t="shared" si="156"/>
        <v/>
      </c>
    </row>
    <row r="246" spans="1:79" x14ac:dyDescent="0.35">
      <c r="A246" s="42"/>
      <c r="B246" s="16"/>
      <c r="C246" s="16"/>
      <c r="D246" s="16"/>
      <c r="E246" s="82"/>
      <c r="F246" s="16"/>
      <c r="G246" s="82"/>
      <c r="H246" s="16"/>
      <c r="I246" s="34"/>
      <c r="J246" s="82"/>
      <c r="K246" s="16"/>
      <c r="L246" s="82"/>
      <c r="M246" s="16"/>
      <c r="N246" s="82"/>
      <c r="O246" s="16"/>
      <c r="P246" s="82"/>
      <c r="Q246" s="5"/>
      <c r="R246" s="82"/>
      <c r="S246" s="5"/>
      <c r="T246" s="82"/>
      <c r="U246" s="5"/>
      <c r="V246" s="82"/>
      <c r="W246" s="41"/>
      <c r="X246" s="82"/>
      <c r="Y246" s="41"/>
      <c r="Z246" s="82"/>
      <c r="AA246" s="41"/>
      <c r="AB246" s="82"/>
      <c r="AC246" s="41"/>
      <c r="AD246" s="82"/>
      <c r="AE246" s="16"/>
      <c r="AF246" s="82"/>
      <c r="AG246" s="16"/>
      <c r="AH246" s="82"/>
      <c r="AI246" s="16"/>
      <c r="AJ246" s="82"/>
      <c r="AK246" s="16"/>
      <c r="AL246" s="82"/>
      <c r="AM246" s="59"/>
      <c r="AN246" s="82"/>
      <c r="AO246" s="64"/>
      <c r="AP246" s="35"/>
      <c r="AS246" s="8" t="e">
        <f>IF(#REF!="E",C253,"")</f>
        <v>#REF!</v>
      </c>
      <c r="BI246" s="56" t="e">
        <f>IF(#REF!="E",B246,"")</f>
        <v>#REF!</v>
      </c>
      <c r="BJ246" s="56" t="e">
        <f>IF(#REF!="E",C246,"")</f>
        <v>#REF!</v>
      </c>
      <c r="BK246" s="56" t="str">
        <f t="shared" si="140"/>
        <v/>
      </c>
      <c r="BL246" s="56" t="str">
        <f t="shared" si="141"/>
        <v/>
      </c>
      <c r="BM246" s="56" t="str">
        <f t="shared" si="142"/>
        <v/>
      </c>
      <c r="BN246" s="56" t="str">
        <f t="shared" si="143"/>
        <v/>
      </c>
      <c r="BO246" s="56" t="str">
        <f t="shared" si="144"/>
        <v/>
      </c>
      <c r="BP246" s="56" t="str">
        <f t="shared" si="145"/>
        <v/>
      </c>
      <c r="BQ246" s="56" t="str">
        <f t="shared" si="146"/>
        <v/>
      </c>
      <c r="BR246" s="56" t="str">
        <f t="shared" si="147"/>
        <v/>
      </c>
      <c r="BS246" s="56" t="str">
        <f t="shared" si="148"/>
        <v/>
      </c>
      <c r="BT246" s="56" t="str">
        <f t="shared" si="149"/>
        <v/>
      </c>
      <c r="BU246" s="56" t="str">
        <f t="shared" si="150"/>
        <v/>
      </c>
      <c r="BV246" s="56" t="str">
        <f t="shared" si="151"/>
        <v/>
      </c>
      <c r="BW246" s="56" t="str">
        <f t="shared" si="152"/>
        <v/>
      </c>
      <c r="BX246" s="56" t="str">
        <f t="shared" si="153"/>
        <v/>
      </c>
      <c r="BY246" s="56" t="str">
        <f t="shared" si="154"/>
        <v/>
      </c>
      <c r="BZ246" s="56" t="str">
        <f t="shared" si="155"/>
        <v/>
      </c>
      <c r="CA246" s="56" t="str">
        <f t="shared" si="156"/>
        <v/>
      </c>
    </row>
    <row r="247" spans="1:79" x14ac:dyDescent="0.35">
      <c r="A247" s="42"/>
      <c r="B247" s="5"/>
      <c r="C247" s="5"/>
      <c r="D247" s="5"/>
      <c r="E247" s="82"/>
      <c r="F247" s="5"/>
      <c r="G247" s="82"/>
      <c r="H247" s="5"/>
      <c r="I247" s="6"/>
      <c r="J247" s="82"/>
      <c r="K247" s="5"/>
      <c r="L247" s="82"/>
      <c r="M247" s="5"/>
      <c r="N247" s="82"/>
      <c r="O247" s="5"/>
      <c r="P247" s="82"/>
      <c r="Q247" s="5"/>
      <c r="R247" s="82"/>
      <c r="S247" s="5"/>
      <c r="T247" s="82"/>
      <c r="U247" s="5"/>
      <c r="V247" s="82"/>
      <c r="W247" s="17"/>
      <c r="X247" s="82"/>
      <c r="Y247" s="17"/>
      <c r="Z247" s="82"/>
      <c r="AA247" s="17"/>
      <c r="AB247" s="82"/>
      <c r="AC247" s="17"/>
      <c r="AD247" s="82"/>
      <c r="AE247" s="5"/>
      <c r="AF247" s="82"/>
      <c r="AG247" s="5"/>
      <c r="AH247" s="82"/>
      <c r="AI247" s="5"/>
      <c r="AJ247" s="82"/>
      <c r="AK247" s="5"/>
      <c r="AL247" s="82"/>
      <c r="AM247" s="57"/>
      <c r="AN247" s="82"/>
      <c r="AO247" s="64"/>
      <c r="AP247" s="35"/>
      <c r="AS247" s="8" t="e">
        <f>IF(#REF!="E",C254,"")</f>
        <v>#REF!</v>
      </c>
      <c r="BI247" s="56" t="e">
        <f>IF(#REF!="E",B247,"")</f>
        <v>#REF!</v>
      </c>
      <c r="BJ247" s="56" t="e">
        <f>IF(#REF!="E",C247,"")</f>
        <v>#REF!</v>
      </c>
      <c r="BK247" s="56" t="str">
        <f t="shared" si="140"/>
        <v/>
      </c>
      <c r="BL247" s="56" t="str">
        <f t="shared" si="141"/>
        <v/>
      </c>
      <c r="BM247" s="56" t="str">
        <f t="shared" si="142"/>
        <v/>
      </c>
      <c r="BN247" s="56" t="str">
        <f t="shared" si="143"/>
        <v/>
      </c>
      <c r="BO247" s="56" t="str">
        <f t="shared" si="144"/>
        <v/>
      </c>
      <c r="BP247" s="56" t="str">
        <f t="shared" si="145"/>
        <v/>
      </c>
      <c r="BQ247" s="56" t="str">
        <f t="shared" si="146"/>
        <v/>
      </c>
      <c r="BR247" s="56" t="str">
        <f t="shared" si="147"/>
        <v/>
      </c>
      <c r="BS247" s="56" t="str">
        <f t="shared" si="148"/>
        <v/>
      </c>
      <c r="BT247" s="56" t="str">
        <f t="shared" si="149"/>
        <v/>
      </c>
      <c r="BU247" s="56" t="str">
        <f t="shared" si="150"/>
        <v/>
      </c>
      <c r="BV247" s="56" t="str">
        <f t="shared" si="151"/>
        <v/>
      </c>
      <c r="BW247" s="56" t="str">
        <f t="shared" si="152"/>
        <v/>
      </c>
      <c r="BX247" s="56" t="str">
        <f t="shared" si="153"/>
        <v/>
      </c>
      <c r="BY247" s="56" t="str">
        <f t="shared" si="154"/>
        <v/>
      </c>
      <c r="BZ247" s="56" t="str">
        <f t="shared" si="155"/>
        <v/>
      </c>
      <c r="CA247" s="56" t="str">
        <f t="shared" si="156"/>
        <v/>
      </c>
    </row>
    <row r="248" spans="1:79" x14ac:dyDescent="0.35">
      <c r="A248" s="42"/>
      <c r="B248" s="5"/>
      <c r="C248" s="5"/>
      <c r="D248" s="5"/>
      <c r="E248" s="82"/>
      <c r="F248" s="5"/>
      <c r="G248" s="82"/>
      <c r="H248" s="5"/>
      <c r="I248" s="6"/>
      <c r="J248" s="82"/>
      <c r="K248" s="5"/>
      <c r="L248" s="82"/>
      <c r="M248" s="5"/>
      <c r="N248" s="82"/>
      <c r="O248" s="5"/>
      <c r="P248" s="82"/>
      <c r="Q248" s="5"/>
      <c r="R248" s="82"/>
      <c r="S248" s="5"/>
      <c r="T248" s="82"/>
      <c r="U248" s="5"/>
      <c r="V248" s="82"/>
      <c r="W248" s="17"/>
      <c r="X248" s="82"/>
      <c r="Y248" s="17"/>
      <c r="Z248" s="82"/>
      <c r="AA248" s="17"/>
      <c r="AB248" s="82"/>
      <c r="AC248" s="17"/>
      <c r="AD248" s="82"/>
      <c r="AE248" s="5"/>
      <c r="AF248" s="82"/>
      <c r="AG248" s="5"/>
      <c r="AH248" s="82"/>
      <c r="AI248" s="5"/>
      <c r="AJ248" s="82"/>
      <c r="AK248" s="5"/>
      <c r="AL248" s="82"/>
      <c r="AM248" s="57"/>
      <c r="AN248" s="82"/>
      <c r="AO248" s="64"/>
      <c r="AP248" s="35"/>
      <c r="AS248" s="8" t="e">
        <f>IF(#REF!="E",C255,"")</f>
        <v>#REF!</v>
      </c>
      <c r="BI248" s="56" t="e">
        <f>IF(#REF!="E",B248,"")</f>
        <v>#REF!</v>
      </c>
      <c r="BJ248" s="56" t="e">
        <f>IF(#REF!="E",C248,"")</f>
        <v>#REF!</v>
      </c>
      <c r="BK248" s="56" t="str">
        <f t="shared" si="140"/>
        <v/>
      </c>
      <c r="BL248" s="56" t="str">
        <f t="shared" si="141"/>
        <v/>
      </c>
      <c r="BM248" s="56" t="str">
        <f t="shared" si="142"/>
        <v/>
      </c>
      <c r="BN248" s="56" t="str">
        <f t="shared" si="143"/>
        <v/>
      </c>
      <c r="BO248" s="56" t="str">
        <f t="shared" si="144"/>
        <v/>
      </c>
      <c r="BP248" s="56" t="str">
        <f t="shared" si="145"/>
        <v/>
      </c>
      <c r="BQ248" s="56" t="str">
        <f t="shared" si="146"/>
        <v/>
      </c>
      <c r="BR248" s="56" t="str">
        <f t="shared" si="147"/>
        <v/>
      </c>
      <c r="BS248" s="56" t="str">
        <f t="shared" si="148"/>
        <v/>
      </c>
      <c r="BT248" s="56" t="str">
        <f t="shared" si="149"/>
        <v/>
      </c>
      <c r="BU248" s="56" t="str">
        <f t="shared" si="150"/>
        <v/>
      </c>
      <c r="BV248" s="56" t="str">
        <f t="shared" si="151"/>
        <v/>
      </c>
      <c r="BW248" s="56" t="str">
        <f t="shared" si="152"/>
        <v/>
      </c>
      <c r="BX248" s="56" t="str">
        <f t="shared" si="153"/>
        <v/>
      </c>
      <c r="BY248" s="56" t="str">
        <f t="shared" si="154"/>
        <v/>
      </c>
      <c r="BZ248" s="56" t="str">
        <f t="shared" si="155"/>
        <v/>
      </c>
      <c r="CA248" s="56" t="str">
        <f t="shared" si="156"/>
        <v/>
      </c>
    </row>
    <row r="249" spans="1:79" x14ac:dyDescent="0.35">
      <c r="A249" s="42"/>
      <c r="B249" s="5"/>
      <c r="C249" s="17"/>
      <c r="D249" s="5"/>
      <c r="E249" s="82"/>
      <c r="F249" s="5"/>
      <c r="G249" s="82"/>
      <c r="H249" s="5"/>
      <c r="I249" s="6"/>
      <c r="J249" s="82"/>
      <c r="K249" s="5"/>
      <c r="L249" s="82"/>
      <c r="M249" s="5"/>
      <c r="N249" s="82"/>
      <c r="O249" s="5"/>
      <c r="P249" s="82"/>
      <c r="Q249" s="5"/>
      <c r="R249" s="82"/>
      <c r="S249" s="5"/>
      <c r="T249" s="82"/>
      <c r="U249" s="5"/>
      <c r="V249" s="82"/>
      <c r="W249" s="17"/>
      <c r="X249" s="82"/>
      <c r="Y249" s="17"/>
      <c r="Z249" s="82"/>
      <c r="AA249" s="17"/>
      <c r="AB249" s="82"/>
      <c r="AC249" s="17"/>
      <c r="AD249" s="82"/>
      <c r="AE249" s="5"/>
      <c r="AF249" s="82"/>
      <c r="AG249" s="5"/>
      <c r="AH249" s="82"/>
      <c r="AI249" s="5"/>
      <c r="AJ249" s="82"/>
      <c r="AK249" s="5"/>
      <c r="AL249" s="82"/>
      <c r="AM249" s="57"/>
      <c r="AN249" s="82"/>
      <c r="AO249" s="64"/>
      <c r="AP249" s="35"/>
      <c r="AS249" s="8" t="e">
        <f>IF(#REF!="E",C256,"")</f>
        <v>#REF!</v>
      </c>
      <c r="BI249" s="56" t="e">
        <f>IF(#REF!="E",B249,"")</f>
        <v>#REF!</v>
      </c>
      <c r="BJ249" s="56" t="e">
        <f>IF(#REF!="E",C249,"")</f>
        <v>#REF!</v>
      </c>
      <c r="BK249" s="56" t="str">
        <f t="shared" si="140"/>
        <v/>
      </c>
      <c r="BL249" s="56" t="str">
        <f t="shared" si="141"/>
        <v/>
      </c>
      <c r="BM249" s="56" t="str">
        <f t="shared" si="142"/>
        <v/>
      </c>
      <c r="BN249" s="56" t="str">
        <f t="shared" si="143"/>
        <v/>
      </c>
      <c r="BO249" s="56" t="str">
        <f t="shared" si="144"/>
        <v/>
      </c>
      <c r="BP249" s="56" t="str">
        <f t="shared" si="145"/>
        <v/>
      </c>
      <c r="BQ249" s="56" t="str">
        <f t="shared" si="146"/>
        <v/>
      </c>
      <c r="BR249" s="56" t="str">
        <f t="shared" si="147"/>
        <v/>
      </c>
      <c r="BS249" s="56" t="str">
        <f t="shared" si="148"/>
        <v/>
      </c>
      <c r="BT249" s="56" t="str">
        <f t="shared" si="149"/>
        <v/>
      </c>
      <c r="BU249" s="56" t="str">
        <f t="shared" si="150"/>
        <v/>
      </c>
      <c r="BV249" s="56" t="str">
        <f t="shared" si="151"/>
        <v/>
      </c>
      <c r="BW249" s="56" t="str">
        <f t="shared" si="152"/>
        <v/>
      </c>
      <c r="BX249" s="56" t="str">
        <f t="shared" si="153"/>
        <v/>
      </c>
      <c r="BY249" s="56" t="str">
        <f t="shared" si="154"/>
        <v/>
      </c>
      <c r="BZ249" s="56" t="str">
        <f t="shared" si="155"/>
        <v/>
      </c>
      <c r="CA249" s="56" t="str">
        <f t="shared" si="156"/>
        <v/>
      </c>
    </row>
    <row r="250" spans="1:79" x14ac:dyDescent="0.35">
      <c r="A250" s="42"/>
      <c r="B250" s="5"/>
      <c r="C250" s="5"/>
      <c r="D250" s="5"/>
      <c r="E250" s="82"/>
      <c r="F250" s="5"/>
      <c r="G250" s="82"/>
      <c r="H250" s="5"/>
      <c r="I250" s="6"/>
      <c r="J250" s="82"/>
      <c r="K250" s="5"/>
      <c r="L250" s="82"/>
      <c r="M250" s="5"/>
      <c r="N250" s="82"/>
      <c r="O250" s="5"/>
      <c r="P250" s="82"/>
      <c r="Q250" s="5"/>
      <c r="R250" s="82"/>
      <c r="S250" s="5"/>
      <c r="T250" s="82"/>
      <c r="U250" s="5"/>
      <c r="V250" s="82"/>
      <c r="W250" s="17"/>
      <c r="X250" s="82"/>
      <c r="Y250" s="17"/>
      <c r="Z250" s="82"/>
      <c r="AA250" s="17"/>
      <c r="AB250" s="82"/>
      <c r="AC250" s="17"/>
      <c r="AD250" s="82"/>
      <c r="AE250" s="5"/>
      <c r="AF250" s="82"/>
      <c r="AG250" s="5"/>
      <c r="AH250" s="82"/>
      <c r="AI250" s="5"/>
      <c r="AJ250" s="82"/>
      <c r="AK250" s="5"/>
      <c r="AL250" s="82"/>
      <c r="AM250" s="57"/>
      <c r="AN250" s="82"/>
      <c r="AO250" s="64"/>
      <c r="AP250" s="39"/>
      <c r="AS250" s="8" t="e">
        <f>IF(#REF!="E",C257,"")</f>
        <v>#REF!</v>
      </c>
      <c r="BI250" s="56" t="e">
        <f>IF(#REF!="E",B250,"")</f>
        <v>#REF!</v>
      </c>
      <c r="BJ250" s="56" t="e">
        <f>IF(#REF!="E",C250,"")</f>
        <v>#REF!</v>
      </c>
      <c r="BK250" s="56" t="str">
        <f t="shared" si="140"/>
        <v/>
      </c>
      <c r="BL250" s="56" t="str">
        <f t="shared" si="141"/>
        <v/>
      </c>
      <c r="BM250" s="56" t="str">
        <f t="shared" si="142"/>
        <v/>
      </c>
      <c r="BN250" s="56" t="str">
        <f t="shared" si="143"/>
        <v/>
      </c>
      <c r="BO250" s="56" t="str">
        <f t="shared" si="144"/>
        <v/>
      </c>
      <c r="BP250" s="56" t="str">
        <f t="shared" si="145"/>
        <v/>
      </c>
      <c r="BQ250" s="56" t="str">
        <f t="shared" si="146"/>
        <v/>
      </c>
      <c r="BR250" s="56" t="str">
        <f t="shared" si="147"/>
        <v/>
      </c>
      <c r="BS250" s="56" t="str">
        <f t="shared" si="148"/>
        <v/>
      </c>
      <c r="BT250" s="56" t="str">
        <f t="shared" si="149"/>
        <v/>
      </c>
      <c r="BU250" s="56" t="str">
        <f t="shared" si="150"/>
        <v/>
      </c>
      <c r="BV250" s="56" t="str">
        <f t="shared" si="151"/>
        <v/>
      </c>
      <c r="BW250" s="56" t="str">
        <f t="shared" si="152"/>
        <v/>
      </c>
      <c r="BX250" s="56" t="str">
        <f t="shared" si="153"/>
        <v/>
      </c>
      <c r="BY250" s="56" t="str">
        <f t="shared" si="154"/>
        <v/>
      </c>
      <c r="BZ250" s="56" t="str">
        <f t="shared" si="155"/>
        <v/>
      </c>
      <c r="CA250" s="56" t="str">
        <f t="shared" si="156"/>
        <v/>
      </c>
    </row>
    <row r="251" spans="1:79" x14ac:dyDescent="0.35">
      <c r="A251" s="42"/>
      <c r="B251" s="5"/>
      <c r="C251" s="5"/>
      <c r="D251" s="5"/>
      <c r="E251" s="82"/>
      <c r="F251" s="5"/>
      <c r="G251" s="82"/>
      <c r="H251" s="5"/>
      <c r="I251" s="6"/>
      <c r="J251" s="82"/>
      <c r="K251" s="5"/>
      <c r="L251" s="82"/>
      <c r="M251" s="5"/>
      <c r="N251" s="82"/>
      <c r="O251" s="5"/>
      <c r="P251" s="82"/>
      <c r="Q251" s="5"/>
      <c r="R251" s="82"/>
      <c r="S251" s="5"/>
      <c r="T251" s="82"/>
      <c r="U251" s="5"/>
      <c r="V251" s="82"/>
      <c r="W251" s="17"/>
      <c r="X251" s="82"/>
      <c r="Y251" s="17"/>
      <c r="Z251" s="82"/>
      <c r="AA251" s="17"/>
      <c r="AB251" s="82"/>
      <c r="AC251" s="17"/>
      <c r="AD251" s="82"/>
      <c r="AE251" s="5"/>
      <c r="AF251" s="82"/>
      <c r="AG251" s="5"/>
      <c r="AH251" s="82"/>
      <c r="AI251" s="5"/>
      <c r="AJ251" s="82"/>
      <c r="AK251" s="5"/>
      <c r="AL251" s="82"/>
      <c r="AM251" s="57"/>
      <c r="AN251" s="82"/>
      <c r="AO251" s="64"/>
      <c r="AP251" s="35"/>
      <c r="AS251" s="8" t="e">
        <f>IF(#REF!="E",C258,"")</f>
        <v>#REF!</v>
      </c>
      <c r="BI251" s="56" t="e">
        <f>IF(#REF!="E",B251,"")</f>
        <v>#REF!</v>
      </c>
      <c r="BJ251" s="56" t="e">
        <f>IF(#REF!="E",C251,"")</f>
        <v>#REF!</v>
      </c>
      <c r="BK251" s="56" t="str">
        <f t="shared" si="140"/>
        <v/>
      </c>
      <c r="BL251" s="56" t="str">
        <f t="shared" si="141"/>
        <v/>
      </c>
      <c r="BM251" s="56" t="str">
        <f t="shared" si="142"/>
        <v/>
      </c>
      <c r="BN251" s="56" t="str">
        <f t="shared" si="143"/>
        <v/>
      </c>
      <c r="BO251" s="56" t="str">
        <f t="shared" si="144"/>
        <v/>
      </c>
      <c r="BP251" s="56" t="str">
        <f t="shared" si="145"/>
        <v/>
      </c>
      <c r="BQ251" s="56" t="str">
        <f t="shared" si="146"/>
        <v/>
      </c>
      <c r="BR251" s="56" t="str">
        <f t="shared" si="147"/>
        <v/>
      </c>
      <c r="BS251" s="56" t="str">
        <f t="shared" si="148"/>
        <v/>
      </c>
      <c r="BT251" s="56" t="str">
        <f t="shared" si="149"/>
        <v/>
      </c>
      <c r="BU251" s="56" t="str">
        <f t="shared" si="150"/>
        <v/>
      </c>
      <c r="BV251" s="56" t="str">
        <f t="shared" si="151"/>
        <v/>
      </c>
      <c r="BW251" s="56" t="str">
        <f t="shared" si="152"/>
        <v/>
      </c>
      <c r="BX251" s="56" t="str">
        <f t="shared" si="153"/>
        <v/>
      </c>
      <c r="BY251" s="56" t="str">
        <f t="shared" si="154"/>
        <v/>
      </c>
      <c r="BZ251" s="56" t="str">
        <f t="shared" si="155"/>
        <v/>
      </c>
      <c r="CA251" s="56" t="str">
        <f t="shared" si="156"/>
        <v/>
      </c>
    </row>
    <row r="252" spans="1:79" x14ac:dyDescent="0.35">
      <c r="A252" s="42"/>
      <c r="B252" s="5"/>
      <c r="C252" s="17"/>
      <c r="D252" s="5"/>
      <c r="E252" s="82"/>
      <c r="F252" s="5"/>
      <c r="G252" s="82"/>
      <c r="H252" s="5"/>
      <c r="I252" s="6"/>
      <c r="J252" s="82"/>
      <c r="K252" s="5"/>
      <c r="L252" s="82"/>
      <c r="M252" s="5"/>
      <c r="N252" s="82"/>
      <c r="O252" s="5"/>
      <c r="P252" s="82"/>
      <c r="Q252" s="5"/>
      <c r="R252" s="82"/>
      <c r="S252" s="5"/>
      <c r="T252" s="82"/>
      <c r="U252" s="5"/>
      <c r="V252" s="82"/>
      <c r="W252" s="17"/>
      <c r="X252" s="82"/>
      <c r="Y252" s="17"/>
      <c r="Z252" s="82"/>
      <c r="AA252" s="17"/>
      <c r="AB252" s="82"/>
      <c r="AC252" s="17"/>
      <c r="AD252" s="82"/>
      <c r="AE252" s="5"/>
      <c r="AF252" s="82"/>
      <c r="AG252" s="5"/>
      <c r="AH252" s="82"/>
      <c r="AI252" s="5"/>
      <c r="AJ252" s="82"/>
      <c r="AK252" s="5"/>
      <c r="AL252" s="82"/>
      <c r="AM252" s="57"/>
      <c r="AN252" s="82"/>
      <c r="AO252" s="64"/>
      <c r="AP252" s="35"/>
      <c r="AS252" s="8" t="e">
        <f>IF(#REF!="E",C259,"")</f>
        <v>#REF!</v>
      </c>
      <c r="BI252" s="56" t="e">
        <f>IF(#REF!="E",B252,"")</f>
        <v>#REF!</v>
      </c>
      <c r="BJ252" s="56" t="e">
        <f>IF(#REF!="E",C252,"")</f>
        <v>#REF!</v>
      </c>
      <c r="BK252" s="56" t="str">
        <f t="shared" si="140"/>
        <v/>
      </c>
      <c r="BL252" s="56" t="str">
        <f t="shared" si="141"/>
        <v/>
      </c>
      <c r="BM252" s="56" t="str">
        <f t="shared" si="142"/>
        <v/>
      </c>
      <c r="BN252" s="56" t="str">
        <f t="shared" si="143"/>
        <v/>
      </c>
      <c r="BO252" s="56" t="str">
        <f t="shared" si="144"/>
        <v/>
      </c>
      <c r="BP252" s="56" t="str">
        <f t="shared" si="145"/>
        <v/>
      </c>
      <c r="BQ252" s="56" t="str">
        <f t="shared" si="146"/>
        <v/>
      </c>
      <c r="BR252" s="56" t="str">
        <f t="shared" si="147"/>
        <v/>
      </c>
      <c r="BS252" s="56" t="str">
        <f t="shared" si="148"/>
        <v/>
      </c>
      <c r="BT252" s="56" t="str">
        <f t="shared" si="149"/>
        <v/>
      </c>
      <c r="BU252" s="56" t="str">
        <f t="shared" si="150"/>
        <v/>
      </c>
      <c r="BV252" s="56" t="str">
        <f t="shared" si="151"/>
        <v/>
      </c>
      <c r="BW252" s="56" t="str">
        <f t="shared" si="152"/>
        <v/>
      </c>
      <c r="BX252" s="56" t="str">
        <f t="shared" si="153"/>
        <v/>
      </c>
      <c r="BY252" s="56" t="str">
        <f t="shared" si="154"/>
        <v/>
      </c>
      <c r="BZ252" s="56" t="str">
        <f t="shared" si="155"/>
        <v/>
      </c>
      <c r="CA252" s="56" t="str">
        <f t="shared" si="156"/>
        <v/>
      </c>
    </row>
    <row r="253" spans="1:79" x14ac:dyDescent="0.35">
      <c r="A253" s="42"/>
      <c r="B253" s="5"/>
      <c r="C253" s="5"/>
      <c r="D253" s="5"/>
      <c r="E253" s="82"/>
      <c r="F253" s="5"/>
      <c r="G253" s="82"/>
      <c r="H253" s="5"/>
      <c r="I253" s="6"/>
      <c r="J253" s="82"/>
      <c r="K253" s="5"/>
      <c r="L253" s="82"/>
      <c r="M253" s="5"/>
      <c r="N253" s="82"/>
      <c r="O253" s="5"/>
      <c r="P253" s="82"/>
      <c r="Q253" s="5"/>
      <c r="R253" s="82"/>
      <c r="S253" s="5"/>
      <c r="T253" s="82"/>
      <c r="U253" s="5"/>
      <c r="V253" s="82"/>
      <c r="W253" s="17"/>
      <c r="X253" s="82"/>
      <c r="Y253" s="17"/>
      <c r="Z253" s="82"/>
      <c r="AA253" s="17"/>
      <c r="AB253" s="82"/>
      <c r="AC253" s="17"/>
      <c r="AD253" s="82"/>
      <c r="AE253" s="5"/>
      <c r="AF253" s="82"/>
      <c r="AG253" s="5"/>
      <c r="AH253" s="82"/>
      <c r="AI253" s="5"/>
      <c r="AJ253" s="82"/>
      <c r="AK253" s="5"/>
      <c r="AL253" s="82"/>
      <c r="AM253" s="57"/>
      <c r="AN253" s="82"/>
      <c r="AO253" s="64"/>
      <c r="AP253" s="35"/>
      <c r="AS253" s="8" t="e">
        <f>IF(#REF!="E",C260,"")</f>
        <v>#REF!</v>
      </c>
      <c r="BI253" s="56" t="e">
        <f>IF(#REF!="E",B253,"")</f>
        <v>#REF!</v>
      </c>
      <c r="BJ253" s="56" t="e">
        <f>IF(#REF!="E",C253,"")</f>
        <v>#REF!</v>
      </c>
      <c r="BK253" s="56" t="str">
        <f t="shared" si="140"/>
        <v/>
      </c>
      <c r="BL253" s="56" t="str">
        <f t="shared" si="141"/>
        <v/>
      </c>
      <c r="BM253" s="56" t="str">
        <f t="shared" si="142"/>
        <v/>
      </c>
      <c r="BN253" s="56" t="str">
        <f t="shared" si="143"/>
        <v/>
      </c>
      <c r="BO253" s="56" t="str">
        <f t="shared" si="144"/>
        <v/>
      </c>
      <c r="BP253" s="56" t="str">
        <f t="shared" si="145"/>
        <v/>
      </c>
      <c r="BQ253" s="56" t="str">
        <f t="shared" si="146"/>
        <v/>
      </c>
      <c r="BR253" s="56" t="str">
        <f t="shared" si="147"/>
        <v/>
      </c>
      <c r="BS253" s="56" t="str">
        <f t="shared" si="148"/>
        <v/>
      </c>
      <c r="BT253" s="56" t="str">
        <f t="shared" si="149"/>
        <v/>
      </c>
      <c r="BU253" s="56" t="str">
        <f t="shared" si="150"/>
        <v/>
      </c>
      <c r="BV253" s="56" t="str">
        <f t="shared" si="151"/>
        <v/>
      </c>
      <c r="BW253" s="56" t="str">
        <f t="shared" si="152"/>
        <v/>
      </c>
      <c r="BX253" s="56" t="str">
        <f t="shared" si="153"/>
        <v/>
      </c>
      <c r="BY253" s="56" t="str">
        <f t="shared" si="154"/>
        <v/>
      </c>
      <c r="BZ253" s="56" t="str">
        <f t="shared" si="155"/>
        <v/>
      </c>
      <c r="CA253" s="56" t="str">
        <f t="shared" si="156"/>
        <v/>
      </c>
    </row>
    <row r="254" spans="1:79" x14ac:dyDescent="0.35">
      <c r="A254" s="42"/>
      <c r="B254" s="5"/>
      <c r="C254" s="5"/>
      <c r="D254" s="5"/>
      <c r="E254" s="82"/>
      <c r="F254" s="5"/>
      <c r="G254" s="82"/>
      <c r="H254" s="5"/>
      <c r="I254" s="6"/>
      <c r="J254" s="82"/>
      <c r="K254" s="5"/>
      <c r="L254" s="82"/>
      <c r="M254" s="5"/>
      <c r="N254" s="82"/>
      <c r="O254" s="5"/>
      <c r="P254" s="82"/>
      <c r="Q254" s="5"/>
      <c r="R254" s="82"/>
      <c r="S254" s="5"/>
      <c r="T254" s="82"/>
      <c r="U254" s="5"/>
      <c r="V254" s="82"/>
      <c r="W254" s="17"/>
      <c r="X254" s="82"/>
      <c r="Y254" s="17"/>
      <c r="Z254" s="82"/>
      <c r="AA254" s="17"/>
      <c r="AB254" s="82"/>
      <c r="AC254" s="17"/>
      <c r="AD254" s="82"/>
      <c r="AE254" s="5"/>
      <c r="AF254" s="82"/>
      <c r="AG254" s="5"/>
      <c r="AH254" s="82"/>
      <c r="AI254" s="5"/>
      <c r="AJ254" s="82"/>
      <c r="AK254" s="5"/>
      <c r="AL254" s="82"/>
      <c r="AM254" s="57"/>
      <c r="AN254" s="82"/>
      <c r="AO254" s="64"/>
      <c r="AP254" s="35"/>
      <c r="AS254" s="8" t="e">
        <f>IF(#REF!="E",C261,"")</f>
        <v>#REF!</v>
      </c>
      <c r="BI254" s="56" t="e">
        <f>IF(#REF!="E",B254,"")</f>
        <v>#REF!</v>
      </c>
      <c r="BJ254" s="56" t="e">
        <f>IF(#REF!="E",C254,"")</f>
        <v>#REF!</v>
      </c>
      <c r="BK254" s="56" t="str">
        <f t="shared" si="140"/>
        <v/>
      </c>
      <c r="BL254" s="56" t="str">
        <f t="shared" si="141"/>
        <v/>
      </c>
      <c r="BM254" s="56" t="str">
        <f t="shared" si="142"/>
        <v/>
      </c>
      <c r="BN254" s="56" t="str">
        <f t="shared" si="143"/>
        <v/>
      </c>
      <c r="BO254" s="56" t="str">
        <f t="shared" si="144"/>
        <v/>
      </c>
      <c r="BP254" s="56" t="str">
        <f t="shared" si="145"/>
        <v/>
      </c>
      <c r="BQ254" s="56" t="str">
        <f t="shared" si="146"/>
        <v/>
      </c>
      <c r="BR254" s="56" t="str">
        <f t="shared" si="147"/>
        <v/>
      </c>
      <c r="BS254" s="56" t="str">
        <f t="shared" si="148"/>
        <v/>
      </c>
      <c r="BT254" s="56" t="str">
        <f t="shared" si="149"/>
        <v/>
      </c>
      <c r="BU254" s="56" t="str">
        <f t="shared" si="150"/>
        <v/>
      </c>
      <c r="BV254" s="56" t="str">
        <f t="shared" si="151"/>
        <v/>
      </c>
      <c r="BW254" s="56" t="str">
        <f t="shared" si="152"/>
        <v/>
      </c>
      <c r="BX254" s="56" t="str">
        <f t="shared" si="153"/>
        <v/>
      </c>
      <c r="BY254" s="56" t="str">
        <f t="shared" si="154"/>
        <v/>
      </c>
      <c r="BZ254" s="56" t="str">
        <f t="shared" si="155"/>
        <v/>
      </c>
      <c r="CA254" s="56" t="str">
        <f t="shared" si="156"/>
        <v/>
      </c>
    </row>
    <row r="255" spans="1:79" x14ac:dyDescent="0.35">
      <c r="A255" s="42"/>
      <c r="B255" s="5"/>
      <c r="C255" s="5"/>
      <c r="D255" s="5"/>
      <c r="E255" s="82"/>
      <c r="F255" s="5"/>
      <c r="G255" s="82"/>
      <c r="H255" s="5"/>
      <c r="I255" s="6"/>
      <c r="J255" s="82"/>
      <c r="K255" s="5"/>
      <c r="L255" s="82"/>
      <c r="M255" s="5"/>
      <c r="N255" s="82"/>
      <c r="O255" s="16"/>
      <c r="P255" s="82"/>
      <c r="Q255" s="5"/>
      <c r="R255" s="82"/>
      <c r="S255" s="5"/>
      <c r="T255" s="82"/>
      <c r="U255" s="5"/>
      <c r="V255" s="82"/>
      <c r="W255" s="17"/>
      <c r="X255" s="82"/>
      <c r="Y255" s="17"/>
      <c r="Z255" s="82"/>
      <c r="AA255" s="17"/>
      <c r="AB255" s="82"/>
      <c r="AC255" s="17"/>
      <c r="AD255" s="82"/>
      <c r="AE255" s="5"/>
      <c r="AF255" s="82"/>
      <c r="AG255" s="5"/>
      <c r="AH255" s="82"/>
      <c r="AI255" s="5"/>
      <c r="AJ255" s="82"/>
      <c r="AK255" s="5"/>
      <c r="AL255" s="82"/>
      <c r="AM255" s="57"/>
      <c r="AN255" s="82"/>
      <c r="AO255" s="64"/>
      <c r="AP255" s="35"/>
      <c r="AS255" s="8" t="e">
        <f>IF(#REF!="E",C262,"")</f>
        <v>#REF!</v>
      </c>
      <c r="BI255" s="56" t="e">
        <f>IF(#REF!="E",B255,"")</f>
        <v>#REF!</v>
      </c>
      <c r="BJ255" s="56" t="e">
        <f>IF(#REF!="E",C255,"")</f>
        <v>#REF!</v>
      </c>
      <c r="BK255" s="56" t="str">
        <f t="shared" si="140"/>
        <v/>
      </c>
      <c r="BL255" s="56" t="str">
        <f t="shared" si="141"/>
        <v/>
      </c>
      <c r="BM255" s="56" t="str">
        <f t="shared" si="142"/>
        <v/>
      </c>
      <c r="BN255" s="56" t="str">
        <f t="shared" si="143"/>
        <v/>
      </c>
      <c r="BO255" s="56" t="str">
        <f t="shared" si="144"/>
        <v/>
      </c>
      <c r="BP255" s="56" t="str">
        <f t="shared" si="145"/>
        <v/>
      </c>
      <c r="BQ255" s="56" t="str">
        <f t="shared" si="146"/>
        <v/>
      </c>
      <c r="BR255" s="56" t="str">
        <f t="shared" si="147"/>
        <v/>
      </c>
      <c r="BS255" s="56" t="str">
        <f t="shared" si="148"/>
        <v/>
      </c>
      <c r="BT255" s="56" t="str">
        <f t="shared" si="149"/>
        <v/>
      </c>
      <c r="BU255" s="56" t="str">
        <f t="shared" si="150"/>
        <v/>
      </c>
      <c r="BV255" s="56" t="str">
        <f t="shared" si="151"/>
        <v/>
      </c>
      <c r="BW255" s="56" t="str">
        <f t="shared" si="152"/>
        <v/>
      </c>
      <c r="BX255" s="56" t="str">
        <f t="shared" si="153"/>
        <v/>
      </c>
      <c r="BY255" s="56" t="str">
        <f t="shared" si="154"/>
        <v/>
      </c>
      <c r="BZ255" s="56" t="str">
        <f t="shared" si="155"/>
        <v/>
      </c>
      <c r="CA255" s="56" t="str">
        <f t="shared" si="156"/>
        <v/>
      </c>
    </row>
    <row r="256" spans="1:79" x14ac:dyDescent="0.35">
      <c r="A256" s="42"/>
      <c r="B256" s="5"/>
      <c r="C256" s="5"/>
      <c r="D256" s="5"/>
      <c r="E256" s="82"/>
      <c r="F256" s="5"/>
      <c r="G256" s="82"/>
      <c r="H256" s="5"/>
      <c r="I256" s="6"/>
      <c r="J256" s="82"/>
      <c r="K256" s="5"/>
      <c r="L256" s="82"/>
      <c r="M256" s="5"/>
      <c r="N256" s="82"/>
      <c r="O256" s="5"/>
      <c r="P256" s="82"/>
      <c r="Q256" s="5"/>
      <c r="R256" s="82"/>
      <c r="S256" s="5"/>
      <c r="T256" s="82"/>
      <c r="U256" s="5"/>
      <c r="V256" s="82"/>
      <c r="W256" s="17"/>
      <c r="X256" s="82"/>
      <c r="Y256" s="17"/>
      <c r="Z256" s="82"/>
      <c r="AA256" s="17"/>
      <c r="AB256" s="82"/>
      <c r="AC256" s="17"/>
      <c r="AD256" s="82"/>
      <c r="AE256" s="5"/>
      <c r="AF256" s="82"/>
      <c r="AG256" s="5"/>
      <c r="AH256" s="82"/>
      <c r="AI256" s="5"/>
      <c r="AJ256" s="82"/>
      <c r="AK256" s="5"/>
      <c r="AL256" s="82"/>
      <c r="AM256" s="57"/>
      <c r="AN256" s="82"/>
      <c r="AO256" s="64"/>
      <c r="AP256" s="35"/>
      <c r="AS256" s="8" t="e">
        <f>IF(#REF!="E",C263,"")</f>
        <v>#REF!</v>
      </c>
      <c r="BI256" s="56" t="e">
        <f>IF(#REF!="E",B256,"")</f>
        <v>#REF!</v>
      </c>
      <c r="BJ256" s="56" t="e">
        <f>IF(#REF!="E",C256,"")</f>
        <v>#REF!</v>
      </c>
      <c r="BK256" s="56" t="str">
        <f t="shared" si="140"/>
        <v/>
      </c>
      <c r="BL256" s="56" t="str">
        <f t="shared" si="141"/>
        <v/>
      </c>
      <c r="BM256" s="56" t="str">
        <f t="shared" si="142"/>
        <v/>
      </c>
      <c r="BN256" s="56" t="str">
        <f t="shared" si="143"/>
        <v/>
      </c>
      <c r="BO256" s="56" t="str">
        <f t="shared" si="144"/>
        <v/>
      </c>
      <c r="BP256" s="56" t="str">
        <f t="shared" si="145"/>
        <v/>
      </c>
      <c r="BQ256" s="56" t="str">
        <f t="shared" si="146"/>
        <v/>
      </c>
      <c r="BR256" s="56" t="str">
        <f t="shared" si="147"/>
        <v/>
      </c>
      <c r="BS256" s="56" t="str">
        <f t="shared" si="148"/>
        <v/>
      </c>
      <c r="BT256" s="56" t="str">
        <f t="shared" si="149"/>
        <v/>
      </c>
      <c r="BU256" s="56" t="str">
        <f t="shared" si="150"/>
        <v/>
      </c>
      <c r="BV256" s="56" t="str">
        <f t="shared" si="151"/>
        <v/>
      </c>
      <c r="BW256" s="56" t="str">
        <f t="shared" si="152"/>
        <v/>
      </c>
      <c r="BX256" s="56" t="str">
        <f t="shared" si="153"/>
        <v/>
      </c>
      <c r="BY256" s="56" t="str">
        <f t="shared" si="154"/>
        <v/>
      </c>
      <c r="BZ256" s="56" t="str">
        <f t="shared" si="155"/>
        <v/>
      </c>
      <c r="CA256" s="56" t="str">
        <f t="shared" si="156"/>
        <v/>
      </c>
    </row>
    <row r="257" spans="1:88" x14ac:dyDescent="0.35">
      <c r="A257" s="42"/>
      <c r="B257" s="5"/>
      <c r="C257" s="5"/>
      <c r="D257" s="5"/>
      <c r="E257" s="82"/>
      <c r="F257" s="5"/>
      <c r="G257" s="82"/>
      <c r="H257" s="5"/>
      <c r="I257" s="6"/>
      <c r="J257" s="82"/>
      <c r="K257" s="5"/>
      <c r="L257" s="82"/>
      <c r="M257" s="5"/>
      <c r="N257" s="82"/>
      <c r="O257" s="5"/>
      <c r="P257" s="82"/>
      <c r="Q257" s="5"/>
      <c r="R257" s="82"/>
      <c r="S257" s="5"/>
      <c r="T257" s="82"/>
      <c r="U257" s="5"/>
      <c r="V257" s="82"/>
      <c r="W257" s="17"/>
      <c r="X257" s="82"/>
      <c r="Y257" s="17"/>
      <c r="Z257" s="82"/>
      <c r="AA257" s="17"/>
      <c r="AB257" s="82"/>
      <c r="AC257" s="17"/>
      <c r="AD257" s="82"/>
      <c r="AE257" s="5"/>
      <c r="AF257" s="82"/>
      <c r="AG257" s="5"/>
      <c r="AH257" s="82"/>
      <c r="AI257" s="5"/>
      <c r="AJ257" s="82"/>
      <c r="AK257" s="5"/>
      <c r="AL257" s="82"/>
      <c r="AM257" s="57"/>
      <c r="AN257" s="82"/>
      <c r="AO257" s="64"/>
      <c r="AP257" s="37"/>
      <c r="AS257" s="8" t="e">
        <f>IF(#REF!="E",C264,"")</f>
        <v>#REF!</v>
      </c>
      <c r="BI257" s="56" t="e">
        <f>IF(#REF!="E",B257,"")</f>
        <v>#REF!</v>
      </c>
      <c r="BJ257" s="56" t="e">
        <f>IF(#REF!="E",C257,"")</f>
        <v>#REF!</v>
      </c>
      <c r="BK257" s="56" t="str">
        <f t="shared" si="140"/>
        <v/>
      </c>
      <c r="BL257" s="56" t="str">
        <f t="shared" si="141"/>
        <v/>
      </c>
      <c r="BM257" s="56" t="str">
        <f t="shared" si="142"/>
        <v/>
      </c>
      <c r="BN257" s="56" t="str">
        <f t="shared" si="143"/>
        <v/>
      </c>
      <c r="BO257" s="56" t="str">
        <f t="shared" si="144"/>
        <v/>
      </c>
      <c r="BP257" s="56" t="str">
        <f t="shared" si="145"/>
        <v/>
      </c>
      <c r="BQ257" s="56" t="str">
        <f t="shared" si="146"/>
        <v/>
      </c>
      <c r="BR257" s="56" t="str">
        <f t="shared" si="147"/>
        <v/>
      </c>
      <c r="BS257" s="56" t="str">
        <f t="shared" si="148"/>
        <v/>
      </c>
      <c r="BT257" s="56" t="str">
        <f t="shared" si="149"/>
        <v/>
      </c>
      <c r="BU257" s="56" t="str">
        <f t="shared" si="150"/>
        <v/>
      </c>
      <c r="BV257" s="56" t="str">
        <f t="shared" si="151"/>
        <v/>
      </c>
      <c r="BW257" s="56" t="str">
        <f t="shared" si="152"/>
        <v/>
      </c>
      <c r="BX257" s="56" t="str">
        <f t="shared" si="153"/>
        <v/>
      </c>
      <c r="BY257" s="56" t="str">
        <f t="shared" si="154"/>
        <v/>
      </c>
      <c r="BZ257" s="56" t="str">
        <f t="shared" si="155"/>
        <v/>
      </c>
      <c r="CA257" s="56" t="str">
        <f t="shared" si="156"/>
        <v/>
      </c>
    </row>
    <row r="258" spans="1:88" x14ac:dyDescent="0.35">
      <c r="A258" s="42"/>
      <c r="B258" s="5"/>
      <c r="C258" s="5"/>
      <c r="D258" s="5"/>
      <c r="E258" s="82"/>
      <c r="F258" s="5"/>
      <c r="G258" s="82"/>
      <c r="H258" s="5"/>
      <c r="I258" s="6"/>
      <c r="J258" s="82"/>
      <c r="K258" s="5"/>
      <c r="L258" s="82"/>
      <c r="M258" s="5"/>
      <c r="N258" s="82"/>
      <c r="O258" s="5"/>
      <c r="P258" s="82"/>
      <c r="Q258" s="5"/>
      <c r="R258" s="82"/>
      <c r="S258" s="5"/>
      <c r="T258" s="82"/>
      <c r="U258" s="5"/>
      <c r="V258" s="82"/>
      <c r="W258" s="17"/>
      <c r="X258" s="82"/>
      <c r="Y258" s="17"/>
      <c r="Z258" s="82"/>
      <c r="AA258" s="17"/>
      <c r="AB258" s="82"/>
      <c r="AC258" s="17"/>
      <c r="AD258" s="82"/>
      <c r="AE258" s="5"/>
      <c r="AF258" s="82"/>
      <c r="AG258" s="5"/>
      <c r="AH258" s="82"/>
      <c r="AI258" s="5"/>
      <c r="AJ258" s="82"/>
      <c r="AK258" s="5"/>
      <c r="AL258" s="82"/>
      <c r="AM258" s="57"/>
      <c r="AN258" s="82"/>
      <c r="AO258" s="64"/>
      <c r="AP258" s="37"/>
      <c r="AS258" s="8" t="e">
        <f>IF(#REF!="E",C265,"")</f>
        <v>#REF!</v>
      </c>
      <c r="BI258" s="56" t="e">
        <f>IF(#REF!="E",B258,"")</f>
        <v>#REF!</v>
      </c>
      <c r="BJ258" s="56" t="e">
        <f>IF(#REF!="E",C258,"")</f>
        <v>#REF!</v>
      </c>
      <c r="BK258" s="56" t="str">
        <f t="shared" ref="BK258:BK285" si="157">IF(E258="E",D258,"")</f>
        <v/>
      </c>
      <c r="BL258" s="56" t="str">
        <f t="shared" si="141"/>
        <v/>
      </c>
      <c r="BM258" s="56" t="str">
        <f t="shared" si="142"/>
        <v/>
      </c>
      <c r="BN258" s="56" t="str">
        <f t="shared" si="143"/>
        <v/>
      </c>
      <c r="BO258" s="56" t="str">
        <f t="shared" si="144"/>
        <v/>
      </c>
      <c r="BP258" s="56" t="str">
        <f t="shared" si="145"/>
        <v/>
      </c>
      <c r="BQ258" s="56" t="str">
        <f t="shared" si="146"/>
        <v/>
      </c>
      <c r="BR258" s="56" t="str">
        <f t="shared" si="147"/>
        <v/>
      </c>
      <c r="BS258" s="56" t="str">
        <f t="shared" si="148"/>
        <v/>
      </c>
      <c r="BT258" s="56" t="str">
        <f t="shared" si="149"/>
        <v/>
      </c>
      <c r="BU258" s="56" t="str">
        <f t="shared" si="150"/>
        <v/>
      </c>
      <c r="BV258" s="56" t="str">
        <f t="shared" si="151"/>
        <v/>
      </c>
      <c r="BW258" s="56" t="str">
        <f t="shared" si="152"/>
        <v/>
      </c>
      <c r="BX258" s="56" t="str">
        <f t="shared" si="153"/>
        <v/>
      </c>
      <c r="BY258" s="56" t="str">
        <f t="shared" si="154"/>
        <v/>
      </c>
      <c r="BZ258" s="56" t="str">
        <f t="shared" si="155"/>
        <v/>
      </c>
      <c r="CA258" s="56" t="str">
        <f t="shared" si="156"/>
        <v/>
      </c>
    </row>
    <row r="259" spans="1:88" x14ac:dyDescent="0.35">
      <c r="A259" s="42"/>
      <c r="B259" s="5"/>
      <c r="C259" s="5"/>
      <c r="D259" s="5"/>
      <c r="E259" s="82"/>
      <c r="F259" s="5"/>
      <c r="G259" s="82"/>
      <c r="H259" s="5"/>
      <c r="I259" s="6"/>
      <c r="J259" s="82"/>
      <c r="K259" s="5"/>
      <c r="L259" s="82"/>
      <c r="M259" s="5"/>
      <c r="N259" s="82"/>
      <c r="O259" s="5"/>
      <c r="P259" s="82"/>
      <c r="Q259" s="5"/>
      <c r="R259" s="82"/>
      <c r="S259" s="5"/>
      <c r="T259" s="82"/>
      <c r="U259" s="5"/>
      <c r="V259" s="82"/>
      <c r="W259" s="17"/>
      <c r="X259" s="82"/>
      <c r="Y259" s="17"/>
      <c r="Z259" s="82"/>
      <c r="AA259" s="17"/>
      <c r="AB259" s="82"/>
      <c r="AC259" s="17"/>
      <c r="AD259" s="82"/>
      <c r="AE259" s="5"/>
      <c r="AF259" s="82"/>
      <c r="AG259" s="5"/>
      <c r="AH259" s="82"/>
      <c r="AI259" s="5"/>
      <c r="AJ259" s="82"/>
      <c r="AK259" s="5"/>
      <c r="AL259" s="82"/>
      <c r="AM259" s="57"/>
      <c r="AN259" s="82"/>
      <c r="AO259" s="64"/>
      <c r="AP259" s="35"/>
      <c r="AS259" s="8" t="e">
        <f>IF(#REF!="E",C266,"")</f>
        <v>#REF!</v>
      </c>
      <c r="BI259" s="56" t="e">
        <f>IF(#REF!="E",B259,"")</f>
        <v>#REF!</v>
      </c>
      <c r="BJ259" s="56" t="e">
        <f>IF(#REF!="E",C259,"")</f>
        <v>#REF!</v>
      </c>
      <c r="BK259" s="56" t="str">
        <f t="shared" si="157"/>
        <v/>
      </c>
      <c r="BL259" s="56" t="str">
        <f t="shared" si="141"/>
        <v/>
      </c>
      <c r="BM259" s="56" t="str">
        <f t="shared" si="142"/>
        <v/>
      </c>
      <c r="BN259" s="56" t="str">
        <f t="shared" si="143"/>
        <v/>
      </c>
      <c r="BO259" s="56" t="str">
        <f t="shared" si="144"/>
        <v/>
      </c>
      <c r="BP259" s="56" t="str">
        <f t="shared" si="145"/>
        <v/>
      </c>
      <c r="BQ259" s="56" t="str">
        <f t="shared" si="146"/>
        <v/>
      </c>
      <c r="BR259" s="56" t="str">
        <f t="shared" si="147"/>
        <v/>
      </c>
      <c r="BS259" s="56" t="str">
        <f t="shared" si="148"/>
        <v/>
      </c>
      <c r="BT259" s="56" t="str">
        <f t="shared" si="149"/>
        <v/>
      </c>
      <c r="BU259" s="56" t="str">
        <f t="shared" si="150"/>
        <v/>
      </c>
      <c r="BV259" s="56" t="str">
        <f t="shared" si="151"/>
        <v/>
      </c>
      <c r="BW259" s="56" t="str">
        <f t="shared" si="152"/>
        <v/>
      </c>
      <c r="BX259" s="56" t="str">
        <f t="shared" si="153"/>
        <v/>
      </c>
      <c r="BY259" s="56" t="str">
        <f t="shared" si="154"/>
        <v/>
      </c>
      <c r="BZ259" s="56" t="str">
        <f t="shared" si="155"/>
        <v/>
      </c>
      <c r="CA259" s="56" t="str">
        <f t="shared" si="156"/>
        <v/>
      </c>
    </row>
    <row r="260" spans="1:88" x14ac:dyDescent="0.35">
      <c r="A260" s="42"/>
      <c r="B260" s="5"/>
      <c r="C260" s="5"/>
      <c r="D260" s="5"/>
      <c r="E260" s="82"/>
      <c r="F260" s="5"/>
      <c r="G260" s="82"/>
      <c r="H260" s="5"/>
      <c r="I260" s="6"/>
      <c r="J260" s="82"/>
      <c r="K260" s="5"/>
      <c r="L260" s="82"/>
      <c r="M260" s="5"/>
      <c r="N260" s="82"/>
      <c r="O260" s="5"/>
      <c r="P260" s="82"/>
      <c r="Q260" s="5"/>
      <c r="R260" s="82"/>
      <c r="S260" s="5"/>
      <c r="T260" s="82"/>
      <c r="U260" s="5"/>
      <c r="V260" s="82"/>
      <c r="W260" s="17"/>
      <c r="X260" s="82"/>
      <c r="Y260" s="17"/>
      <c r="Z260" s="82"/>
      <c r="AA260" s="17"/>
      <c r="AB260" s="82"/>
      <c r="AC260" s="17"/>
      <c r="AD260" s="82"/>
      <c r="AE260" s="5"/>
      <c r="AF260" s="82"/>
      <c r="AG260" s="5"/>
      <c r="AH260" s="82"/>
      <c r="AI260" s="5"/>
      <c r="AJ260" s="82"/>
      <c r="AK260" s="5"/>
      <c r="AL260" s="82"/>
      <c r="AM260" s="57"/>
      <c r="AN260" s="82"/>
      <c r="AO260" s="64"/>
      <c r="AP260" s="35"/>
      <c r="AS260" s="8" t="e">
        <f>IF(#REF!="E",C267,"")</f>
        <v>#REF!</v>
      </c>
      <c r="BI260" s="56" t="e">
        <f>IF(#REF!="E",B260,"")</f>
        <v>#REF!</v>
      </c>
      <c r="BJ260" s="56" t="e">
        <f>IF(#REF!="E",C260,"")</f>
        <v>#REF!</v>
      </c>
      <c r="BK260" s="56" t="str">
        <f t="shared" si="157"/>
        <v/>
      </c>
      <c r="BL260" s="56" t="str">
        <f t="shared" ref="BL260:BL285" si="158">IF(G260="E",F260,"")</f>
        <v/>
      </c>
      <c r="BM260" s="56" t="str">
        <f t="shared" ref="BM260:BM285" si="159">IF(J260="E",H260,"")</f>
        <v/>
      </c>
      <c r="BN260" s="56" t="str">
        <f t="shared" si="143"/>
        <v/>
      </c>
      <c r="BO260" s="56" t="str">
        <f t="shared" si="144"/>
        <v/>
      </c>
      <c r="BP260" s="56" t="str">
        <f t="shared" si="145"/>
        <v/>
      </c>
      <c r="BQ260" s="56" t="str">
        <f t="shared" si="146"/>
        <v/>
      </c>
      <c r="BR260" s="56" t="str">
        <f t="shared" si="147"/>
        <v/>
      </c>
      <c r="BS260" s="56" t="str">
        <f t="shared" si="148"/>
        <v/>
      </c>
      <c r="BT260" s="56" t="str">
        <f t="shared" si="149"/>
        <v/>
      </c>
      <c r="BU260" s="56" t="str">
        <f t="shared" si="150"/>
        <v/>
      </c>
      <c r="BV260" s="56" t="str">
        <f t="shared" si="151"/>
        <v/>
      </c>
      <c r="BW260" s="56" t="str">
        <f t="shared" si="152"/>
        <v/>
      </c>
      <c r="BX260" s="56" t="str">
        <f t="shared" si="153"/>
        <v/>
      </c>
      <c r="BY260" s="56" t="str">
        <f t="shared" si="154"/>
        <v/>
      </c>
      <c r="BZ260" s="56" t="str">
        <f t="shared" si="155"/>
        <v/>
      </c>
      <c r="CA260" s="56" t="str">
        <f t="shared" si="156"/>
        <v/>
      </c>
    </row>
    <row r="261" spans="1:88" x14ac:dyDescent="0.35">
      <c r="A261" s="42"/>
      <c r="B261" s="5"/>
      <c r="C261" s="5"/>
      <c r="D261" s="5"/>
      <c r="E261" s="82"/>
      <c r="F261" s="5"/>
      <c r="G261" s="82"/>
      <c r="H261" s="5"/>
      <c r="I261" s="6"/>
      <c r="J261" s="82"/>
      <c r="K261" s="5"/>
      <c r="L261" s="82"/>
      <c r="M261" s="5"/>
      <c r="N261" s="82"/>
      <c r="O261" s="5"/>
      <c r="P261" s="82"/>
      <c r="Q261" s="5"/>
      <c r="R261" s="82"/>
      <c r="S261" s="5"/>
      <c r="T261" s="82"/>
      <c r="U261" s="5"/>
      <c r="V261" s="82"/>
      <c r="W261" s="17"/>
      <c r="X261" s="82"/>
      <c r="Y261" s="17"/>
      <c r="Z261" s="82"/>
      <c r="AA261" s="17"/>
      <c r="AB261" s="82"/>
      <c r="AC261" s="17"/>
      <c r="AD261" s="82"/>
      <c r="AE261" s="5"/>
      <c r="AF261" s="82"/>
      <c r="AG261" s="5"/>
      <c r="AH261" s="82"/>
      <c r="AI261" s="5"/>
      <c r="AJ261" s="82"/>
      <c r="AK261" s="5"/>
      <c r="AL261" s="82"/>
      <c r="AM261" s="57"/>
      <c r="AN261" s="82"/>
      <c r="AO261" s="64"/>
      <c r="AP261" s="35"/>
      <c r="AS261" s="8" t="e">
        <f>IF(#REF!="E",C268,"")</f>
        <v>#REF!</v>
      </c>
      <c r="BI261" s="56" t="e">
        <f>IF(#REF!="E",B261,"")</f>
        <v>#REF!</v>
      </c>
      <c r="BJ261" s="56" t="e">
        <f>IF(#REF!="E",C261,"")</f>
        <v>#REF!</v>
      </c>
      <c r="BK261" s="56" t="str">
        <f t="shared" si="157"/>
        <v/>
      </c>
      <c r="BL261" s="56" t="str">
        <f t="shared" si="158"/>
        <v/>
      </c>
      <c r="BM261" s="56" t="str">
        <f t="shared" si="159"/>
        <v/>
      </c>
      <c r="BN261" s="56" t="str">
        <f t="shared" ref="BN261:BN285" si="160">IF(L261="E",K261,"")</f>
        <v/>
      </c>
      <c r="BO261" s="56" t="str">
        <f t="shared" ref="BO261:BO285" si="161">IF(N261="E",M261,"")</f>
        <v/>
      </c>
      <c r="BP261" s="56" t="str">
        <f t="shared" ref="BP261:BP285" si="162">IF(P261="E",O261,"")</f>
        <v/>
      </c>
      <c r="BQ261" s="56" t="str">
        <f t="shared" ref="BQ261:BQ285" si="163">IF(R261="E",Q261,"")</f>
        <v/>
      </c>
      <c r="BR261" s="56" t="str">
        <f t="shared" ref="BR261:BR285" si="164">IF(T261="E",S261,"")</f>
        <v/>
      </c>
      <c r="BS261" s="56" t="str">
        <f t="shared" ref="BS261:BS285" si="165">IF(V261="E",U261,"")</f>
        <v/>
      </c>
      <c r="BT261" s="56" t="str">
        <f t="shared" ref="BT261:BT285" si="166">IF(X261="E",W261,"")</f>
        <v/>
      </c>
      <c r="BU261" s="56" t="str">
        <f t="shared" ref="BU261:BU285" si="167">IF(Z261="E",Y261,"")</f>
        <v/>
      </c>
      <c r="BV261" s="56" t="str">
        <f t="shared" ref="BV261:BV285" si="168">IF(AB261="E",AA261,"")</f>
        <v/>
      </c>
      <c r="BW261" s="56" t="str">
        <f t="shared" ref="BW261:BW285" si="169">IF(AF261="E",AE261,"")</f>
        <v/>
      </c>
      <c r="BX261" s="56" t="str">
        <f t="shared" ref="BX261:BX285" si="170">IF(AH261="E",AG261,"")</f>
        <v/>
      </c>
      <c r="BY261" s="56" t="str">
        <f t="shared" ref="BY261:BY285" si="171">IF(AJ261="E",AI261,"")</f>
        <v/>
      </c>
      <c r="BZ261" s="56" t="str">
        <f t="shared" ref="BZ261:BZ285" si="172">IF(AL261="E",AK261,"")</f>
        <v/>
      </c>
      <c r="CA261" s="56" t="str">
        <f t="shared" ref="CA261:CA285" si="173">IF(AN261="E",AM261,"")</f>
        <v/>
      </c>
    </row>
    <row r="262" spans="1:88" x14ac:dyDescent="0.35">
      <c r="A262" s="42"/>
      <c r="B262" s="5"/>
      <c r="C262" s="5"/>
      <c r="D262" s="5"/>
      <c r="E262" s="82"/>
      <c r="F262" s="5"/>
      <c r="G262" s="82"/>
      <c r="H262" s="5"/>
      <c r="I262" s="6"/>
      <c r="J262" s="82"/>
      <c r="K262" s="5"/>
      <c r="L262" s="82"/>
      <c r="M262" s="5"/>
      <c r="N262" s="82"/>
      <c r="O262" s="5"/>
      <c r="P262" s="82"/>
      <c r="Q262" s="5"/>
      <c r="R262" s="82"/>
      <c r="S262" s="5"/>
      <c r="T262" s="82"/>
      <c r="U262" s="5"/>
      <c r="V262" s="82"/>
      <c r="W262" s="17"/>
      <c r="X262" s="82"/>
      <c r="Y262" s="17"/>
      <c r="Z262" s="82"/>
      <c r="AA262" s="17"/>
      <c r="AB262" s="82"/>
      <c r="AC262" s="17"/>
      <c r="AD262" s="82"/>
      <c r="AE262" s="5"/>
      <c r="AF262" s="82"/>
      <c r="AG262" s="5"/>
      <c r="AH262" s="82"/>
      <c r="AI262" s="5"/>
      <c r="AJ262" s="82"/>
      <c r="AK262" s="5"/>
      <c r="AL262" s="82"/>
      <c r="AM262" s="57"/>
      <c r="AN262" s="82"/>
      <c r="AO262" s="64"/>
      <c r="AP262" s="35"/>
      <c r="AS262" s="8" t="e">
        <f>IF(#REF!="E",C269,"")</f>
        <v>#REF!</v>
      </c>
      <c r="BI262" s="56" t="e">
        <f>IF(#REF!="E",B262,"")</f>
        <v>#REF!</v>
      </c>
      <c r="BJ262" s="56" t="e">
        <f>IF(#REF!="E",C262,"")</f>
        <v>#REF!</v>
      </c>
      <c r="BK262" s="56" t="str">
        <f t="shared" si="157"/>
        <v/>
      </c>
      <c r="BL262" s="56" t="str">
        <f t="shared" si="158"/>
        <v/>
      </c>
      <c r="BM262" s="56" t="str">
        <f t="shared" si="159"/>
        <v/>
      </c>
      <c r="BN262" s="56" t="str">
        <f t="shared" si="160"/>
        <v/>
      </c>
      <c r="BO262" s="56" t="str">
        <f t="shared" si="161"/>
        <v/>
      </c>
      <c r="BP262" s="56" t="str">
        <f t="shared" si="162"/>
        <v/>
      </c>
      <c r="BQ262" s="56" t="str">
        <f t="shared" si="163"/>
        <v/>
      </c>
      <c r="BR262" s="56" t="str">
        <f t="shared" si="164"/>
        <v/>
      </c>
      <c r="BS262" s="56" t="str">
        <f t="shared" si="165"/>
        <v/>
      </c>
      <c r="BT262" s="56" t="str">
        <f t="shared" si="166"/>
        <v/>
      </c>
      <c r="BU262" s="56" t="str">
        <f t="shared" si="167"/>
        <v/>
      </c>
      <c r="BV262" s="56" t="str">
        <f t="shared" si="168"/>
        <v/>
      </c>
      <c r="BW262" s="56" t="str">
        <f t="shared" si="169"/>
        <v/>
      </c>
      <c r="BX262" s="56" t="str">
        <f t="shared" si="170"/>
        <v/>
      </c>
      <c r="BY262" s="56" t="str">
        <f t="shared" si="171"/>
        <v/>
      </c>
      <c r="BZ262" s="56" t="str">
        <f t="shared" si="172"/>
        <v/>
      </c>
      <c r="CA262" s="56" t="str">
        <f t="shared" si="173"/>
        <v/>
      </c>
    </row>
    <row r="263" spans="1:88" x14ac:dyDescent="0.35">
      <c r="A263" s="42"/>
      <c r="B263" s="5"/>
      <c r="C263" s="5"/>
      <c r="D263" s="5"/>
      <c r="E263" s="82"/>
      <c r="F263" s="5"/>
      <c r="G263" s="82"/>
      <c r="H263" s="5"/>
      <c r="I263" s="6"/>
      <c r="J263" s="82"/>
      <c r="K263" s="5"/>
      <c r="L263" s="82"/>
      <c r="M263" s="5"/>
      <c r="N263" s="82"/>
      <c r="O263" s="5"/>
      <c r="P263" s="82"/>
      <c r="Q263" s="5"/>
      <c r="R263" s="82"/>
      <c r="S263" s="5"/>
      <c r="T263" s="82"/>
      <c r="U263" s="5"/>
      <c r="V263" s="82"/>
      <c r="W263" s="17"/>
      <c r="X263" s="82"/>
      <c r="Y263" s="17"/>
      <c r="Z263" s="82"/>
      <c r="AA263" s="17"/>
      <c r="AB263" s="82"/>
      <c r="AC263" s="17"/>
      <c r="AD263" s="82"/>
      <c r="AE263" s="5"/>
      <c r="AF263" s="82"/>
      <c r="AG263" s="5"/>
      <c r="AH263" s="82"/>
      <c r="AI263" s="5"/>
      <c r="AJ263" s="82"/>
      <c r="AK263" s="5"/>
      <c r="AL263" s="82"/>
      <c r="AM263" s="57"/>
      <c r="AN263" s="82"/>
      <c r="AO263" s="64"/>
      <c r="AP263" s="35"/>
      <c r="AS263" s="8" t="e">
        <f>IF(#REF!="E",C270,"")</f>
        <v>#REF!</v>
      </c>
      <c r="BI263" s="56" t="e">
        <f>IF(#REF!="E",B263,"")</f>
        <v>#REF!</v>
      </c>
      <c r="BJ263" s="56" t="e">
        <f>IF(#REF!="E",C263,"")</f>
        <v>#REF!</v>
      </c>
      <c r="BK263" s="56" t="str">
        <f t="shared" si="157"/>
        <v/>
      </c>
      <c r="BL263" s="56" t="str">
        <f t="shared" si="158"/>
        <v/>
      </c>
      <c r="BM263" s="56" t="str">
        <f t="shared" si="159"/>
        <v/>
      </c>
      <c r="BN263" s="56" t="str">
        <f t="shared" si="160"/>
        <v/>
      </c>
      <c r="BO263" s="56" t="str">
        <f t="shared" si="161"/>
        <v/>
      </c>
      <c r="BP263" s="56" t="str">
        <f t="shared" si="162"/>
        <v/>
      </c>
      <c r="BQ263" s="56" t="str">
        <f t="shared" si="163"/>
        <v/>
      </c>
      <c r="BR263" s="56" t="str">
        <f t="shared" si="164"/>
        <v/>
      </c>
      <c r="BS263" s="56" t="str">
        <f t="shared" si="165"/>
        <v/>
      </c>
      <c r="BT263" s="56" t="str">
        <f t="shared" si="166"/>
        <v/>
      </c>
      <c r="BU263" s="56" t="str">
        <f t="shared" si="167"/>
        <v/>
      </c>
      <c r="BV263" s="56" t="str">
        <f t="shared" si="168"/>
        <v/>
      </c>
      <c r="BW263" s="56" t="str">
        <f t="shared" si="169"/>
        <v/>
      </c>
      <c r="BX263" s="56" t="str">
        <f t="shared" si="170"/>
        <v/>
      </c>
      <c r="BY263" s="56" t="str">
        <f t="shared" si="171"/>
        <v/>
      </c>
      <c r="BZ263" s="56" t="str">
        <f t="shared" si="172"/>
        <v/>
      </c>
      <c r="CA263" s="56" t="str">
        <f t="shared" si="173"/>
        <v/>
      </c>
    </row>
    <row r="264" spans="1:88" x14ac:dyDescent="0.35">
      <c r="A264" s="42"/>
      <c r="B264" s="5"/>
      <c r="C264" s="5"/>
      <c r="D264" s="5"/>
      <c r="E264" s="82"/>
      <c r="F264" s="5"/>
      <c r="G264" s="82"/>
      <c r="H264" s="5"/>
      <c r="I264" s="6"/>
      <c r="J264" s="82"/>
      <c r="K264" s="5"/>
      <c r="L264" s="82"/>
      <c r="M264" s="5"/>
      <c r="N264" s="82"/>
      <c r="O264" s="5"/>
      <c r="P264" s="82"/>
      <c r="Q264" s="5"/>
      <c r="R264" s="82"/>
      <c r="S264" s="5"/>
      <c r="T264" s="82"/>
      <c r="U264" s="5"/>
      <c r="V264" s="82"/>
      <c r="W264" s="17"/>
      <c r="X264" s="82"/>
      <c r="Y264" s="17"/>
      <c r="Z264" s="82"/>
      <c r="AA264" s="17"/>
      <c r="AB264" s="82"/>
      <c r="AC264" s="17"/>
      <c r="AD264" s="82"/>
      <c r="AE264" s="5"/>
      <c r="AF264" s="82"/>
      <c r="AG264" s="5"/>
      <c r="AH264" s="82"/>
      <c r="AI264" s="5"/>
      <c r="AJ264" s="82"/>
      <c r="AK264" s="5"/>
      <c r="AL264" s="82"/>
      <c r="AM264" s="57"/>
      <c r="AN264" s="82"/>
      <c r="AO264" s="64"/>
      <c r="AP264" s="35"/>
      <c r="AS264" s="8" t="e">
        <f>IF(#REF!="E",C271,"")</f>
        <v>#REF!</v>
      </c>
      <c r="BI264" s="56" t="e">
        <f>IF(#REF!="E",B264,"")</f>
        <v>#REF!</v>
      </c>
      <c r="BJ264" s="56" t="e">
        <f>IF(#REF!="E",C264,"")</f>
        <v>#REF!</v>
      </c>
      <c r="BK264" s="56" t="str">
        <f t="shared" si="157"/>
        <v/>
      </c>
      <c r="BL264" s="56" t="str">
        <f t="shared" si="158"/>
        <v/>
      </c>
      <c r="BM264" s="56" t="str">
        <f t="shared" si="159"/>
        <v/>
      </c>
      <c r="BN264" s="56" t="str">
        <f t="shared" si="160"/>
        <v/>
      </c>
      <c r="BO264" s="56" t="str">
        <f t="shared" si="161"/>
        <v/>
      </c>
      <c r="BP264" s="56" t="str">
        <f t="shared" si="162"/>
        <v/>
      </c>
      <c r="BQ264" s="56" t="str">
        <f t="shared" si="163"/>
        <v/>
      </c>
      <c r="BR264" s="56" t="str">
        <f t="shared" si="164"/>
        <v/>
      </c>
      <c r="BS264" s="56" t="str">
        <f t="shared" si="165"/>
        <v/>
      </c>
      <c r="BT264" s="56" t="str">
        <f t="shared" si="166"/>
        <v/>
      </c>
      <c r="BU264" s="56" t="str">
        <f t="shared" si="167"/>
        <v/>
      </c>
      <c r="BV264" s="56" t="str">
        <f t="shared" si="168"/>
        <v/>
      </c>
      <c r="BW264" s="56" t="str">
        <f t="shared" si="169"/>
        <v/>
      </c>
      <c r="BX264" s="56" t="str">
        <f t="shared" si="170"/>
        <v/>
      </c>
      <c r="BY264" s="56" t="str">
        <f t="shared" si="171"/>
        <v/>
      </c>
      <c r="BZ264" s="56" t="str">
        <f t="shared" si="172"/>
        <v/>
      </c>
      <c r="CA264" s="56" t="str">
        <f t="shared" si="173"/>
        <v/>
      </c>
    </row>
    <row r="265" spans="1:88" x14ac:dyDescent="0.35">
      <c r="A265" s="43"/>
      <c r="B265" s="5"/>
      <c r="C265" s="5"/>
      <c r="D265" s="5"/>
      <c r="E265" s="82"/>
      <c r="F265" s="5"/>
      <c r="G265" s="82"/>
      <c r="H265" s="5"/>
      <c r="I265" s="6"/>
      <c r="J265" s="82"/>
      <c r="K265" s="5"/>
      <c r="L265" s="82"/>
      <c r="M265" s="5"/>
      <c r="N265" s="82"/>
      <c r="O265" s="5"/>
      <c r="P265" s="82"/>
      <c r="Q265" s="5"/>
      <c r="R265" s="82"/>
      <c r="S265" s="5"/>
      <c r="T265" s="82"/>
      <c r="U265" s="5"/>
      <c r="V265" s="82"/>
      <c r="W265" s="17"/>
      <c r="X265" s="82"/>
      <c r="Y265" s="17"/>
      <c r="Z265" s="82"/>
      <c r="AA265" s="17"/>
      <c r="AB265" s="82"/>
      <c r="AC265" s="17"/>
      <c r="AD265" s="82"/>
      <c r="AE265" s="5"/>
      <c r="AF265" s="82"/>
      <c r="AG265" s="5"/>
      <c r="AH265" s="82"/>
      <c r="AI265" s="5"/>
      <c r="AJ265" s="82"/>
      <c r="AK265" s="5"/>
      <c r="AL265" s="82"/>
      <c r="AM265" s="57"/>
      <c r="AN265" s="82"/>
      <c r="AO265" s="64"/>
      <c r="AP265" s="35"/>
      <c r="AQ265" s="23"/>
      <c r="AR265" s="23"/>
      <c r="AS265" s="23" t="e">
        <f>IF(#REF!="E",C272,"")</f>
        <v>#REF!</v>
      </c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56" t="e">
        <f>IF(#REF!="E",B265,"")</f>
        <v>#REF!</v>
      </c>
      <c r="BJ265" s="56" t="e">
        <f>IF(#REF!="E",C265,"")</f>
        <v>#REF!</v>
      </c>
      <c r="BK265" s="56" t="str">
        <f t="shared" si="157"/>
        <v/>
      </c>
      <c r="BL265" s="56" t="str">
        <f t="shared" si="158"/>
        <v/>
      </c>
      <c r="BM265" s="56" t="str">
        <f t="shared" si="159"/>
        <v/>
      </c>
      <c r="BN265" s="56" t="str">
        <f t="shared" si="160"/>
        <v/>
      </c>
      <c r="BO265" s="56" t="str">
        <f t="shared" si="161"/>
        <v/>
      </c>
      <c r="BP265" s="56" t="str">
        <f t="shared" si="162"/>
        <v/>
      </c>
      <c r="BQ265" s="56" t="str">
        <f t="shared" si="163"/>
        <v/>
      </c>
      <c r="BR265" s="56" t="str">
        <f t="shared" si="164"/>
        <v/>
      </c>
      <c r="BS265" s="56" t="str">
        <f t="shared" si="165"/>
        <v/>
      </c>
      <c r="BT265" s="56" t="str">
        <f t="shared" si="166"/>
        <v/>
      </c>
      <c r="BU265" s="56" t="str">
        <f t="shared" si="167"/>
        <v/>
      </c>
      <c r="BV265" s="56" t="str">
        <f t="shared" si="168"/>
        <v/>
      </c>
      <c r="BW265" s="56" t="str">
        <f t="shared" si="169"/>
        <v/>
      </c>
      <c r="BX265" s="56" t="str">
        <f t="shared" si="170"/>
        <v/>
      </c>
      <c r="BY265" s="56" t="str">
        <f t="shared" si="171"/>
        <v/>
      </c>
      <c r="BZ265" s="56" t="str">
        <f t="shared" si="172"/>
        <v/>
      </c>
      <c r="CA265" s="56" t="str">
        <f t="shared" si="173"/>
        <v/>
      </c>
    </row>
    <row r="266" spans="1:88" x14ac:dyDescent="0.35">
      <c r="A266" s="43"/>
      <c r="B266" s="5"/>
      <c r="C266" s="5"/>
      <c r="D266" s="5"/>
      <c r="E266" s="82"/>
      <c r="F266" s="5"/>
      <c r="G266" s="82"/>
      <c r="H266" s="5"/>
      <c r="I266" s="6"/>
      <c r="J266" s="82"/>
      <c r="K266" s="5"/>
      <c r="L266" s="82"/>
      <c r="M266" s="5"/>
      <c r="N266" s="82"/>
      <c r="O266" s="5"/>
      <c r="P266" s="82"/>
      <c r="Q266" s="5"/>
      <c r="R266" s="82"/>
      <c r="S266" s="5"/>
      <c r="T266" s="82"/>
      <c r="U266" s="5"/>
      <c r="V266" s="82"/>
      <c r="W266" s="17"/>
      <c r="X266" s="82"/>
      <c r="Y266" s="17"/>
      <c r="Z266" s="82"/>
      <c r="AA266" s="17"/>
      <c r="AB266" s="82"/>
      <c r="AC266" s="17"/>
      <c r="AD266" s="82"/>
      <c r="AE266" s="5"/>
      <c r="AF266" s="82"/>
      <c r="AG266" s="5"/>
      <c r="AH266" s="82"/>
      <c r="AI266" s="5"/>
      <c r="AJ266" s="82"/>
      <c r="AK266" s="5"/>
      <c r="AL266" s="82"/>
      <c r="AM266" s="57"/>
      <c r="AN266" s="82"/>
      <c r="AO266" s="64"/>
      <c r="AP266" s="35"/>
      <c r="AQ266" s="23"/>
      <c r="AR266" s="23"/>
      <c r="AS266" s="23" t="e">
        <f>IF(#REF!="E",C273,"")</f>
        <v>#REF!</v>
      </c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56" t="e">
        <f>IF(#REF!="E",B266,"")</f>
        <v>#REF!</v>
      </c>
      <c r="BJ266" s="56" t="e">
        <f>IF(#REF!="E",C266,"")</f>
        <v>#REF!</v>
      </c>
      <c r="BK266" s="56" t="str">
        <f t="shared" si="157"/>
        <v/>
      </c>
      <c r="BL266" s="56" t="str">
        <f t="shared" si="158"/>
        <v/>
      </c>
      <c r="BM266" s="56" t="str">
        <f t="shared" si="159"/>
        <v/>
      </c>
      <c r="BN266" s="56" t="str">
        <f t="shared" si="160"/>
        <v/>
      </c>
      <c r="BO266" s="56" t="str">
        <f t="shared" si="161"/>
        <v/>
      </c>
      <c r="BP266" s="56" t="str">
        <f t="shared" si="162"/>
        <v/>
      </c>
      <c r="BQ266" s="56" t="str">
        <f t="shared" si="163"/>
        <v/>
      </c>
      <c r="BR266" s="56" t="str">
        <f t="shared" si="164"/>
        <v/>
      </c>
      <c r="BS266" s="56" t="str">
        <f t="shared" si="165"/>
        <v/>
      </c>
      <c r="BT266" s="56" t="str">
        <f t="shared" si="166"/>
        <v/>
      </c>
      <c r="BU266" s="56" t="str">
        <f t="shared" si="167"/>
        <v/>
      </c>
      <c r="BV266" s="56" t="str">
        <f t="shared" si="168"/>
        <v/>
      </c>
      <c r="BW266" s="56" t="str">
        <f t="shared" si="169"/>
        <v/>
      </c>
      <c r="BX266" s="56" t="str">
        <f t="shared" si="170"/>
        <v/>
      </c>
      <c r="BY266" s="56" t="str">
        <f t="shared" si="171"/>
        <v/>
      </c>
      <c r="BZ266" s="56" t="str">
        <f t="shared" si="172"/>
        <v/>
      </c>
      <c r="CA266" s="56" t="str">
        <f t="shared" si="173"/>
        <v/>
      </c>
    </row>
    <row r="267" spans="1:88" s="33" customFormat="1" x14ac:dyDescent="0.35">
      <c r="A267" s="42"/>
      <c r="B267" s="5"/>
      <c r="C267" s="5"/>
      <c r="D267" s="5"/>
      <c r="E267" s="82"/>
      <c r="F267" s="5"/>
      <c r="G267" s="82"/>
      <c r="H267" s="5"/>
      <c r="I267" s="6"/>
      <c r="J267" s="82"/>
      <c r="K267" s="5"/>
      <c r="L267" s="82"/>
      <c r="M267" s="5"/>
      <c r="N267" s="82"/>
      <c r="O267" s="5"/>
      <c r="P267" s="82"/>
      <c r="Q267" s="5"/>
      <c r="R267" s="82"/>
      <c r="S267" s="5"/>
      <c r="T267" s="82"/>
      <c r="U267" s="5"/>
      <c r="V267" s="82"/>
      <c r="W267" s="17"/>
      <c r="X267" s="82"/>
      <c r="Y267" s="17"/>
      <c r="Z267" s="82"/>
      <c r="AA267" s="17"/>
      <c r="AB267" s="82"/>
      <c r="AC267" s="17"/>
      <c r="AD267" s="82"/>
      <c r="AE267" s="5"/>
      <c r="AF267" s="82"/>
      <c r="AG267" s="5"/>
      <c r="AH267" s="82"/>
      <c r="AI267" s="5"/>
      <c r="AJ267" s="82"/>
      <c r="AK267" s="5"/>
      <c r="AL267" s="82"/>
      <c r="AM267" s="57"/>
      <c r="AN267" s="82"/>
      <c r="AO267" s="64"/>
      <c r="AP267" s="35"/>
      <c r="AQ267" s="8"/>
      <c r="AR267" s="8"/>
      <c r="AS267" s="8" t="e">
        <f>IF(#REF!="E",C274,"")</f>
        <v>#REF!</v>
      </c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56" t="e">
        <f>IF(#REF!="E",B267,"")</f>
        <v>#REF!</v>
      </c>
      <c r="BJ267" s="56" t="e">
        <f>IF(#REF!="E",C267,"")</f>
        <v>#REF!</v>
      </c>
      <c r="BK267" s="56" t="str">
        <f t="shared" si="157"/>
        <v/>
      </c>
      <c r="BL267" s="56" t="str">
        <f t="shared" si="158"/>
        <v/>
      </c>
      <c r="BM267" s="56" t="str">
        <f t="shared" si="159"/>
        <v/>
      </c>
      <c r="BN267" s="56" t="str">
        <f t="shared" si="160"/>
        <v/>
      </c>
      <c r="BO267" s="56" t="str">
        <f t="shared" si="161"/>
        <v/>
      </c>
      <c r="BP267" s="56" t="str">
        <f t="shared" si="162"/>
        <v/>
      </c>
      <c r="BQ267" s="56" t="str">
        <f t="shared" si="163"/>
        <v/>
      </c>
      <c r="BR267" s="56" t="str">
        <f t="shared" si="164"/>
        <v/>
      </c>
      <c r="BS267" s="56" t="str">
        <f t="shared" si="165"/>
        <v/>
      </c>
      <c r="BT267" s="56" t="str">
        <f t="shared" si="166"/>
        <v/>
      </c>
      <c r="BU267" s="56" t="str">
        <f t="shared" si="167"/>
        <v/>
      </c>
      <c r="BV267" s="56" t="str">
        <f t="shared" si="168"/>
        <v/>
      </c>
      <c r="BW267" s="56" t="str">
        <f t="shared" si="169"/>
        <v/>
      </c>
      <c r="BX267" s="56" t="str">
        <f t="shared" si="170"/>
        <v/>
      </c>
      <c r="BY267" s="56" t="str">
        <f t="shared" si="171"/>
        <v/>
      </c>
      <c r="BZ267" s="56" t="str">
        <f t="shared" si="172"/>
        <v/>
      </c>
      <c r="CA267" s="56" t="str">
        <f t="shared" si="173"/>
        <v/>
      </c>
      <c r="CB267" s="23"/>
      <c r="CC267" s="8"/>
      <c r="CD267" s="8"/>
      <c r="CE267" s="23"/>
      <c r="CF267" s="23"/>
      <c r="CG267" s="23"/>
      <c r="CH267" s="24"/>
      <c r="CI267" s="24"/>
      <c r="CJ267" s="24"/>
    </row>
    <row r="268" spans="1:88" s="33" customFormat="1" x14ac:dyDescent="0.35">
      <c r="A268" s="42"/>
      <c r="B268" s="5"/>
      <c r="C268" s="5"/>
      <c r="D268" s="5"/>
      <c r="E268" s="82"/>
      <c r="F268" s="5"/>
      <c r="G268" s="82"/>
      <c r="H268" s="5"/>
      <c r="I268" s="6"/>
      <c r="J268" s="82"/>
      <c r="K268" s="5"/>
      <c r="L268" s="82"/>
      <c r="M268" s="5"/>
      <c r="N268" s="82"/>
      <c r="O268" s="5"/>
      <c r="P268" s="82"/>
      <c r="Q268" s="5"/>
      <c r="R268" s="82"/>
      <c r="S268" s="5"/>
      <c r="T268" s="82"/>
      <c r="U268" s="5"/>
      <c r="V268" s="82"/>
      <c r="W268" s="17"/>
      <c r="X268" s="82"/>
      <c r="Y268" s="17"/>
      <c r="Z268" s="82"/>
      <c r="AA268" s="17"/>
      <c r="AB268" s="82"/>
      <c r="AC268" s="17"/>
      <c r="AD268" s="82"/>
      <c r="AE268" s="5"/>
      <c r="AF268" s="82"/>
      <c r="AG268" s="5"/>
      <c r="AH268" s="82"/>
      <c r="AI268" s="5"/>
      <c r="AJ268" s="82"/>
      <c r="AK268" s="5"/>
      <c r="AL268" s="82"/>
      <c r="AM268" s="57"/>
      <c r="AN268" s="82"/>
      <c r="AO268" s="64"/>
      <c r="AP268" s="35"/>
      <c r="AQ268" s="8"/>
      <c r="AR268" s="8"/>
      <c r="AS268" s="8" t="e">
        <f>IF(#REF!="E",C275,"")</f>
        <v>#REF!</v>
      </c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56" t="e">
        <f>IF(#REF!="E",B268,"")</f>
        <v>#REF!</v>
      </c>
      <c r="BJ268" s="56" t="e">
        <f>IF(#REF!="E",C268,"")</f>
        <v>#REF!</v>
      </c>
      <c r="BK268" s="56" t="str">
        <f t="shared" si="157"/>
        <v/>
      </c>
      <c r="BL268" s="56" t="str">
        <f t="shared" si="158"/>
        <v/>
      </c>
      <c r="BM268" s="56" t="str">
        <f t="shared" si="159"/>
        <v/>
      </c>
      <c r="BN268" s="56" t="str">
        <f t="shared" si="160"/>
        <v/>
      </c>
      <c r="BO268" s="56" t="str">
        <f t="shared" si="161"/>
        <v/>
      </c>
      <c r="BP268" s="56" t="str">
        <f t="shared" si="162"/>
        <v/>
      </c>
      <c r="BQ268" s="56" t="str">
        <f t="shared" si="163"/>
        <v/>
      </c>
      <c r="BR268" s="56" t="str">
        <f t="shared" si="164"/>
        <v/>
      </c>
      <c r="BS268" s="56" t="str">
        <f t="shared" si="165"/>
        <v/>
      </c>
      <c r="BT268" s="56" t="str">
        <f t="shared" si="166"/>
        <v/>
      </c>
      <c r="BU268" s="56" t="str">
        <f t="shared" si="167"/>
        <v/>
      </c>
      <c r="BV268" s="56" t="str">
        <f t="shared" si="168"/>
        <v/>
      </c>
      <c r="BW268" s="56" t="str">
        <f t="shared" si="169"/>
        <v/>
      </c>
      <c r="BX268" s="56" t="str">
        <f t="shared" si="170"/>
        <v/>
      </c>
      <c r="BY268" s="56" t="str">
        <f t="shared" si="171"/>
        <v/>
      </c>
      <c r="BZ268" s="56" t="str">
        <f t="shared" si="172"/>
        <v/>
      </c>
      <c r="CA268" s="56" t="str">
        <f t="shared" si="173"/>
        <v/>
      </c>
      <c r="CB268" s="23"/>
      <c r="CC268" s="8"/>
      <c r="CD268" s="8"/>
      <c r="CE268" s="23"/>
      <c r="CF268" s="23"/>
      <c r="CG268" s="23"/>
      <c r="CH268" s="24"/>
      <c r="CI268" s="24"/>
      <c r="CJ268" s="24"/>
    </row>
    <row r="269" spans="1:88" x14ac:dyDescent="0.35">
      <c r="A269" s="42"/>
      <c r="B269" s="5"/>
      <c r="C269" s="5"/>
      <c r="D269" s="5"/>
      <c r="E269" s="82"/>
      <c r="F269" s="5"/>
      <c r="G269" s="82"/>
      <c r="H269" s="5"/>
      <c r="I269" s="6"/>
      <c r="J269" s="82"/>
      <c r="K269" s="5"/>
      <c r="L269" s="82"/>
      <c r="M269" s="5"/>
      <c r="N269" s="82"/>
      <c r="O269" s="5"/>
      <c r="P269" s="82"/>
      <c r="Q269" s="5"/>
      <c r="R269" s="82"/>
      <c r="S269" s="5"/>
      <c r="T269" s="82"/>
      <c r="U269" s="5"/>
      <c r="V269" s="82"/>
      <c r="W269" s="17"/>
      <c r="X269" s="82"/>
      <c r="Y269" s="17"/>
      <c r="Z269" s="82"/>
      <c r="AA269" s="17"/>
      <c r="AB269" s="82"/>
      <c r="AC269" s="17"/>
      <c r="AD269" s="82"/>
      <c r="AE269" s="5"/>
      <c r="AF269" s="82"/>
      <c r="AG269" s="5"/>
      <c r="AH269" s="82"/>
      <c r="AI269" s="5"/>
      <c r="AJ269" s="82"/>
      <c r="AK269" s="5"/>
      <c r="AL269" s="82"/>
      <c r="AM269" s="57"/>
      <c r="AN269" s="82"/>
      <c r="AO269" s="64"/>
      <c r="AP269" s="35"/>
      <c r="AS269" s="8" t="e">
        <f>IF(#REF!="E",C276,"")</f>
        <v>#REF!</v>
      </c>
      <c r="BI269" s="56" t="e">
        <f>IF(#REF!="E",B269,"")</f>
        <v>#REF!</v>
      </c>
      <c r="BJ269" s="56" t="e">
        <f>IF(#REF!="E",C269,"")</f>
        <v>#REF!</v>
      </c>
      <c r="BK269" s="56" t="str">
        <f t="shared" si="157"/>
        <v/>
      </c>
      <c r="BL269" s="56" t="str">
        <f t="shared" si="158"/>
        <v/>
      </c>
      <c r="BM269" s="56" t="str">
        <f t="shared" si="159"/>
        <v/>
      </c>
      <c r="BN269" s="56" t="str">
        <f t="shared" si="160"/>
        <v/>
      </c>
      <c r="BO269" s="56" t="str">
        <f t="shared" si="161"/>
        <v/>
      </c>
      <c r="BP269" s="56" t="str">
        <f t="shared" si="162"/>
        <v/>
      </c>
      <c r="BQ269" s="56" t="str">
        <f t="shared" si="163"/>
        <v/>
      </c>
      <c r="BR269" s="56" t="str">
        <f t="shared" si="164"/>
        <v/>
      </c>
      <c r="BS269" s="56" t="str">
        <f t="shared" si="165"/>
        <v/>
      </c>
      <c r="BT269" s="56" t="str">
        <f t="shared" si="166"/>
        <v/>
      </c>
      <c r="BU269" s="56" t="str">
        <f t="shared" si="167"/>
        <v/>
      </c>
      <c r="BV269" s="56" t="str">
        <f t="shared" si="168"/>
        <v/>
      </c>
      <c r="BW269" s="56" t="str">
        <f t="shared" si="169"/>
        <v/>
      </c>
      <c r="BX269" s="56" t="str">
        <f t="shared" si="170"/>
        <v/>
      </c>
      <c r="BY269" s="56" t="str">
        <f t="shared" si="171"/>
        <v/>
      </c>
      <c r="BZ269" s="56" t="str">
        <f t="shared" si="172"/>
        <v/>
      </c>
      <c r="CA269" s="56" t="str">
        <f t="shared" si="173"/>
        <v/>
      </c>
    </row>
    <row r="270" spans="1:88" x14ac:dyDescent="0.35">
      <c r="A270" s="42"/>
      <c r="B270" s="5"/>
      <c r="C270" s="5"/>
      <c r="D270" s="5"/>
      <c r="E270" s="82"/>
      <c r="F270" s="5"/>
      <c r="G270" s="82"/>
      <c r="H270" s="5"/>
      <c r="I270" s="6"/>
      <c r="J270" s="82"/>
      <c r="K270" s="5"/>
      <c r="L270" s="82"/>
      <c r="M270" s="5"/>
      <c r="N270" s="82"/>
      <c r="O270" s="5"/>
      <c r="P270" s="82"/>
      <c r="Q270" s="5"/>
      <c r="R270" s="82"/>
      <c r="S270" s="5"/>
      <c r="T270" s="82"/>
      <c r="U270" s="5"/>
      <c r="V270" s="82"/>
      <c r="W270" s="17"/>
      <c r="X270" s="82"/>
      <c r="Y270" s="17"/>
      <c r="Z270" s="82"/>
      <c r="AA270" s="17"/>
      <c r="AB270" s="82"/>
      <c r="AC270" s="17"/>
      <c r="AD270" s="82"/>
      <c r="AE270" s="5"/>
      <c r="AF270" s="82"/>
      <c r="AG270" s="5"/>
      <c r="AH270" s="82"/>
      <c r="AI270" s="5"/>
      <c r="AJ270" s="82"/>
      <c r="AK270" s="5"/>
      <c r="AL270" s="82"/>
      <c r="AM270" s="57"/>
      <c r="AN270" s="82"/>
      <c r="AO270" s="64"/>
      <c r="AP270" s="35"/>
      <c r="AS270" s="8" t="e">
        <f>IF(#REF!="E",C277,"")</f>
        <v>#REF!</v>
      </c>
      <c r="BI270" s="56" t="e">
        <f>IF(#REF!="E",B270,"")</f>
        <v>#REF!</v>
      </c>
      <c r="BJ270" s="56" t="e">
        <f>IF(#REF!="E",C270,"")</f>
        <v>#REF!</v>
      </c>
      <c r="BK270" s="56" t="str">
        <f t="shared" si="157"/>
        <v/>
      </c>
      <c r="BL270" s="56" t="str">
        <f t="shared" si="158"/>
        <v/>
      </c>
      <c r="BM270" s="56" t="str">
        <f t="shared" si="159"/>
        <v/>
      </c>
      <c r="BN270" s="56" t="str">
        <f t="shared" si="160"/>
        <v/>
      </c>
      <c r="BO270" s="56" t="str">
        <f t="shared" si="161"/>
        <v/>
      </c>
      <c r="BP270" s="56" t="str">
        <f t="shared" si="162"/>
        <v/>
      </c>
      <c r="BQ270" s="56" t="str">
        <f t="shared" si="163"/>
        <v/>
      </c>
      <c r="BR270" s="56" t="str">
        <f t="shared" si="164"/>
        <v/>
      </c>
      <c r="BS270" s="56" t="str">
        <f t="shared" si="165"/>
        <v/>
      </c>
      <c r="BT270" s="56" t="str">
        <f t="shared" si="166"/>
        <v/>
      </c>
      <c r="BU270" s="56" t="str">
        <f t="shared" si="167"/>
        <v/>
      </c>
      <c r="BV270" s="56" t="str">
        <f t="shared" si="168"/>
        <v/>
      </c>
      <c r="BW270" s="56" t="str">
        <f t="shared" si="169"/>
        <v/>
      </c>
      <c r="BX270" s="56" t="str">
        <f t="shared" si="170"/>
        <v/>
      </c>
      <c r="BY270" s="56" t="str">
        <f t="shared" si="171"/>
        <v/>
      </c>
      <c r="BZ270" s="56" t="str">
        <f t="shared" si="172"/>
        <v/>
      </c>
      <c r="CA270" s="56" t="str">
        <f t="shared" si="173"/>
        <v/>
      </c>
    </row>
    <row r="271" spans="1:88" x14ac:dyDescent="0.35">
      <c r="A271" s="42"/>
      <c r="B271" s="5"/>
      <c r="C271" s="5"/>
      <c r="D271" s="5"/>
      <c r="E271" s="82"/>
      <c r="F271" s="5"/>
      <c r="G271" s="82"/>
      <c r="H271" s="5"/>
      <c r="I271" s="6"/>
      <c r="J271" s="82"/>
      <c r="K271" s="5"/>
      <c r="L271" s="82"/>
      <c r="M271" s="5"/>
      <c r="N271" s="82"/>
      <c r="O271" s="5"/>
      <c r="P271" s="82"/>
      <c r="Q271" s="5"/>
      <c r="R271" s="82"/>
      <c r="S271" s="5"/>
      <c r="T271" s="82"/>
      <c r="U271" s="5"/>
      <c r="V271" s="82"/>
      <c r="W271" s="17"/>
      <c r="X271" s="82"/>
      <c r="Y271" s="17"/>
      <c r="Z271" s="82"/>
      <c r="AA271" s="17"/>
      <c r="AB271" s="82"/>
      <c r="AC271" s="17"/>
      <c r="AD271" s="82"/>
      <c r="AE271" s="5"/>
      <c r="AF271" s="82"/>
      <c r="AG271" s="5"/>
      <c r="AH271" s="82"/>
      <c r="AI271" s="5"/>
      <c r="AJ271" s="82"/>
      <c r="AK271" s="5"/>
      <c r="AL271" s="82"/>
      <c r="AM271" s="57"/>
      <c r="AN271" s="82"/>
      <c r="AO271" s="64"/>
      <c r="AP271" s="39"/>
      <c r="AS271" s="8" t="e">
        <f>IF(#REF!="E",C278,"")</f>
        <v>#REF!</v>
      </c>
      <c r="BI271" s="56" t="e">
        <f>IF(#REF!="E",B271,"")</f>
        <v>#REF!</v>
      </c>
      <c r="BJ271" s="56" t="e">
        <f>IF(#REF!="E",C271,"")</f>
        <v>#REF!</v>
      </c>
      <c r="BK271" s="56" t="str">
        <f t="shared" si="157"/>
        <v/>
      </c>
      <c r="BL271" s="56" t="str">
        <f t="shared" si="158"/>
        <v/>
      </c>
      <c r="BM271" s="56" t="str">
        <f t="shared" si="159"/>
        <v/>
      </c>
      <c r="BN271" s="56" t="str">
        <f t="shared" si="160"/>
        <v/>
      </c>
      <c r="BO271" s="56" t="str">
        <f t="shared" si="161"/>
        <v/>
      </c>
      <c r="BP271" s="56" t="str">
        <f t="shared" si="162"/>
        <v/>
      </c>
      <c r="BQ271" s="56" t="str">
        <f t="shared" si="163"/>
        <v/>
      </c>
      <c r="BR271" s="56" t="str">
        <f t="shared" si="164"/>
        <v/>
      </c>
      <c r="BS271" s="56" t="str">
        <f t="shared" si="165"/>
        <v/>
      </c>
      <c r="BT271" s="56" t="str">
        <f t="shared" si="166"/>
        <v/>
      </c>
      <c r="BU271" s="56" t="str">
        <f t="shared" si="167"/>
        <v/>
      </c>
      <c r="BV271" s="56" t="str">
        <f t="shared" si="168"/>
        <v/>
      </c>
      <c r="BW271" s="56" t="str">
        <f t="shared" si="169"/>
        <v/>
      </c>
      <c r="BX271" s="56" t="str">
        <f t="shared" si="170"/>
        <v/>
      </c>
      <c r="BY271" s="56" t="str">
        <f t="shared" si="171"/>
        <v/>
      </c>
      <c r="BZ271" s="56" t="str">
        <f t="shared" si="172"/>
        <v/>
      </c>
      <c r="CA271" s="56" t="str">
        <f t="shared" si="173"/>
        <v/>
      </c>
    </row>
    <row r="272" spans="1:88" x14ac:dyDescent="0.35">
      <c r="A272" s="42"/>
      <c r="B272" s="17"/>
      <c r="C272" s="17"/>
      <c r="D272" s="17"/>
      <c r="E272" s="82"/>
      <c r="F272" s="17"/>
      <c r="G272" s="82"/>
      <c r="H272" s="17"/>
      <c r="I272" s="19"/>
      <c r="J272" s="82"/>
      <c r="K272" s="5"/>
      <c r="L272" s="82"/>
      <c r="M272" s="17"/>
      <c r="N272" s="82"/>
      <c r="O272" s="17"/>
      <c r="P272" s="82"/>
      <c r="Q272" s="17"/>
      <c r="R272" s="82"/>
      <c r="S272" s="17"/>
      <c r="T272" s="82"/>
      <c r="U272" s="17"/>
      <c r="V272" s="82"/>
      <c r="W272" s="17"/>
      <c r="X272" s="82"/>
      <c r="Y272" s="17"/>
      <c r="Z272" s="82"/>
      <c r="AA272" s="17"/>
      <c r="AB272" s="82"/>
      <c r="AC272" s="17"/>
      <c r="AD272" s="82"/>
      <c r="AE272" s="17"/>
      <c r="AF272" s="82"/>
      <c r="AG272" s="17"/>
      <c r="AH272" s="82"/>
      <c r="AI272" s="17"/>
      <c r="AJ272" s="82"/>
      <c r="AK272" s="17"/>
      <c r="AL272" s="82"/>
      <c r="AM272" s="58"/>
      <c r="AN272" s="82"/>
      <c r="AO272" s="64"/>
      <c r="AP272" s="39"/>
      <c r="AS272" s="8" t="e">
        <f>IF(#REF!="E",C279,"")</f>
        <v>#REF!</v>
      </c>
      <c r="BI272" s="56" t="e">
        <f>IF(#REF!="E",B272,"")</f>
        <v>#REF!</v>
      </c>
      <c r="BJ272" s="56" t="e">
        <f>IF(#REF!="E",C272,"")</f>
        <v>#REF!</v>
      </c>
      <c r="BK272" s="56" t="str">
        <f t="shared" si="157"/>
        <v/>
      </c>
      <c r="BL272" s="56" t="str">
        <f t="shared" si="158"/>
        <v/>
      </c>
      <c r="BM272" s="56" t="str">
        <f t="shared" si="159"/>
        <v/>
      </c>
      <c r="BN272" s="56" t="str">
        <f t="shared" si="160"/>
        <v/>
      </c>
      <c r="BO272" s="56" t="str">
        <f t="shared" si="161"/>
        <v/>
      </c>
      <c r="BP272" s="56" t="str">
        <f t="shared" si="162"/>
        <v/>
      </c>
      <c r="BQ272" s="56" t="str">
        <f t="shared" si="163"/>
        <v/>
      </c>
      <c r="BR272" s="56" t="str">
        <f t="shared" si="164"/>
        <v/>
      </c>
      <c r="BS272" s="56" t="str">
        <f t="shared" si="165"/>
        <v/>
      </c>
      <c r="BT272" s="56" t="str">
        <f t="shared" si="166"/>
        <v/>
      </c>
      <c r="BU272" s="56" t="str">
        <f t="shared" si="167"/>
        <v/>
      </c>
      <c r="BV272" s="56" t="str">
        <f t="shared" si="168"/>
        <v/>
      </c>
      <c r="BW272" s="56" t="str">
        <f t="shared" si="169"/>
        <v/>
      </c>
      <c r="BX272" s="56" t="str">
        <f t="shared" si="170"/>
        <v/>
      </c>
      <c r="BY272" s="56" t="str">
        <f t="shared" si="171"/>
        <v/>
      </c>
      <c r="BZ272" s="56" t="str">
        <f t="shared" si="172"/>
        <v/>
      </c>
      <c r="CA272" s="56" t="str">
        <f t="shared" si="173"/>
        <v/>
      </c>
    </row>
    <row r="273" spans="1:88" x14ac:dyDescent="0.35">
      <c r="A273" s="42"/>
      <c r="B273" s="17"/>
      <c r="C273" s="17"/>
      <c r="D273" s="17"/>
      <c r="E273" s="82"/>
      <c r="F273" s="17"/>
      <c r="G273" s="82"/>
      <c r="H273" s="17"/>
      <c r="I273" s="19"/>
      <c r="J273" s="82"/>
      <c r="K273" s="5"/>
      <c r="L273" s="82"/>
      <c r="M273" s="17"/>
      <c r="N273" s="82"/>
      <c r="O273" s="17"/>
      <c r="P273" s="82"/>
      <c r="Q273" s="17"/>
      <c r="R273" s="82"/>
      <c r="S273" s="17"/>
      <c r="T273" s="82"/>
      <c r="U273" s="17"/>
      <c r="V273" s="82"/>
      <c r="W273" s="17"/>
      <c r="X273" s="82"/>
      <c r="Y273" s="17"/>
      <c r="Z273" s="82"/>
      <c r="AA273" s="17"/>
      <c r="AB273" s="82"/>
      <c r="AC273" s="17"/>
      <c r="AD273" s="82"/>
      <c r="AE273" s="17"/>
      <c r="AF273" s="82"/>
      <c r="AG273" s="17"/>
      <c r="AH273" s="82"/>
      <c r="AI273" s="17"/>
      <c r="AJ273" s="82"/>
      <c r="AK273" s="17"/>
      <c r="AL273" s="82"/>
      <c r="AM273" s="58"/>
      <c r="AN273" s="82"/>
      <c r="AO273" s="64"/>
      <c r="AP273" s="35"/>
      <c r="AS273" s="8" t="e">
        <f>IF(#REF!="E",C280,"")</f>
        <v>#REF!</v>
      </c>
      <c r="BI273" s="56" t="e">
        <f>IF(#REF!="E",B273,"")</f>
        <v>#REF!</v>
      </c>
      <c r="BJ273" s="56" t="e">
        <f>IF(#REF!="E",C273,"")</f>
        <v>#REF!</v>
      </c>
      <c r="BK273" s="56" t="str">
        <f t="shared" si="157"/>
        <v/>
      </c>
      <c r="BL273" s="56" t="str">
        <f t="shared" si="158"/>
        <v/>
      </c>
      <c r="BM273" s="56" t="str">
        <f t="shared" si="159"/>
        <v/>
      </c>
      <c r="BN273" s="56" t="str">
        <f t="shared" si="160"/>
        <v/>
      </c>
      <c r="BO273" s="56" t="str">
        <f t="shared" si="161"/>
        <v/>
      </c>
      <c r="BP273" s="56" t="str">
        <f t="shared" si="162"/>
        <v/>
      </c>
      <c r="BQ273" s="56" t="str">
        <f t="shared" si="163"/>
        <v/>
      </c>
      <c r="BR273" s="56" t="str">
        <f t="shared" si="164"/>
        <v/>
      </c>
      <c r="BS273" s="56" t="str">
        <f t="shared" si="165"/>
        <v/>
      </c>
      <c r="BT273" s="56" t="str">
        <f t="shared" si="166"/>
        <v/>
      </c>
      <c r="BU273" s="56" t="str">
        <f t="shared" si="167"/>
        <v/>
      </c>
      <c r="BV273" s="56" t="str">
        <f t="shared" si="168"/>
        <v/>
      </c>
      <c r="BW273" s="56" t="str">
        <f t="shared" si="169"/>
        <v/>
      </c>
      <c r="BX273" s="56" t="str">
        <f t="shared" si="170"/>
        <v/>
      </c>
      <c r="BY273" s="56" t="str">
        <f t="shared" si="171"/>
        <v/>
      </c>
      <c r="BZ273" s="56" t="str">
        <f t="shared" si="172"/>
        <v/>
      </c>
      <c r="CA273" s="56" t="str">
        <f t="shared" si="173"/>
        <v/>
      </c>
    </row>
    <row r="274" spans="1:88" x14ac:dyDescent="0.35">
      <c r="A274" s="42"/>
      <c r="B274" s="5"/>
      <c r="C274" s="5"/>
      <c r="D274" s="5"/>
      <c r="E274" s="82"/>
      <c r="F274" s="5"/>
      <c r="G274" s="82"/>
      <c r="H274" s="5"/>
      <c r="I274" s="6"/>
      <c r="J274" s="82"/>
      <c r="K274" s="5"/>
      <c r="L274" s="82"/>
      <c r="M274" s="5"/>
      <c r="N274" s="82"/>
      <c r="O274" s="5"/>
      <c r="P274" s="82"/>
      <c r="Q274" s="5"/>
      <c r="R274" s="82"/>
      <c r="S274" s="5"/>
      <c r="T274" s="82"/>
      <c r="U274" s="5"/>
      <c r="V274" s="82"/>
      <c r="W274" s="17"/>
      <c r="X274" s="82"/>
      <c r="Y274" s="17"/>
      <c r="Z274" s="82"/>
      <c r="AA274" s="17"/>
      <c r="AB274" s="82"/>
      <c r="AC274" s="17"/>
      <c r="AD274" s="82"/>
      <c r="AE274" s="5"/>
      <c r="AF274" s="82"/>
      <c r="AG274" s="5"/>
      <c r="AH274" s="82"/>
      <c r="AI274" s="5"/>
      <c r="AJ274" s="82"/>
      <c r="AK274" s="5"/>
      <c r="AL274" s="82"/>
      <c r="AM274" s="57"/>
      <c r="AN274" s="82"/>
      <c r="AO274" s="64"/>
      <c r="AP274" s="35"/>
      <c r="AS274" s="8" t="e">
        <f>IF(#REF!="E",C281,"")</f>
        <v>#REF!</v>
      </c>
      <c r="BI274" s="56" t="e">
        <f>IF(#REF!="E",B274,"")</f>
        <v>#REF!</v>
      </c>
      <c r="BJ274" s="56" t="e">
        <f>IF(#REF!="E",C274,"")</f>
        <v>#REF!</v>
      </c>
      <c r="BK274" s="56" t="str">
        <f t="shared" si="157"/>
        <v/>
      </c>
      <c r="BL274" s="56" t="str">
        <f t="shared" si="158"/>
        <v/>
      </c>
      <c r="BM274" s="56" t="str">
        <f t="shared" si="159"/>
        <v/>
      </c>
      <c r="BN274" s="56" t="str">
        <f t="shared" si="160"/>
        <v/>
      </c>
      <c r="BO274" s="56" t="str">
        <f t="shared" si="161"/>
        <v/>
      </c>
      <c r="BP274" s="56" t="str">
        <f t="shared" si="162"/>
        <v/>
      </c>
      <c r="BQ274" s="56" t="str">
        <f t="shared" si="163"/>
        <v/>
      </c>
      <c r="BR274" s="56" t="str">
        <f t="shared" si="164"/>
        <v/>
      </c>
      <c r="BS274" s="56" t="str">
        <f t="shared" si="165"/>
        <v/>
      </c>
      <c r="BT274" s="56" t="str">
        <f t="shared" si="166"/>
        <v/>
      </c>
      <c r="BU274" s="56" t="str">
        <f t="shared" si="167"/>
        <v/>
      </c>
      <c r="BV274" s="56" t="str">
        <f t="shared" si="168"/>
        <v/>
      </c>
      <c r="BW274" s="56" t="str">
        <f t="shared" si="169"/>
        <v/>
      </c>
      <c r="BX274" s="56" t="str">
        <f t="shared" si="170"/>
        <v/>
      </c>
      <c r="BY274" s="56" t="str">
        <f t="shared" si="171"/>
        <v/>
      </c>
      <c r="BZ274" s="56" t="str">
        <f t="shared" si="172"/>
        <v/>
      </c>
      <c r="CA274" s="56" t="str">
        <f t="shared" si="173"/>
        <v/>
      </c>
      <c r="CC274" s="23"/>
      <c r="CD274" s="23"/>
    </row>
    <row r="275" spans="1:88" x14ac:dyDescent="0.35">
      <c r="A275" s="42"/>
      <c r="B275" s="5"/>
      <c r="C275" s="5"/>
      <c r="D275" s="5"/>
      <c r="E275" s="82"/>
      <c r="F275" s="5"/>
      <c r="G275" s="82"/>
      <c r="H275" s="5"/>
      <c r="I275" s="6"/>
      <c r="J275" s="82"/>
      <c r="K275" s="5"/>
      <c r="L275" s="82"/>
      <c r="M275" s="5"/>
      <c r="N275" s="82"/>
      <c r="O275" s="5"/>
      <c r="P275" s="82"/>
      <c r="Q275" s="5"/>
      <c r="R275" s="82"/>
      <c r="S275" s="5"/>
      <c r="T275" s="82"/>
      <c r="U275" s="5"/>
      <c r="V275" s="82"/>
      <c r="W275" s="17"/>
      <c r="X275" s="82"/>
      <c r="Y275" s="17"/>
      <c r="Z275" s="82"/>
      <c r="AA275" s="17"/>
      <c r="AB275" s="82"/>
      <c r="AC275" s="17"/>
      <c r="AD275" s="82"/>
      <c r="AE275" s="5"/>
      <c r="AF275" s="82"/>
      <c r="AG275" s="5"/>
      <c r="AH275" s="82"/>
      <c r="AI275" s="5"/>
      <c r="AJ275" s="82"/>
      <c r="AK275" s="5"/>
      <c r="AL275" s="82"/>
      <c r="AM275" s="57"/>
      <c r="AN275" s="82"/>
      <c r="AO275" s="64"/>
      <c r="AP275" s="35"/>
      <c r="AS275" s="8" t="e">
        <f>IF(#REF!="E",C282,"")</f>
        <v>#REF!</v>
      </c>
      <c r="BI275" s="56" t="e">
        <f>IF(#REF!="E",B275,"")</f>
        <v>#REF!</v>
      </c>
      <c r="BJ275" s="56" t="e">
        <f>IF(#REF!="E",C275,"")</f>
        <v>#REF!</v>
      </c>
      <c r="BK275" s="56" t="str">
        <f t="shared" si="157"/>
        <v/>
      </c>
      <c r="BL275" s="56" t="str">
        <f t="shared" si="158"/>
        <v/>
      </c>
      <c r="BM275" s="56" t="str">
        <f t="shared" si="159"/>
        <v/>
      </c>
      <c r="BN275" s="56" t="str">
        <f t="shared" si="160"/>
        <v/>
      </c>
      <c r="BO275" s="56" t="str">
        <f t="shared" si="161"/>
        <v/>
      </c>
      <c r="BP275" s="56" t="str">
        <f t="shared" si="162"/>
        <v/>
      </c>
      <c r="BQ275" s="56" t="str">
        <f t="shared" si="163"/>
        <v/>
      </c>
      <c r="BR275" s="56" t="str">
        <f t="shared" si="164"/>
        <v/>
      </c>
      <c r="BS275" s="56" t="str">
        <f t="shared" si="165"/>
        <v/>
      </c>
      <c r="BT275" s="56" t="str">
        <f t="shared" si="166"/>
        <v/>
      </c>
      <c r="BU275" s="56" t="str">
        <f t="shared" si="167"/>
        <v/>
      </c>
      <c r="BV275" s="56" t="str">
        <f t="shared" si="168"/>
        <v/>
      </c>
      <c r="BW275" s="56" t="str">
        <f t="shared" si="169"/>
        <v/>
      </c>
      <c r="BX275" s="56" t="str">
        <f t="shared" si="170"/>
        <v/>
      </c>
      <c r="BY275" s="56" t="str">
        <f t="shared" si="171"/>
        <v/>
      </c>
      <c r="BZ275" s="56" t="str">
        <f t="shared" si="172"/>
        <v/>
      </c>
      <c r="CA275" s="56" t="str">
        <f t="shared" si="173"/>
        <v/>
      </c>
      <c r="CC275" s="23"/>
      <c r="CD275" s="23"/>
    </row>
    <row r="276" spans="1:88" x14ac:dyDescent="0.35">
      <c r="A276" s="42"/>
      <c r="B276" s="5"/>
      <c r="C276" s="5"/>
      <c r="D276" s="5"/>
      <c r="E276" s="82"/>
      <c r="F276" s="5"/>
      <c r="G276" s="82"/>
      <c r="H276" s="5"/>
      <c r="I276" s="6"/>
      <c r="J276" s="82"/>
      <c r="K276" s="5"/>
      <c r="L276" s="82"/>
      <c r="M276" s="5"/>
      <c r="N276" s="82"/>
      <c r="O276" s="5"/>
      <c r="P276" s="82"/>
      <c r="Q276" s="5"/>
      <c r="R276" s="82"/>
      <c r="S276" s="5"/>
      <c r="T276" s="82"/>
      <c r="U276" s="5"/>
      <c r="V276" s="82"/>
      <c r="W276" s="17"/>
      <c r="X276" s="82"/>
      <c r="Y276" s="17"/>
      <c r="Z276" s="82"/>
      <c r="AA276" s="17"/>
      <c r="AB276" s="82"/>
      <c r="AC276" s="17"/>
      <c r="AD276" s="82"/>
      <c r="AE276" s="5"/>
      <c r="AF276" s="82"/>
      <c r="AG276" s="5"/>
      <c r="AH276" s="82"/>
      <c r="AI276" s="5"/>
      <c r="AJ276" s="82"/>
      <c r="AK276" s="5"/>
      <c r="AL276" s="82"/>
      <c r="AM276" s="57"/>
      <c r="AN276" s="82"/>
      <c r="AO276" s="64"/>
      <c r="AP276" s="35"/>
      <c r="AS276" s="8" t="e">
        <f>IF(#REF!="E",C283,"")</f>
        <v>#REF!</v>
      </c>
      <c r="BI276" s="56" t="e">
        <f>IF(#REF!="E",B276,"")</f>
        <v>#REF!</v>
      </c>
      <c r="BJ276" s="56" t="e">
        <f>IF(#REF!="E",C276,"")</f>
        <v>#REF!</v>
      </c>
      <c r="BK276" s="56" t="str">
        <f t="shared" si="157"/>
        <v/>
      </c>
      <c r="BL276" s="56" t="str">
        <f t="shared" si="158"/>
        <v/>
      </c>
      <c r="BM276" s="56" t="str">
        <f t="shared" si="159"/>
        <v/>
      </c>
      <c r="BN276" s="56" t="str">
        <f t="shared" si="160"/>
        <v/>
      </c>
      <c r="BO276" s="56" t="str">
        <f t="shared" si="161"/>
        <v/>
      </c>
      <c r="BP276" s="56" t="str">
        <f t="shared" si="162"/>
        <v/>
      </c>
      <c r="BQ276" s="56" t="str">
        <f t="shared" si="163"/>
        <v/>
      </c>
      <c r="BR276" s="56" t="str">
        <f t="shared" si="164"/>
        <v/>
      </c>
      <c r="BS276" s="56" t="str">
        <f t="shared" si="165"/>
        <v/>
      </c>
      <c r="BT276" s="56" t="str">
        <f t="shared" si="166"/>
        <v/>
      </c>
      <c r="BU276" s="56" t="str">
        <f t="shared" si="167"/>
        <v/>
      </c>
      <c r="BV276" s="56" t="str">
        <f t="shared" si="168"/>
        <v/>
      </c>
      <c r="BW276" s="56" t="str">
        <f t="shared" si="169"/>
        <v/>
      </c>
      <c r="BX276" s="56" t="str">
        <f t="shared" si="170"/>
        <v/>
      </c>
      <c r="BY276" s="56" t="str">
        <f t="shared" si="171"/>
        <v/>
      </c>
      <c r="BZ276" s="56" t="str">
        <f t="shared" si="172"/>
        <v/>
      </c>
      <c r="CA276" s="56" t="str">
        <f t="shared" si="173"/>
        <v/>
      </c>
    </row>
    <row r="277" spans="1:88" x14ac:dyDescent="0.35">
      <c r="A277" s="42"/>
      <c r="B277" s="5"/>
      <c r="C277" s="5"/>
      <c r="D277" s="5"/>
      <c r="E277" s="82"/>
      <c r="F277" s="5"/>
      <c r="G277" s="82"/>
      <c r="H277" s="5"/>
      <c r="I277" s="6"/>
      <c r="J277" s="82"/>
      <c r="K277" s="5"/>
      <c r="L277" s="82"/>
      <c r="M277" s="5"/>
      <c r="N277" s="82"/>
      <c r="O277" s="5"/>
      <c r="P277" s="82"/>
      <c r="Q277" s="5"/>
      <c r="R277" s="82"/>
      <c r="S277" s="5"/>
      <c r="T277" s="82"/>
      <c r="U277" s="5"/>
      <c r="V277" s="82"/>
      <c r="W277" s="17"/>
      <c r="X277" s="82"/>
      <c r="Y277" s="17"/>
      <c r="Z277" s="82"/>
      <c r="AA277" s="17"/>
      <c r="AB277" s="82"/>
      <c r="AC277" s="17"/>
      <c r="AD277" s="82"/>
      <c r="AE277" s="5"/>
      <c r="AF277" s="82"/>
      <c r="AG277" s="5"/>
      <c r="AH277" s="82"/>
      <c r="AI277" s="5"/>
      <c r="AJ277" s="82"/>
      <c r="AK277" s="5"/>
      <c r="AL277" s="82"/>
      <c r="AM277" s="57"/>
      <c r="AN277" s="82"/>
      <c r="AO277" s="64"/>
      <c r="AP277" s="35"/>
      <c r="AS277" s="8" t="e">
        <f>IF(#REF!="E",C284,"")</f>
        <v>#REF!</v>
      </c>
      <c r="BI277" s="56" t="e">
        <f>IF(#REF!="E",B277,"")</f>
        <v>#REF!</v>
      </c>
      <c r="BJ277" s="56" t="e">
        <f>IF(#REF!="E",C277,"")</f>
        <v>#REF!</v>
      </c>
      <c r="BK277" s="56" t="str">
        <f t="shared" si="157"/>
        <v/>
      </c>
      <c r="BL277" s="56" t="str">
        <f t="shared" si="158"/>
        <v/>
      </c>
      <c r="BM277" s="56" t="str">
        <f t="shared" si="159"/>
        <v/>
      </c>
      <c r="BN277" s="56" t="str">
        <f t="shared" si="160"/>
        <v/>
      </c>
      <c r="BO277" s="56" t="str">
        <f t="shared" si="161"/>
        <v/>
      </c>
      <c r="BP277" s="56" t="str">
        <f t="shared" si="162"/>
        <v/>
      </c>
      <c r="BQ277" s="56" t="str">
        <f t="shared" si="163"/>
        <v/>
      </c>
      <c r="BR277" s="56" t="str">
        <f t="shared" si="164"/>
        <v/>
      </c>
      <c r="BS277" s="56" t="str">
        <f t="shared" si="165"/>
        <v/>
      </c>
      <c r="BT277" s="56" t="str">
        <f t="shared" si="166"/>
        <v/>
      </c>
      <c r="BU277" s="56" t="str">
        <f t="shared" si="167"/>
        <v/>
      </c>
      <c r="BV277" s="56" t="str">
        <f t="shared" si="168"/>
        <v/>
      </c>
      <c r="BW277" s="56" t="str">
        <f t="shared" si="169"/>
        <v/>
      </c>
      <c r="BX277" s="56" t="str">
        <f t="shared" si="170"/>
        <v/>
      </c>
      <c r="BY277" s="56" t="str">
        <f t="shared" si="171"/>
        <v/>
      </c>
      <c r="BZ277" s="56" t="str">
        <f t="shared" si="172"/>
        <v/>
      </c>
      <c r="CA277" s="56" t="str">
        <f t="shared" si="173"/>
        <v/>
      </c>
    </row>
    <row r="278" spans="1:88" x14ac:dyDescent="0.35">
      <c r="A278" s="42"/>
      <c r="B278" s="5"/>
      <c r="C278" s="5"/>
      <c r="D278" s="5"/>
      <c r="E278" s="82"/>
      <c r="F278" s="5"/>
      <c r="G278" s="82"/>
      <c r="H278" s="5"/>
      <c r="I278" s="6"/>
      <c r="J278" s="82"/>
      <c r="K278" s="5"/>
      <c r="L278" s="82"/>
      <c r="M278" s="5"/>
      <c r="N278" s="82"/>
      <c r="O278" s="5"/>
      <c r="P278" s="82"/>
      <c r="Q278" s="5"/>
      <c r="R278" s="82"/>
      <c r="S278" s="5"/>
      <c r="T278" s="82"/>
      <c r="U278" s="5"/>
      <c r="V278" s="82"/>
      <c r="W278" s="17"/>
      <c r="X278" s="82"/>
      <c r="Y278" s="17"/>
      <c r="Z278" s="82"/>
      <c r="AA278" s="17"/>
      <c r="AB278" s="82"/>
      <c r="AC278" s="17"/>
      <c r="AD278" s="82"/>
      <c r="AE278" s="5"/>
      <c r="AF278" s="82"/>
      <c r="AG278" s="5"/>
      <c r="AH278" s="82"/>
      <c r="AI278" s="5"/>
      <c r="AJ278" s="82"/>
      <c r="AK278" s="5"/>
      <c r="AL278" s="82"/>
      <c r="AM278" s="57"/>
      <c r="AN278" s="82"/>
      <c r="AO278" s="64"/>
      <c r="AP278" s="35"/>
      <c r="AS278" s="8" t="e">
        <f>IF(#REF!="E",C285,"")</f>
        <v>#REF!</v>
      </c>
      <c r="BI278" s="56" t="e">
        <f>IF(#REF!="E",B278,"")</f>
        <v>#REF!</v>
      </c>
      <c r="BJ278" s="56" t="e">
        <f>IF(#REF!="E",C278,"")</f>
        <v>#REF!</v>
      </c>
      <c r="BK278" s="56" t="str">
        <f t="shared" si="157"/>
        <v/>
      </c>
      <c r="BL278" s="56" t="str">
        <f t="shared" si="158"/>
        <v/>
      </c>
      <c r="BM278" s="56" t="str">
        <f t="shared" si="159"/>
        <v/>
      </c>
      <c r="BN278" s="56" t="str">
        <f t="shared" si="160"/>
        <v/>
      </c>
      <c r="BO278" s="56" t="str">
        <f t="shared" si="161"/>
        <v/>
      </c>
      <c r="BP278" s="56" t="str">
        <f t="shared" si="162"/>
        <v/>
      </c>
      <c r="BQ278" s="56" t="str">
        <f t="shared" si="163"/>
        <v/>
      </c>
      <c r="BR278" s="56" t="str">
        <f t="shared" si="164"/>
        <v/>
      </c>
      <c r="BS278" s="56" t="str">
        <f t="shared" si="165"/>
        <v/>
      </c>
      <c r="BT278" s="56" t="str">
        <f t="shared" si="166"/>
        <v/>
      </c>
      <c r="BU278" s="56" t="str">
        <f t="shared" si="167"/>
        <v/>
      </c>
      <c r="BV278" s="56" t="str">
        <f t="shared" si="168"/>
        <v/>
      </c>
      <c r="BW278" s="56" t="str">
        <f t="shared" si="169"/>
        <v/>
      </c>
      <c r="BX278" s="56" t="str">
        <f t="shared" si="170"/>
        <v/>
      </c>
      <c r="BY278" s="56" t="str">
        <f t="shared" si="171"/>
        <v/>
      </c>
      <c r="BZ278" s="56" t="str">
        <f t="shared" si="172"/>
        <v/>
      </c>
      <c r="CA278" s="56" t="str">
        <f t="shared" si="173"/>
        <v/>
      </c>
    </row>
    <row r="279" spans="1:88" x14ac:dyDescent="0.35">
      <c r="A279" s="43"/>
      <c r="B279" s="5"/>
      <c r="C279" s="5"/>
      <c r="D279" s="5"/>
      <c r="E279" s="82"/>
      <c r="F279" s="5"/>
      <c r="G279" s="82"/>
      <c r="H279" s="5"/>
      <c r="I279" s="6"/>
      <c r="J279" s="82"/>
      <c r="K279" s="5"/>
      <c r="L279" s="82"/>
      <c r="M279" s="5"/>
      <c r="N279" s="82"/>
      <c r="O279" s="5"/>
      <c r="P279" s="82"/>
      <c r="Q279" s="5"/>
      <c r="R279" s="82"/>
      <c r="S279" s="5"/>
      <c r="T279" s="82"/>
      <c r="U279" s="5"/>
      <c r="V279" s="82"/>
      <c r="W279" s="17"/>
      <c r="X279" s="82"/>
      <c r="Y279" s="17"/>
      <c r="Z279" s="82"/>
      <c r="AA279" s="17"/>
      <c r="AB279" s="82"/>
      <c r="AC279" s="17"/>
      <c r="AD279" s="82"/>
      <c r="AE279" s="5"/>
      <c r="AF279" s="82"/>
      <c r="AG279" s="5"/>
      <c r="AH279" s="82"/>
      <c r="AI279" s="5"/>
      <c r="AJ279" s="82"/>
      <c r="AK279" s="5"/>
      <c r="AL279" s="82"/>
      <c r="AM279" s="57"/>
      <c r="AN279" s="82"/>
      <c r="AO279" s="64"/>
      <c r="AP279" s="35"/>
      <c r="AQ279" s="23"/>
      <c r="AR279" s="23"/>
      <c r="AS279" s="23" t="e">
        <f>IF(#REF!="E",C286,"")</f>
        <v>#REF!</v>
      </c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56" t="e">
        <f>IF(#REF!="E",B279,"")</f>
        <v>#REF!</v>
      </c>
      <c r="BJ279" s="56" t="e">
        <f>IF(#REF!="E",C279,"")</f>
        <v>#REF!</v>
      </c>
      <c r="BK279" s="56" t="str">
        <f t="shared" si="157"/>
        <v/>
      </c>
      <c r="BL279" s="56" t="str">
        <f t="shared" si="158"/>
        <v/>
      </c>
      <c r="BM279" s="56" t="str">
        <f t="shared" si="159"/>
        <v/>
      </c>
      <c r="BN279" s="56" t="str">
        <f t="shared" si="160"/>
        <v/>
      </c>
      <c r="BO279" s="56" t="str">
        <f t="shared" si="161"/>
        <v/>
      </c>
      <c r="BP279" s="56" t="str">
        <f t="shared" si="162"/>
        <v/>
      </c>
      <c r="BQ279" s="56" t="str">
        <f t="shared" si="163"/>
        <v/>
      </c>
      <c r="BR279" s="56" t="str">
        <f t="shared" si="164"/>
        <v/>
      </c>
      <c r="BS279" s="56" t="str">
        <f t="shared" si="165"/>
        <v/>
      </c>
      <c r="BT279" s="56" t="str">
        <f t="shared" si="166"/>
        <v/>
      </c>
      <c r="BU279" s="56" t="str">
        <f t="shared" si="167"/>
        <v/>
      </c>
      <c r="BV279" s="56" t="str">
        <f t="shared" si="168"/>
        <v/>
      </c>
      <c r="BW279" s="56" t="str">
        <f t="shared" si="169"/>
        <v/>
      </c>
      <c r="BX279" s="56" t="str">
        <f t="shared" si="170"/>
        <v/>
      </c>
      <c r="BY279" s="56" t="str">
        <f t="shared" si="171"/>
        <v/>
      </c>
      <c r="BZ279" s="56" t="str">
        <f t="shared" si="172"/>
        <v/>
      </c>
      <c r="CA279" s="56" t="str">
        <f t="shared" si="173"/>
        <v/>
      </c>
    </row>
    <row r="280" spans="1:88" x14ac:dyDescent="0.35">
      <c r="A280" s="43"/>
      <c r="B280" s="5"/>
      <c r="C280" s="5"/>
      <c r="D280" s="5"/>
      <c r="E280" s="82"/>
      <c r="F280" s="5"/>
      <c r="G280" s="82"/>
      <c r="H280" s="5"/>
      <c r="I280" s="6"/>
      <c r="J280" s="82"/>
      <c r="K280" s="5"/>
      <c r="L280" s="82"/>
      <c r="M280" s="5"/>
      <c r="N280" s="82"/>
      <c r="O280" s="5"/>
      <c r="P280" s="82"/>
      <c r="Q280" s="5"/>
      <c r="R280" s="82"/>
      <c r="S280" s="5"/>
      <c r="T280" s="82"/>
      <c r="U280" s="5"/>
      <c r="V280" s="82"/>
      <c r="W280" s="17"/>
      <c r="X280" s="82"/>
      <c r="Y280" s="17"/>
      <c r="Z280" s="82"/>
      <c r="AA280" s="17"/>
      <c r="AB280" s="82"/>
      <c r="AC280" s="17"/>
      <c r="AD280" s="82"/>
      <c r="AE280" s="5"/>
      <c r="AF280" s="82"/>
      <c r="AG280" s="5"/>
      <c r="AH280" s="82"/>
      <c r="AI280" s="5"/>
      <c r="AJ280" s="82"/>
      <c r="AK280" s="5"/>
      <c r="AL280" s="82"/>
      <c r="AM280" s="57"/>
      <c r="AN280" s="82"/>
      <c r="AO280" s="64"/>
      <c r="AP280" s="35"/>
      <c r="AQ280" s="23"/>
      <c r="AR280" s="23"/>
      <c r="AS280" s="23" t="e">
        <f>IF(#REF!="E",C287,"")</f>
        <v>#REF!</v>
      </c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56" t="e">
        <f>IF(#REF!="E",B280,"")</f>
        <v>#REF!</v>
      </c>
      <c r="BJ280" s="56" t="e">
        <f>IF(#REF!="E",C280,"")</f>
        <v>#REF!</v>
      </c>
      <c r="BK280" s="56" t="str">
        <f t="shared" si="157"/>
        <v/>
      </c>
      <c r="BL280" s="56" t="str">
        <f t="shared" si="158"/>
        <v/>
      </c>
      <c r="BM280" s="56" t="str">
        <f t="shared" si="159"/>
        <v/>
      </c>
      <c r="BN280" s="56" t="str">
        <f t="shared" si="160"/>
        <v/>
      </c>
      <c r="BO280" s="56" t="str">
        <f t="shared" si="161"/>
        <v/>
      </c>
      <c r="BP280" s="56" t="str">
        <f t="shared" si="162"/>
        <v/>
      </c>
      <c r="BQ280" s="56" t="str">
        <f t="shared" si="163"/>
        <v/>
      </c>
      <c r="BR280" s="56" t="str">
        <f t="shared" si="164"/>
        <v/>
      </c>
      <c r="BS280" s="56" t="str">
        <f t="shared" si="165"/>
        <v/>
      </c>
      <c r="BT280" s="56" t="str">
        <f t="shared" si="166"/>
        <v/>
      </c>
      <c r="BU280" s="56" t="str">
        <f t="shared" si="167"/>
        <v/>
      </c>
      <c r="BV280" s="56" t="str">
        <f t="shared" si="168"/>
        <v/>
      </c>
      <c r="BW280" s="56" t="str">
        <f t="shared" si="169"/>
        <v/>
      </c>
      <c r="BX280" s="56" t="str">
        <f t="shared" si="170"/>
        <v/>
      </c>
      <c r="BY280" s="56" t="str">
        <f t="shared" si="171"/>
        <v/>
      </c>
      <c r="BZ280" s="56" t="str">
        <f t="shared" si="172"/>
        <v/>
      </c>
      <c r="CA280" s="56" t="str">
        <f t="shared" si="173"/>
        <v/>
      </c>
    </row>
    <row r="281" spans="1:88" s="33" customFormat="1" x14ac:dyDescent="0.35">
      <c r="A281" s="42"/>
      <c r="B281" s="5"/>
      <c r="C281" s="5"/>
      <c r="D281" s="5"/>
      <c r="E281" s="82"/>
      <c r="F281" s="5"/>
      <c r="G281" s="82"/>
      <c r="H281" s="5"/>
      <c r="I281" s="6"/>
      <c r="J281" s="82"/>
      <c r="K281" s="5"/>
      <c r="L281" s="82"/>
      <c r="M281" s="5"/>
      <c r="N281" s="82"/>
      <c r="O281" s="5"/>
      <c r="P281" s="82"/>
      <c r="Q281" s="5"/>
      <c r="R281" s="82"/>
      <c r="S281" s="5"/>
      <c r="T281" s="82"/>
      <c r="U281" s="5"/>
      <c r="V281" s="82"/>
      <c r="W281" s="17"/>
      <c r="X281" s="82"/>
      <c r="Y281" s="17"/>
      <c r="Z281" s="82"/>
      <c r="AA281" s="17"/>
      <c r="AB281" s="82"/>
      <c r="AC281" s="17"/>
      <c r="AD281" s="82"/>
      <c r="AE281" s="5"/>
      <c r="AF281" s="82"/>
      <c r="AG281" s="5"/>
      <c r="AH281" s="82"/>
      <c r="AI281" s="5"/>
      <c r="AJ281" s="82"/>
      <c r="AK281" s="5"/>
      <c r="AL281" s="82"/>
      <c r="AM281" s="57"/>
      <c r="AN281" s="82"/>
      <c r="AO281" s="64"/>
      <c r="AP281" s="35"/>
      <c r="AQ281" s="8"/>
      <c r="AR281" s="8"/>
      <c r="AS281" s="8" t="e">
        <f>IF(#REF!="E",C288,"")</f>
        <v>#REF!</v>
      </c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56" t="e">
        <f>IF(#REF!="E",B281,"")</f>
        <v>#REF!</v>
      </c>
      <c r="BJ281" s="56" t="e">
        <f>IF(#REF!="E",C281,"")</f>
        <v>#REF!</v>
      </c>
      <c r="BK281" s="56" t="str">
        <f t="shared" si="157"/>
        <v/>
      </c>
      <c r="BL281" s="56" t="str">
        <f t="shared" si="158"/>
        <v/>
      </c>
      <c r="BM281" s="56" t="str">
        <f t="shared" si="159"/>
        <v/>
      </c>
      <c r="BN281" s="56" t="str">
        <f t="shared" si="160"/>
        <v/>
      </c>
      <c r="BO281" s="56" t="str">
        <f t="shared" si="161"/>
        <v/>
      </c>
      <c r="BP281" s="56" t="str">
        <f t="shared" si="162"/>
        <v/>
      </c>
      <c r="BQ281" s="56" t="str">
        <f t="shared" si="163"/>
        <v/>
      </c>
      <c r="BR281" s="56" t="str">
        <f t="shared" si="164"/>
        <v/>
      </c>
      <c r="BS281" s="56" t="str">
        <f t="shared" si="165"/>
        <v/>
      </c>
      <c r="BT281" s="56" t="str">
        <f t="shared" si="166"/>
        <v/>
      </c>
      <c r="BU281" s="56" t="str">
        <f t="shared" si="167"/>
        <v/>
      </c>
      <c r="BV281" s="56" t="str">
        <f t="shared" si="168"/>
        <v/>
      </c>
      <c r="BW281" s="56" t="str">
        <f t="shared" si="169"/>
        <v/>
      </c>
      <c r="BX281" s="56" t="str">
        <f t="shared" si="170"/>
        <v/>
      </c>
      <c r="BY281" s="56" t="str">
        <f t="shared" si="171"/>
        <v/>
      </c>
      <c r="BZ281" s="56" t="str">
        <f t="shared" si="172"/>
        <v/>
      </c>
      <c r="CA281" s="56" t="str">
        <f t="shared" si="173"/>
        <v/>
      </c>
      <c r="CB281" s="23"/>
      <c r="CC281" s="8"/>
      <c r="CD281" s="8"/>
      <c r="CE281" s="23"/>
      <c r="CF281" s="23"/>
      <c r="CG281" s="23"/>
      <c r="CH281" s="24"/>
      <c r="CI281" s="24"/>
      <c r="CJ281" s="24"/>
    </row>
    <row r="282" spans="1:88" s="33" customFormat="1" x14ac:dyDescent="0.35">
      <c r="A282" s="42"/>
      <c r="B282" s="5"/>
      <c r="C282" s="5"/>
      <c r="D282" s="5"/>
      <c r="E282" s="82"/>
      <c r="F282" s="5"/>
      <c r="G282" s="82"/>
      <c r="H282" s="5"/>
      <c r="I282" s="6"/>
      <c r="J282" s="82"/>
      <c r="K282" s="5"/>
      <c r="L282" s="82"/>
      <c r="M282" s="5"/>
      <c r="N282" s="82"/>
      <c r="O282" s="5"/>
      <c r="P282" s="82"/>
      <c r="Q282" s="5"/>
      <c r="R282" s="82"/>
      <c r="S282" s="5"/>
      <c r="T282" s="82"/>
      <c r="U282" s="5"/>
      <c r="V282" s="82"/>
      <c r="W282" s="17"/>
      <c r="X282" s="82"/>
      <c r="Y282" s="17"/>
      <c r="Z282" s="82"/>
      <c r="AA282" s="17"/>
      <c r="AB282" s="82"/>
      <c r="AC282" s="17"/>
      <c r="AD282" s="82"/>
      <c r="AE282" s="5"/>
      <c r="AF282" s="82"/>
      <c r="AG282" s="5"/>
      <c r="AH282" s="82"/>
      <c r="AI282" s="5"/>
      <c r="AJ282" s="82"/>
      <c r="AK282" s="5"/>
      <c r="AL282" s="82"/>
      <c r="AM282" s="57"/>
      <c r="AN282" s="82"/>
      <c r="AO282" s="64"/>
      <c r="AP282" s="35"/>
      <c r="AQ282" s="8"/>
      <c r="AR282" s="8"/>
      <c r="AS282" s="8" t="e">
        <f>IF(#REF!="E",C289,"")</f>
        <v>#REF!</v>
      </c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56" t="e">
        <f>IF(#REF!="E",B282,"")</f>
        <v>#REF!</v>
      </c>
      <c r="BJ282" s="56" t="e">
        <f>IF(#REF!="E",C282,"")</f>
        <v>#REF!</v>
      </c>
      <c r="BK282" s="56" t="str">
        <f t="shared" si="157"/>
        <v/>
      </c>
      <c r="BL282" s="56" t="str">
        <f t="shared" si="158"/>
        <v/>
      </c>
      <c r="BM282" s="56" t="str">
        <f t="shared" si="159"/>
        <v/>
      </c>
      <c r="BN282" s="56" t="str">
        <f t="shared" si="160"/>
        <v/>
      </c>
      <c r="BO282" s="56" t="str">
        <f t="shared" si="161"/>
        <v/>
      </c>
      <c r="BP282" s="56" t="str">
        <f t="shared" si="162"/>
        <v/>
      </c>
      <c r="BQ282" s="56" t="str">
        <f t="shared" si="163"/>
        <v/>
      </c>
      <c r="BR282" s="56" t="str">
        <f t="shared" si="164"/>
        <v/>
      </c>
      <c r="BS282" s="56" t="str">
        <f t="shared" si="165"/>
        <v/>
      </c>
      <c r="BT282" s="56" t="str">
        <f t="shared" si="166"/>
        <v/>
      </c>
      <c r="BU282" s="56" t="str">
        <f t="shared" si="167"/>
        <v/>
      </c>
      <c r="BV282" s="56" t="str">
        <f t="shared" si="168"/>
        <v/>
      </c>
      <c r="BW282" s="56" t="str">
        <f t="shared" si="169"/>
        <v/>
      </c>
      <c r="BX282" s="56" t="str">
        <f t="shared" si="170"/>
        <v/>
      </c>
      <c r="BY282" s="56" t="str">
        <f t="shared" si="171"/>
        <v/>
      </c>
      <c r="BZ282" s="56" t="str">
        <f t="shared" si="172"/>
        <v/>
      </c>
      <c r="CA282" s="56" t="str">
        <f t="shared" si="173"/>
        <v/>
      </c>
      <c r="CB282" s="23"/>
      <c r="CC282" s="8"/>
      <c r="CD282" s="8"/>
      <c r="CE282" s="23"/>
      <c r="CF282" s="23"/>
      <c r="CG282" s="23"/>
      <c r="CH282" s="24"/>
      <c r="CI282" s="24"/>
      <c r="CJ282" s="24"/>
    </row>
    <row r="283" spans="1:88" x14ac:dyDescent="0.35">
      <c r="A283" s="42"/>
      <c r="B283" s="5"/>
      <c r="C283" s="5"/>
      <c r="D283" s="5"/>
      <c r="E283" s="82"/>
      <c r="F283" s="5"/>
      <c r="G283" s="82"/>
      <c r="H283" s="5"/>
      <c r="I283" s="6"/>
      <c r="J283" s="82"/>
      <c r="K283" s="5"/>
      <c r="L283" s="82"/>
      <c r="M283" s="5"/>
      <c r="N283" s="82"/>
      <c r="O283" s="5"/>
      <c r="P283" s="82"/>
      <c r="Q283" s="5"/>
      <c r="R283" s="82"/>
      <c r="S283" s="5"/>
      <c r="T283" s="82"/>
      <c r="U283" s="5"/>
      <c r="V283" s="82"/>
      <c r="W283" s="17"/>
      <c r="X283" s="82"/>
      <c r="Y283" s="17"/>
      <c r="Z283" s="82"/>
      <c r="AA283" s="17"/>
      <c r="AB283" s="82"/>
      <c r="AC283" s="17"/>
      <c r="AD283" s="82"/>
      <c r="AE283" s="5"/>
      <c r="AF283" s="82"/>
      <c r="AG283" s="5"/>
      <c r="AH283" s="82"/>
      <c r="AI283" s="5"/>
      <c r="AJ283" s="82"/>
      <c r="AK283" s="5"/>
      <c r="AL283" s="82"/>
      <c r="AM283" s="57"/>
      <c r="AN283" s="82"/>
      <c r="AO283" s="64"/>
      <c r="AP283" s="35"/>
      <c r="AS283" s="8" t="e">
        <f>IF(#REF!="E",C290,"")</f>
        <v>#REF!</v>
      </c>
      <c r="BI283" s="56" t="e">
        <f>IF(#REF!="E",B283,"")</f>
        <v>#REF!</v>
      </c>
      <c r="BJ283" s="56" t="e">
        <f>IF(#REF!="E",C283,"")</f>
        <v>#REF!</v>
      </c>
      <c r="BK283" s="56" t="str">
        <f t="shared" si="157"/>
        <v/>
      </c>
      <c r="BL283" s="56" t="str">
        <f t="shared" si="158"/>
        <v/>
      </c>
      <c r="BM283" s="56" t="str">
        <f t="shared" si="159"/>
        <v/>
      </c>
      <c r="BN283" s="56" t="str">
        <f t="shared" si="160"/>
        <v/>
      </c>
      <c r="BO283" s="56" t="str">
        <f t="shared" si="161"/>
        <v/>
      </c>
      <c r="BP283" s="56" t="str">
        <f t="shared" si="162"/>
        <v/>
      </c>
      <c r="BQ283" s="56" t="str">
        <f t="shared" si="163"/>
        <v/>
      </c>
      <c r="BR283" s="56" t="str">
        <f t="shared" si="164"/>
        <v/>
      </c>
      <c r="BS283" s="56" t="str">
        <f t="shared" si="165"/>
        <v/>
      </c>
      <c r="BT283" s="56" t="str">
        <f t="shared" si="166"/>
        <v/>
      </c>
      <c r="BU283" s="56" t="str">
        <f t="shared" si="167"/>
        <v/>
      </c>
      <c r="BV283" s="56" t="str">
        <f t="shared" si="168"/>
        <v/>
      </c>
      <c r="BW283" s="56" t="str">
        <f t="shared" si="169"/>
        <v/>
      </c>
      <c r="BX283" s="56" t="str">
        <f t="shared" si="170"/>
        <v/>
      </c>
      <c r="BY283" s="56" t="str">
        <f t="shared" si="171"/>
        <v/>
      </c>
      <c r="BZ283" s="56" t="str">
        <f t="shared" si="172"/>
        <v/>
      </c>
      <c r="CA283" s="56" t="str">
        <f t="shared" si="173"/>
        <v/>
      </c>
    </row>
    <row r="284" spans="1:88" x14ac:dyDescent="0.35">
      <c r="A284" s="42"/>
      <c r="B284" s="5"/>
      <c r="C284" s="5"/>
      <c r="D284" s="5"/>
      <c r="E284" s="82"/>
      <c r="F284" s="5"/>
      <c r="G284" s="82"/>
      <c r="H284" s="5"/>
      <c r="I284" s="6"/>
      <c r="J284" s="82"/>
      <c r="K284" s="5"/>
      <c r="L284" s="82"/>
      <c r="M284" s="5"/>
      <c r="N284" s="82"/>
      <c r="O284" s="5"/>
      <c r="P284" s="82"/>
      <c r="Q284" s="5"/>
      <c r="R284" s="82"/>
      <c r="S284" s="5"/>
      <c r="T284" s="82"/>
      <c r="U284" s="5"/>
      <c r="V284" s="82"/>
      <c r="W284" s="17"/>
      <c r="X284" s="82"/>
      <c r="Y284" s="17"/>
      <c r="Z284" s="82"/>
      <c r="AA284" s="17"/>
      <c r="AB284" s="82"/>
      <c r="AC284" s="17"/>
      <c r="AD284" s="82"/>
      <c r="AE284" s="5"/>
      <c r="AF284" s="82"/>
      <c r="AG284" s="5"/>
      <c r="AH284" s="82"/>
      <c r="AI284" s="5"/>
      <c r="AJ284" s="82"/>
      <c r="AK284" s="5"/>
      <c r="AL284" s="82"/>
      <c r="AM284" s="57"/>
      <c r="AN284" s="82"/>
      <c r="AO284" s="64"/>
      <c r="AP284" s="35"/>
      <c r="AS284" s="8" t="e">
        <f>IF(#REF!="E",C291,"")</f>
        <v>#REF!</v>
      </c>
      <c r="BI284" s="56" t="e">
        <f>IF(#REF!="E",B284,"")</f>
        <v>#REF!</v>
      </c>
      <c r="BJ284" s="56" t="e">
        <f>IF(#REF!="E",C284,"")</f>
        <v>#REF!</v>
      </c>
      <c r="BK284" s="56" t="str">
        <f t="shared" si="157"/>
        <v/>
      </c>
      <c r="BL284" s="56" t="str">
        <f t="shared" si="158"/>
        <v/>
      </c>
      <c r="BM284" s="56" t="str">
        <f t="shared" si="159"/>
        <v/>
      </c>
      <c r="BN284" s="56" t="str">
        <f t="shared" si="160"/>
        <v/>
      </c>
      <c r="BO284" s="56" t="str">
        <f t="shared" si="161"/>
        <v/>
      </c>
      <c r="BP284" s="56" t="str">
        <f t="shared" si="162"/>
        <v/>
      </c>
      <c r="BQ284" s="56" t="str">
        <f t="shared" si="163"/>
        <v/>
      </c>
      <c r="BR284" s="56" t="str">
        <f t="shared" si="164"/>
        <v/>
      </c>
      <c r="BS284" s="56" t="str">
        <f t="shared" si="165"/>
        <v/>
      </c>
      <c r="BT284" s="56" t="str">
        <f t="shared" si="166"/>
        <v/>
      </c>
      <c r="BU284" s="56" t="str">
        <f t="shared" si="167"/>
        <v/>
      </c>
      <c r="BV284" s="56" t="str">
        <f t="shared" si="168"/>
        <v/>
      </c>
      <c r="BW284" s="56" t="str">
        <f t="shared" si="169"/>
        <v/>
      </c>
      <c r="BX284" s="56" t="str">
        <f t="shared" si="170"/>
        <v/>
      </c>
      <c r="BY284" s="56" t="str">
        <f t="shared" si="171"/>
        <v/>
      </c>
      <c r="BZ284" s="56" t="str">
        <f t="shared" si="172"/>
        <v/>
      </c>
      <c r="CA284" s="56" t="str">
        <f t="shared" si="173"/>
        <v/>
      </c>
    </row>
    <row r="285" spans="1:88" x14ac:dyDescent="0.35">
      <c r="A285" s="42"/>
      <c r="B285" s="5"/>
      <c r="C285" s="5"/>
      <c r="D285" s="5"/>
      <c r="E285" s="82"/>
      <c r="F285" s="5"/>
      <c r="G285" s="82"/>
      <c r="H285" s="5"/>
      <c r="I285" s="6"/>
      <c r="J285" s="82"/>
      <c r="K285" s="5"/>
      <c r="L285" s="82"/>
      <c r="M285" s="5"/>
      <c r="N285" s="82"/>
      <c r="O285" s="16"/>
      <c r="P285" s="82"/>
      <c r="Q285" s="5"/>
      <c r="R285" s="82"/>
      <c r="S285" s="5"/>
      <c r="T285" s="82"/>
      <c r="U285" s="5"/>
      <c r="V285" s="82"/>
      <c r="W285" s="17"/>
      <c r="X285" s="82"/>
      <c r="Y285" s="17"/>
      <c r="Z285" s="82"/>
      <c r="AA285" s="17"/>
      <c r="AB285" s="82"/>
      <c r="AC285" s="17"/>
      <c r="AD285" s="82"/>
      <c r="AE285" s="5"/>
      <c r="AF285" s="82"/>
      <c r="AG285" s="5"/>
      <c r="AH285" s="82"/>
      <c r="AI285" s="5"/>
      <c r="AJ285" s="82"/>
      <c r="AK285" s="5"/>
      <c r="AL285" s="82"/>
      <c r="AM285" s="57"/>
      <c r="AN285" s="82"/>
      <c r="AO285" s="64"/>
      <c r="AP285" s="38"/>
      <c r="AS285" s="8" t="e">
        <f>IF(#REF!="E",C292,"")</f>
        <v>#REF!</v>
      </c>
      <c r="BI285" s="56" t="e">
        <f>IF(#REF!="E",B285,"")</f>
        <v>#REF!</v>
      </c>
      <c r="BJ285" s="56" t="e">
        <f>IF(#REF!="E",C285,"")</f>
        <v>#REF!</v>
      </c>
      <c r="BK285" s="56" t="str">
        <f t="shared" si="157"/>
        <v/>
      </c>
      <c r="BL285" s="56" t="str">
        <f t="shared" si="158"/>
        <v/>
      </c>
      <c r="BM285" s="56" t="str">
        <f t="shared" si="159"/>
        <v/>
      </c>
      <c r="BN285" s="56" t="str">
        <f t="shared" si="160"/>
        <v/>
      </c>
      <c r="BO285" s="56" t="str">
        <f t="shared" si="161"/>
        <v/>
      </c>
      <c r="BP285" s="56" t="str">
        <f t="shared" si="162"/>
        <v/>
      </c>
      <c r="BQ285" s="56" t="str">
        <f t="shared" si="163"/>
        <v/>
      </c>
      <c r="BR285" s="56" t="str">
        <f t="shared" si="164"/>
        <v/>
      </c>
      <c r="BS285" s="56" t="str">
        <f t="shared" si="165"/>
        <v/>
      </c>
      <c r="BT285" s="56" t="str">
        <f t="shared" si="166"/>
        <v/>
      </c>
      <c r="BU285" s="56" t="str">
        <f t="shared" si="167"/>
        <v/>
      </c>
      <c r="BV285" s="56" t="str">
        <f t="shared" si="168"/>
        <v/>
      </c>
      <c r="BW285" s="56" t="str">
        <f t="shared" si="169"/>
        <v/>
      </c>
      <c r="BX285" s="56" t="str">
        <f t="shared" si="170"/>
        <v/>
      </c>
      <c r="BY285" s="56" t="str">
        <f t="shared" si="171"/>
        <v/>
      </c>
      <c r="BZ285" s="56" t="str">
        <f t="shared" si="172"/>
        <v/>
      </c>
      <c r="CA285" s="56" t="str">
        <f t="shared" si="173"/>
        <v/>
      </c>
    </row>
    <row r="286" spans="1:88" x14ac:dyDescent="0.35">
      <c r="A286" s="42"/>
      <c r="B286" s="17"/>
      <c r="C286" s="17"/>
      <c r="D286" s="17"/>
      <c r="E286" s="82"/>
      <c r="F286" s="17"/>
      <c r="G286" s="82"/>
      <c r="H286" s="17"/>
      <c r="I286" s="19"/>
      <c r="J286" s="82"/>
      <c r="K286" s="5"/>
      <c r="L286" s="82"/>
      <c r="M286" s="17"/>
      <c r="N286" s="82"/>
      <c r="O286" s="17"/>
      <c r="P286" s="82"/>
      <c r="Q286" s="17"/>
      <c r="R286" s="82"/>
      <c r="S286" s="17"/>
      <c r="T286" s="82"/>
      <c r="U286" s="17"/>
      <c r="V286" s="82"/>
      <c r="W286" s="17"/>
      <c r="X286" s="82"/>
      <c r="Y286" s="17"/>
      <c r="Z286" s="82"/>
      <c r="AA286" s="17"/>
      <c r="AB286" s="82"/>
      <c r="AC286" s="17"/>
      <c r="AD286" s="82"/>
      <c r="AE286" s="17"/>
      <c r="AF286" s="82"/>
      <c r="AG286" s="17"/>
      <c r="AH286" s="82"/>
      <c r="AI286" s="17"/>
      <c r="AJ286" s="82"/>
      <c r="AK286" s="17"/>
      <c r="AL286" s="82"/>
      <c r="AM286" s="58"/>
      <c r="AN286" s="82"/>
      <c r="AO286" s="64"/>
      <c r="AP286" s="38"/>
      <c r="AS286" s="8" t="e">
        <f>IF(#REF!="E",C293,"")</f>
        <v>#REF!</v>
      </c>
    </row>
    <row r="287" spans="1:88" x14ac:dyDescent="0.35">
      <c r="A287" s="42"/>
      <c r="B287" s="17"/>
      <c r="C287" s="17"/>
      <c r="D287" s="17"/>
      <c r="E287" s="82"/>
      <c r="F287" s="17"/>
      <c r="G287" s="82"/>
      <c r="H287" s="17"/>
      <c r="I287" s="19"/>
      <c r="J287" s="82"/>
      <c r="K287" s="5"/>
      <c r="L287" s="82"/>
      <c r="M287" s="17"/>
      <c r="N287" s="82"/>
      <c r="O287" s="17"/>
      <c r="P287" s="82"/>
      <c r="Q287" s="17"/>
      <c r="R287" s="82"/>
      <c r="S287" s="17"/>
      <c r="T287" s="82"/>
      <c r="U287" s="17"/>
      <c r="V287" s="82"/>
      <c r="W287" s="17"/>
      <c r="X287" s="82"/>
      <c r="Y287" s="17"/>
      <c r="Z287" s="82"/>
      <c r="AA287" s="17"/>
      <c r="AB287" s="82"/>
      <c r="AC287" s="17"/>
      <c r="AD287" s="82"/>
      <c r="AE287" s="17"/>
      <c r="AF287" s="82"/>
      <c r="AG287" s="17"/>
      <c r="AH287" s="82"/>
      <c r="AI287" s="17"/>
      <c r="AJ287" s="82"/>
      <c r="AK287" s="17"/>
      <c r="AL287" s="82"/>
      <c r="AM287" s="58"/>
      <c r="AN287" s="82"/>
      <c r="AO287" s="64"/>
      <c r="AP287" s="35"/>
      <c r="AS287" s="8" t="e">
        <f>IF(#REF!="E",C294,"")</f>
        <v>#REF!</v>
      </c>
    </row>
    <row r="288" spans="1:88" x14ac:dyDescent="0.35">
      <c r="A288" s="42"/>
      <c r="B288" s="5"/>
      <c r="C288" s="5"/>
      <c r="D288" s="5"/>
      <c r="E288" s="82"/>
      <c r="F288" s="5"/>
      <c r="G288" s="82"/>
      <c r="H288" s="5"/>
      <c r="I288" s="6"/>
      <c r="J288" s="82"/>
      <c r="K288" s="5"/>
      <c r="L288" s="82"/>
      <c r="M288" s="5"/>
      <c r="N288" s="82"/>
      <c r="O288" s="5"/>
      <c r="P288" s="82"/>
      <c r="Q288" s="44"/>
      <c r="R288" s="82"/>
      <c r="S288" s="5"/>
      <c r="T288" s="82"/>
      <c r="U288" s="5"/>
      <c r="V288" s="82"/>
      <c r="W288" s="17"/>
      <c r="X288" s="82"/>
      <c r="Y288" s="17"/>
      <c r="Z288" s="82"/>
      <c r="AA288" s="17"/>
      <c r="AB288" s="82"/>
      <c r="AC288" s="17"/>
      <c r="AD288" s="82"/>
      <c r="AE288" s="5"/>
      <c r="AF288" s="82"/>
      <c r="AG288" s="5"/>
      <c r="AH288" s="82"/>
      <c r="AI288" s="5"/>
      <c r="AJ288" s="82"/>
      <c r="AK288" s="5"/>
      <c r="AL288" s="82"/>
      <c r="AM288" s="57"/>
      <c r="AN288" s="82"/>
      <c r="AO288" s="64"/>
      <c r="AP288" s="35"/>
      <c r="AS288" s="8" t="e">
        <f>IF(#REF!="E",C295,"")</f>
        <v>#REF!</v>
      </c>
      <c r="CC288" s="23"/>
      <c r="CD288" s="23"/>
    </row>
    <row r="289" spans="1:88" x14ac:dyDescent="0.35">
      <c r="A289" s="43"/>
      <c r="B289" s="5"/>
      <c r="C289" s="5"/>
      <c r="D289" s="5"/>
      <c r="E289" s="82"/>
      <c r="F289" s="5"/>
      <c r="G289" s="82"/>
      <c r="H289" s="5"/>
      <c r="I289" s="6"/>
      <c r="J289" s="82"/>
      <c r="K289" s="5"/>
      <c r="L289" s="82"/>
      <c r="M289" s="5"/>
      <c r="N289" s="82"/>
      <c r="O289" s="5"/>
      <c r="P289" s="82"/>
      <c r="Q289" s="5"/>
      <c r="R289" s="82"/>
      <c r="S289" s="5"/>
      <c r="T289" s="82"/>
      <c r="U289" s="5"/>
      <c r="V289" s="82"/>
      <c r="W289" s="17"/>
      <c r="X289" s="82"/>
      <c r="Y289" s="17"/>
      <c r="Z289" s="82"/>
      <c r="AA289" s="17"/>
      <c r="AB289" s="82"/>
      <c r="AC289" s="17"/>
      <c r="AD289" s="82"/>
      <c r="AE289" s="5"/>
      <c r="AF289" s="82"/>
      <c r="AG289" s="5"/>
      <c r="AH289" s="82"/>
      <c r="AI289" s="5"/>
      <c r="AJ289" s="82"/>
      <c r="AK289" s="5"/>
      <c r="AL289" s="82"/>
      <c r="AM289" s="57"/>
      <c r="AN289" s="82"/>
      <c r="AO289" s="64"/>
      <c r="AP289" s="35"/>
      <c r="AQ289" s="23"/>
      <c r="AR289" s="23"/>
      <c r="AS289" s="23" t="e">
        <f>IF(#REF!="E",C296,"")</f>
        <v>#REF!</v>
      </c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CC289" s="23"/>
      <c r="CD289" s="23"/>
    </row>
    <row r="290" spans="1:88" x14ac:dyDescent="0.35">
      <c r="B290" s="5"/>
      <c r="C290" s="5"/>
      <c r="D290" s="5"/>
      <c r="E290" s="82"/>
      <c r="F290" s="5"/>
      <c r="G290" s="82"/>
      <c r="H290" s="5"/>
      <c r="I290" s="6"/>
      <c r="J290" s="82"/>
      <c r="K290" s="5"/>
      <c r="L290" s="82"/>
      <c r="M290" s="5"/>
      <c r="N290" s="82"/>
      <c r="O290" s="5"/>
      <c r="P290" s="82"/>
      <c r="Q290" s="5"/>
      <c r="R290" s="82"/>
      <c r="S290" s="5"/>
      <c r="T290" s="82"/>
      <c r="U290" s="5"/>
      <c r="V290" s="82"/>
      <c r="W290" s="17"/>
      <c r="X290" s="82"/>
      <c r="Y290" s="17"/>
      <c r="Z290" s="82"/>
      <c r="AA290" s="17"/>
      <c r="AB290" s="82"/>
      <c r="AC290" s="17"/>
      <c r="AD290" s="82"/>
      <c r="AE290" s="5"/>
      <c r="AF290" s="82"/>
      <c r="AG290" s="5"/>
      <c r="AH290" s="82"/>
      <c r="AI290" s="5"/>
      <c r="AJ290" s="82"/>
      <c r="AK290" s="5"/>
      <c r="AL290" s="82"/>
      <c r="AM290" s="57"/>
      <c r="AN290" s="82"/>
      <c r="AO290" s="64"/>
      <c r="AP290" s="35"/>
    </row>
    <row r="291" spans="1:88" s="33" customFormat="1" x14ac:dyDescent="0.35">
      <c r="A291" s="1"/>
      <c r="B291" s="5"/>
      <c r="C291" s="5"/>
      <c r="D291" s="5"/>
      <c r="E291" s="82"/>
      <c r="F291" s="5"/>
      <c r="G291" s="82"/>
      <c r="H291" s="5"/>
      <c r="I291" s="6"/>
      <c r="J291" s="82"/>
      <c r="K291" s="5"/>
      <c r="L291" s="82"/>
      <c r="M291" s="5"/>
      <c r="N291" s="82"/>
      <c r="O291" s="5"/>
      <c r="P291" s="82"/>
      <c r="Q291" s="5"/>
      <c r="R291" s="82"/>
      <c r="S291" s="5"/>
      <c r="T291" s="82"/>
      <c r="U291" s="5"/>
      <c r="V291" s="82"/>
      <c r="W291" s="17"/>
      <c r="X291" s="82"/>
      <c r="Y291" s="17"/>
      <c r="Z291" s="82"/>
      <c r="AA291" s="17"/>
      <c r="AB291" s="82"/>
      <c r="AC291" s="17"/>
      <c r="AD291" s="82"/>
      <c r="AE291" s="5"/>
      <c r="AF291" s="82"/>
      <c r="AG291" s="5"/>
      <c r="AH291" s="82"/>
      <c r="AI291" s="5"/>
      <c r="AJ291" s="82"/>
      <c r="AK291" s="5"/>
      <c r="AL291" s="82"/>
      <c r="AM291" s="57"/>
      <c r="AN291" s="82"/>
      <c r="AO291" s="64"/>
      <c r="AP291" s="35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23"/>
      <c r="CC291" s="8"/>
      <c r="CD291" s="8"/>
      <c r="CE291" s="23"/>
      <c r="CF291" s="23"/>
      <c r="CG291" s="23"/>
      <c r="CH291" s="24"/>
      <c r="CI291" s="24"/>
      <c r="CJ291" s="24"/>
    </row>
    <row r="292" spans="1:88" x14ac:dyDescent="0.35">
      <c r="B292" s="5"/>
      <c r="C292" s="5"/>
      <c r="D292" s="5"/>
      <c r="E292" s="82"/>
      <c r="F292" s="5"/>
      <c r="G292" s="82"/>
      <c r="H292" s="5"/>
      <c r="I292" s="6"/>
      <c r="J292" s="82"/>
      <c r="K292" s="5"/>
      <c r="L292" s="82"/>
      <c r="M292" s="5"/>
      <c r="N292" s="82"/>
      <c r="O292" s="5"/>
      <c r="P292" s="82"/>
      <c r="Q292" s="5"/>
      <c r="R292" s="82"/>
      <c r="S292" s="5"/>
      <c r="T292" s="82"/>
      <c r="U292" s="5"/>
      <c r="V292" s="82"/>
      <c r="W292" s="17"/>
      <c r="X292" s="82"/>
      <c r="Y292" s="17"/>
      <c r="Z292" s="82"/>
      <c r="AA292" s="17"/>
      <c r="AB292" s="82"/>
      <c r="AC292" s="17"/>
      <c r="AD292" s="82"/>
      <c r="AE292" s="5"/>
      <c r="AF292" s="82"/>
      <c r="AG292" s="5"/>
      <c r="AH292" s="82"/>
      <c r="AI292" s="5"/>
      <c r="AJ292" s="82"/>
      <c r="AK292" s="5"/>
      <c r="AL292" s="82"/>
      <c r="AM292" s="57"/>
      <c r="AN292" s="82"/>
      <c r="AO292" s="64"/>
      <c r="AP292" s="35"/>
    </row>
    <row r="293" spans="1:88" x14ac:dyDescent="0.35">
      <c r="B293" s="5"/>
      <c r="C293" s="5"/>
      <c r="D293" s="5"/>
      <c r="E293" s="82"/>
      <c r="F293" s="5"/>
      <c r="G293" s="82"/>
      <c r="H293" s="5"/>
      <c r="I293" s="6"/>
      <c r="J293" s="82"/>
      <c r="K293" s="5"/>
      <c r="L293" s="82"/>
      <c r="M293" s="5"/>
      <c r="N293" s="82"/>
      <c r="O293" s="5"/>
      <c r="P293" s="82"/>
      <c r="Q293" s="5"/>
      <c r="R293" s="82"/>
      <c r="S293" s="5"/>
      <c r="T293" s="82"/>
      <c r="U293" s="5"/>
      <c r="V293" s="82"/>
      <c r="W293" s="17"/>
      <c r="X293" s="82"/>
      <c r="Y293" s="17"/>
      <c r="Z293" s="82"/>
      <c r="AA293" s="17"/>
      <c r="AB293" s="82"/>
      <c r="AC293" s="17"/>
      <c r="AD293" s="82"/>
      <c r="AE293" s="5"/>
      <c r="AF293" s="82"/>
      <c r="AG293" s="5"/>
      <c r="AH293" s="82"/>
      <c r="AI293" s="5"/>
      <c r="AJ293" s="82"/>
      <c r="AK293" s="5"/>
      <c r="AL293" s="82"/>
      <c r="AM293" s="57"/>
      <c r="AN293" s="82"/>
      <c r="AO293" s="64"/>
      <c r="AP293" s="35"/>
    </row>
    <row r="294" spans="1:88" x14ac:dyDescent="0.35">
      <c r="B294" s="5"/>
      <c r="C294" s="5"/>
      <c r="D294" s="5"/>
      <c r="E294" s="82"/>
      <c r="F294" s="5"/>
      <c r="G294" s="82"/>
      <c r="H294" s="5"/>
      <c r="I294" s="6"/>
      <c r="J294" s="82"/>
      <c r="K294" s="5"/>
      <c r="L294" s="82"/>
      <c r="M294" s="5"/>
      <c r="N294" s="82"/>
      <c r="O294" s="5"/>
      <c r="P294" s="82"/>
      <c r="Q294" s="5"/>
      <c r="R294" s="82"/>
      <c r="S294" s="5"/>
      <c r="T294" s="82"/>
      <c r="U294" s="5"/>
      <c r="V294" s="82"/>
      <c r="W294" s="17"/>
      <c r="X294" s="82"/>
      <c r="Y294" s="17"/>
      <c r="Z294" s="82"/>
      <c r="AA294" s="17"/>
      <c r="AB294" s="82"/>
      <c r="AC294" s="17"/>
      <c r="AD294" s="82"/>
      <c r="AE294" s="5"/>
      <c r="AF294" s="82"/>
      <c r="AG294" s="5"/>
      <c r="AH294" s="82"/>
      <c r="AI294" s="5"/>
      <c r="AJ294" s="82"/>
      <c r="AK294" s="5"/>
      <c r="AL294" s="82"/>
      <c r="AM294" s="57"/>
      <c r="AN294" s="82"/>
      <c r="AO294" s="64"/>
      <c r="AP294" s="35"/>
    </row>
    <row r="295" spans="1:88" x14ac:dyDescent="0.35">
      <c r="B295" s="5"/>
      <c r="C295" s="5"/>
      <c r="D295" s="5"/>
      <c r="E295" s="82"/>
      <c r="F295" s="5"/>
      <c r="G295" s="82"/>
      <c r="H295" s="5"/>
      <c r="I295" s="6"/>
      <c r="J295" s="82"/>
      <c r="K295" s="5"/>
      <c r="L295" s="82"/>
      <c r="M295" s="5"/>
      <c r="N295" s="82"/>
      <c r="O295" s="5"/>
      <c r="P295" s="82"/>
      <c r="Q295" s="5"/>
      <c r="R295" s="82"/>
      <c r="S295" s="5"/>
      <c r="T295" s="82"/>
      <c r="U295" s="5"/>
      <c r="V295" s="82"/>
      <c r="W295" s="17"/>
      <c r="X295" s="82"/>
      <c r="Y295" s="17"/>
      <c r="Z295" s="82"/>
      <c r="AA295" s="17"/>
      <c r="AB295" s="82"/>
      <c r="AC295" s="17"/>
      <c r="AD295" s="82"/>
      <c r="AE295" s="5"/>
      <c r="AF295" s="82"/>
      <c r="AG295" s="5"/>
      <c r="AH295" s="82"/>
      <c r="AI295" s="5"/>
      <c r="AJ295" s="82"/>
      <c r="AK295" s="5"/>
      <c r="AL295" s="82"/>
      <c r="AM295" s="57"/>
      <c r="AN295" s="82"/>
      <c r="AO295" s="64"/>
      <c r="AP295" s="46"/>
    </row>
    <row r="296" spans="1:88" x14ac:dyDescent="0.35">
      <c r="B296" s="45"/>
      <c r="C296" s="45"/>
      <c r="D296" s="45"/>
      <c r="E296" s="82"/>
      <c r="F296" s="45"/>
      <c r="G296" s="82"/>
      <c r="H296" s="45"/>
      <c r="I296" s="19"/>
      <c r="J296" s="82"/>
      <c r="K296" s="5"/>
      <c r="L296" s="82"/>
      <c r="M296" s="45"/>
      <c r="N296" s="82"/>
      <c r="O296" s="45"/>
      <c r="P296" s="82"/>
      <c r="Q296" s="45"/>
      <c r="R296" s="82"/>
      <c r="S296" s="45"/>
      <c r="T296" s="82"/>
      <c r="U296" s="45"/>
      <c r="V296" s="82"/>
      <c r="W296" s="45"/>
      <c r="X296" s="82"/>
      <c r="Y296" s="45"/>
      <c r="Z296" s="82"/>
      <c r="AA296" s="45"/>
      <c r="AB296" s="82"/>
      <c r="AC296" s="45"/>
      <c r="AD296" s="82"/>
      <c r="AE296" s="45"/>
      <c r="AF296" s="82"/>
      <c r="AG296" s="45"/>
      <c r="AH296" s="82"/>
      <c r="AI296" s="45"/>
      <c r="AJ296" s="82"/>
      <c r="AK296" s="45"/>
      <c r="AL296" s="82"/>
      <c r="AM296" s="60"/>
      <c r="AN296" s="82"/>
      <c r="AO296" s="64"/>
    </row>
    <row r="297" spans="1:88" x14ac:dyDescent="0.35">
      <c r="B297" s="6"/>
      <c r="C297" s="6"/>
      <c r="D297" s="6"/>
      <c r="E297" s="34"/>
      <c r="F297" s="6"/>
      <c r="G297" s="34"/>
      <c r="H297" s="6"/>
      <c r="I297" s="6"/>
      <c r="J297" s="34"/>
      <c r="K297" s="6"/>
      <c r="L297" s="34"/>
      <c r="M297" s="6"/>
      <c r="N297" s="34"/>
      <c r="O297" s="6"/>
      <c r="P297" s="34"/>
      <c r="Q297" s="6"/>
      <c r="R297" s="34"/>
      <c r="S297" s="6"/>
      <c r="T297" s="34"/>
      <c r="U297" s="6"/>
      <c r="V297" s="34"/>
      <c r="W297" s="19"/>
      <c r="X297" s="34"/>
      <c r="Y297" s="19"/>
      <c r="Z297" s="61"/>
      <c r="AA297" s="19"/>
      <c r="AB297" s="61"/>
      <c r="AC297" s="19"/>
      <c r="AD297" s="61"/>
      <c r="AE297" s="6"/>
      <c r="AF297" s="34"/>
      <c r="AG297" s="6"/>
      <c r="AH297" s="34"/>
      <c r="AI297" s="6"/>
      <c r="AJ297" s="34"/>
      <c r="AK297" s="6"/>
      <c r="AL297" s="6"/>
      <c r="AM297" s="6"/>
      <c r="AN297" s="6"/>
    </row>
    <row r="298" spans="1:88" x14ac:dyDescent="0.35">
      <c r="B298" s="6"/>
      <c r="C298" s="6"/>
      <c r="D298" s="6"/>
      <c r="E298" s="34"/>
      <c r="F298" s="6"/>
      <c r="G298" s="34"/>
      <c r="H298" s="6"/>
      <c r="I298" s="6"/>
      <c r="J298" s="34"/>
      <c r="K298" s="6"/>
      <c r="L298" s="34"/>
      <c r="M298" s="6"/>
      <c r="N298" s="34"/>
      <c r="O298" s="6"/>
      <c r="P298" s="34"/>
      <c r="Q298" s="6"/>
      <c r="R298" s="34"/>
      <c r="S298" s="6"/>
      <c r="T298" s="34"/>
      <c r="U298" s="6"/>
      <c r="V298" s="34"/>
      <c r="W298" s="19"/>
      <c r="X298" s="34"/>
      <c r="Y298" s="19"/>
      <c r="Z298" s="61"/>
      <c r="AA298" s="19"/>
      <c r="AB298" s="61"/>
      <c r="AC298" s="19"/>
      <c r="AD298" s="61"/>
      <c r="AE298" s="6"/>
      <c r="AF298" s="34"/>
      <c r="AG298" s="6"/>
      <c r="AH298" s="34"/>
      <c r="AI298" s="6"/>
      <c r="AJ298" s="34"/>
      <c r="AK298" s="6"/>
      <c r="AL298" s="6"/>
      <c r="AM298" s="6"/>
      <c r="AN298" s="6"/>
      <c r="CC298" s="23"/>
      <c r="CD298" s="23"/>
    </row>
    <row r="299" spans="1:88" x14ac:dyDescent="0.35">
      <c r="B299" s="6"/>
      <c r="C299" s="6"/>
      <c r="D299" s="6"/>
      <c r="E299" s="34"/>
      <c r="F299" s="6"/>
      <c r="G299" s="34"/>
      <c r="H299" s="6"/>
      <c r="I299" s="6"/>
      <c r="J299" s="34"/>
      <c r="K299" s="6"/>
      <c r="L299" s="34"/>
      <c r="M299" s="6"/>
      <c r="N299" s="34"/>
      <c r="O299" s="6"/>
      <c r="P299" s="34"/>
      <c r="Q299" s="6"/>
      <c r="R299" s="34"/>
      <c r="S299" s="6"/>
      <c r="T299" s="34"/>
      <c r="U299" s="6"/>
      <c r="V299" s="34"/>
      <c r="W299" s="19"/>
      <c r="X299" s="34"/>
      <c r="Y299" s="19"/>
      <c r="Z299" s="61"/>
      <c r="AA299" s="19"/>
      <c r="AB299" s="61"/>
      <c r="AC299" s="19"/>
      <c r="AD299" s="61"/>
      <c r="AE299" s="6"/>
      <c r="AF299" s="34"/>
      <c r="AG299" s="6"/>
      <c r="AH299" s="34"/>
      <c r="AI299" s="6"/>
      <c r="AJ299" s="34"/>
      <c r="AK299" s="6"/>
      <c r="AL299" s="6"/>
      <c r="AM299" s="6"/>
      <c r="AN299" s="6"/>
    </row>
    <row r="300" spans="1:88" x14ac:dyDescent="0.35">
      <c r="B300" s="6"/>
      <c r="C300" s="6"/>
      <c r="D300" s="6"/>
      <c r="E300" s="34"/>
      <c r="F300" s="6"/>
      <c r="G300" s="34"/>
      <c r="H300" s="6"/>
      <c r="I300" s="6"/>
      <c r="J300" s="34"/>
      <c r="K300" s="6"/>
      <c r="L300" s="34"/>
      <c r="M300" s="6"/>
      <c r="N300" s="34"/>
      <c r="O300" s="6"/>
      <c r="P300" s="34"/>
      <c r="Q300" s="6"/>
      <c r="R300" s="34"/>
      <c r="S300" s="6"/>
      <c r="T300" s="34"/>
      <c r="U300" s="6"/>
      <c r="V300" s="34"/>
      <c r="W300" s="19"/>
      <c r="X300" s="34"/>
      <c r="Y300" s="19"/>
      <c r="Z300" s="61"/>
      <c r="AA300" s="19"/>
      <c r="AB300" s="61"/>
      <c r="AC300" s="19"/>
      <c r="AD300" s="61"/>
      <c r="AE300" s="6"/>
      <c r="AF300" s="34"/>
      <c r="AG300" s="6"/>
      <c r="AH300" s="34"/>
      <c r="AI300" s="6"/>
      <c r="AJ300" s="34"/>
      <c r="AK300" s="6"/>
      <c r="AL300" s="6"/>
      <c r="AM300" s="6"/>
      <c r="AN300" s="6"/>
    </row>
    <row r="301" spans="1:88" x14ac:dyDescent="0.35">
      <c r="B301" s="6"/>
      <c r="C301" s="6"/>
      <c r="D301" s="6"/>
      <c r="E301" s="34"/>
      <c r="F301" s="6"/>
      <c r="G301" s="34"/>
      <c r="H301" s="6"/>
      <c r="I301" s="6"/>
      <c r="J301" s="34"/>
      <c r="K301" s="6"/>
      <c r="L301" s="34"/>
      <c r="M301" s="6"/>
      <c r="N301" s="34"/>
      <c r="O301" s="6"/>
      <c r="P301" s="34"/>
      <c r="Q301" s="6"/>
      <c r="R301" s="34"/>
      <c r="S301" s="6"/>
      <c r="T301" s="34"/>
      <c r="U301" s="6"/>
      <c r="V301" s="34"/>
      <c r="W301" s="19"/>
      <c r="X301" s="34"/>
      <c r="Y301" s="19"/>
      <c r="Z301" s="61"/>
      <c r="AA301" s="19"/>
      <c r="AB301" s="61"/>
      <c r="AC301" s="19"/>
      <c r="AD301" s="61"/>
      <c r="AE301" s="6"/>
      <c r="AF301" s="34"/>
      <c r="AG301" s="6"/>
      <c r="AH301" s="34"/>
      <c r="AI301" s="6"/>
      <c r="AJ301" s="34"/>
      <c r="AK301" s="6"/>
      <c r="AL301" s="6"/>
      <c r="AM301" s="6"/>
      <c r="AN301" s="6"/>
    </row>
    <row r="302" spans="1:88" x14ac:dyDescent="0.35">
      <c r="B302" s="6"/>
      <c r="C302" s="6"/>
      <c r="D302" s="6"/>
      <c r="E302" s="34"/>
      <c r="F302" s="6"/>
      <c r="G302" s="34"/>
      <c r="H302" s="6"/>
      <c r="I302" s="6"/>
      <c r="J302" s="34"/>
      <c r="K302" s="6"/>
      <c r="L302" s="34"/>
      <c r="M302" s="6"/>
      <c r="N302" s="34"/>
      <c r="O302" s="6"/>
      <c r="P302" s="34"/>
      <c r="Q302" s="6"/>
      <c r="R302" s="34"/>
      <c r="S302" s="6"/>
      <c r="T302" s="34"/>
      <c r="U302" s="6"/>
      <c r="V302" s="34"/>
      <c r="W302" s="19"/>
      <c r="X302" s="34"/>
      <c r="Y302" s="19"/>
      <c r="Z302" s="61"/>
      <c r="AA302" s="19"/>
      <c r="AB302" s="61"/>
      <c r="AC302" s="19"/>
      <c r="AD302" s="61"/>
      <c r="AE302" s="6"/>
      <c r="AF302" s="34"/>
      <c r="AG302" s="6"/>
      <c r="AH302" s="34"/>
      <c r="AI302" s="6"/>
      <c r="AJ302" s="34"/>
      <c r="AK302" s="6"/>
      <c r="AL302" s="6"/>
      <c r="AM302" s="6"/>
      <c r="AN302" s="6"/>
    </row>
    <row r="303" spans="1:88" x14ac:dyDescent="0.35">
      <c r="B303" s="6"/>
      <c r="C303" s="6"/>
      <c r="D303" s="6"/>
      <c r="E303" s="34"/>
      <c r="F303" s="6"/>
      <c r="G303" s="34"/>
      <c r="H303" s="6"/>
      <c r="I303" s="6"/>
      <c r="J303" s="34"/>
      <c r="K303" s="6"/>
      <c r="L303" s="34"/>
      <c r="M303" s="6"/>
      <c r="N303" s="34"/>
      <c r="O303" s="6"/>
      <c r="P303" s="34"/>
      <c r="Q303" s="6"/>
      <c r="R303" s="34"/>
      <c r="S303" s="6"/>
      <c r="T303" s="34"/>
      <c r="U303" s="6"/>
      <c r="V303" s="34"/>
      <c r="W303" s="19"/>
      <c r="X303" s="34"/>
      <c r="Y303" s="19"/>
      <c r="Z303" s="61"/>
      <c r="AA303" s="19"/>
      <c r="AB303" s="61"/>
      <c r="AC303" s="19"/>
      <c r="AD303" s="61"/>
      <c r="AE303" s="6"/>
      <c r="AF303" s="34"/>
      <c r="AG303" s="6"/>
      <c r="AH303" s="34"/>
      <c r="AI303" s="6"/>
      <c r="AJ303" s="34"/>
      <c r="AK303" s="6"/>
      <c r="AL303" s="6"/>
      <c r="AM303" s="6"/>
      <c r="AN303" s="6"/>
    </row>
    <row r="304" spans="1:88" x14ac:dyDescent="0.35">
      <c r="B304" s="6"/>
      <c r="C304" s="6"/>
      <c r="D304" s="6"/>
      <c r="E304" s="34"/>
      <c r="F304" s="6"/>
      <c r="G304" s="34"/>
      <c r="H304" s="6"/>
      <c r="I304" s="6"/>
      <c r="J304" s="34"/>
      <c r="K304" s="6"/>
      <c r="L304" s="34"/>
      <c r="M304" s="6"/>
      <c r="N304" s="34"/>
      <c r="O304" s="6"/>
      <c r="P304" s="34"/>
      <c r="Q304" s="6"/>
      <c r="R304" s="34"/>
      <c r="S304" s="6"/>
      <c r="T304" s="34"/>
      <c r="U304" s="6"/>
      <c r="V304" s="34"/>
      <c r="W304" s="19"/>
      <c r="X304" s="34"/>
      <c r="Y304" s="19"/>
      <c r="Z304" s="61"/>
      <c r="AA304" s="19"/>
      <c r="AB304" s="61"/>
      <c r="AC304" s="19"/>
      <c r="AD304" s="61"/>
      <c r="AE304" s="6"/>
      <c r="AF304" s="34"/>
      <c r="AG304" s="6"/>
      <c r="AH304" s="34"/>
      <c r="AI304" s="6"/>
      <c r="AJ304" s="34"/>
      <c r="AK304" s="6"/>
      <c r="AL304" s="6"/>
      <c r="AM304" s="6"/>
      <c r="AN304" s="6"/>
    </row>
    <row r="305" spans="2:40" x14ac:dyDescent="0.35">
      <c r="B305" s="6"/>
      <c r="C305" s="6"/>
      <c r="D305" s="6"/>
      <c r="E305" s="34"/>
      <c r="F305" s="6"/>
      <c r="G305" s="34"/>
      <c r="H305" s="6"/>
      <c r="I305" s="6"/>
      <c r="J305" s="34"/>
      <c r="K305" s="6"/>
      <c r="L305" s="34"/>
      <c r="M305" s="6"/>
      <c r="N305" s="34"/>
      <c r="O305" s="6"/>
      <c r="P305" s="34"/>
      <c r="Q305" s="6"/>
      <c r="R305" s="34"/>
      <c r="S305" s="6"/>
      <c r="T305" s="34"/>
      <c r="U305" s="6"/>
      <c r="V305" s="34"/>
      <c r="W305" s="19"/>
      <c r="X305" s="34"/>
      <c r="Y305" s="19"/>
      <c r="Z305" s="61"/>
      <c r="AA305" s="19"/>
      <c r="AB305" s="61"/>
      <c r="AC305" s="19"/>
      <c r="AD305" s="61"/>
      <c r="AE305" s="6"/>
      <c r="AF305" s="34"/>
      <c r="AG305" s="6"/>
      <c r="AH305" s="34"/>
      <c r="AI305" s="6"/>
      <c r="AJ305" s="34"/>
      <c r="AK305" s="6"/>
      <c r="AL305" s="6"/>
      <c r="AM305" s="6"/>
      <c r="AN305" s="6"/>
    </row>
    <row r="306" spans="2:40" x14ac:dyDescent="0.35">
      <c r="B306" s="6"/>
      <c r="C306" s="6"/>
      <c r="D306" s="6"/>
      <c r="E306" s="34"/>
      <c r="F306" s="6"/>
      <c r="G306" s="34"/>
      <c r="H306" s="6"/>
      <c r="I306" s="6"/>
      <c r="J306" s="34"/>
      <c r="K306" s="6"/>
      <c r="L306" s="34"/>
      <c r="M306" s="6"/>
      <c r="N306" s="34"/>
      <c r="O306" s="6"/>
      <c r="P306" s="34"/>
      <c r="Q306" s="6"/>
      <c r="R306" s="34"/>
      <c r="S306" s="6"/>
      <c r="T306" s="34"/>
      <c r="U306" s="6"/>
      <c r="V306" s="34"/>
      <c r="W306" s="19"/>
      <c r="X306" s="34"/>
      <c r="Y306" s="19"/>
      <c r="Z306" s="61"/>
      <c r="AA306" s="19"/>
      <c r="AB306" s="61"/>
      <c r="AC306" s="19"/>
      <c r="AD306" s="61"/>
      <c r="AE306" s="6"/>
      <c r="AF306" s="34"/>
      <c r="AG306" s="6"/>
      <c r="AH306" s="34"/>
      <c r="AI306" s="6"/>
      <c r="AJ306" s="34"/>
      <c r="AK306" s="6"/>
      <c r="AL306" s="6"/>
      <c r="AM306" s="6"/>
      <c r="AN306" s="6"/>
    </row>
    <row r="307" spans="2:40" x14ac:dyDescent="0.35">
      <c r="B307" s="6"/>
      <c r="C307" s="6"/>
      <c r="D307" s="6"/>
      <c r="E307" s="34"/>
      <c r="F307" s="6"/>
      <c r="G307" s="34"/>
      <c r="H307" s="6"/>
      <c r="I307" s="6"/>
      <c r="J307" s="34"/>
      <c r="K307" s="6"/>
      <c r="L307" s="34"/>
      <c r="M307" s="6"/>
      <c r="N307" s="34"/>
      <c r="O307" s="6"/>
      <c r="P307" s="34"/>
      <c r="Q307" s="6"/>
      <c r="R307" s="34"/>
      <c r="S307" s="6"/>
      <c r="T307" s="34"/>
      <c r="U307" s="6"/>
      <c r="V307" s="34"/>
      <c r="W307" s="19"/>
      <c r="X307" s="34"/>
      <c r="Y307" s="19"/>
      <c r="Z307" s="61"/>
      <c r="AA307" s="19"/>
      <c r="AB307" s="61"/>
      <c r="AC307" s="19"/>
      <c r="AD307" s="61"/>
      <c r="AE307" s="6"/>
      <c r="AF307" s="34"/>
      <c r="AG307" s="6"/>
      <c r="AH307" s="34"/>
      <c r="AI307" s="6"/>
      <c r="AJ307" s="34"/>
      <c r="AK307" s="6"/>
      <c r="AL307" s="6"/>
      <c r="AM307" s="6"/>
      <c r="AN307" s="6"/>
    </row>
    <row r="308" spans="2:40" x14ac:dyDescent="0.35">
      <c r="B308" s="6"/>
      <c r="C308" s="6"/>
      <c r="D308" s="6"/>
      <c r="E308" s="34"/>
      <c r="F308" s="6"/>
      <c r="G308" s="34"/>
      <c r="H308" s="6"/>
      <c r="I308" s="6"/>
      <c r="J308" s="34"/>
      <c r="K308" s="6"/>
      <c r="L308" s="34"/>
      <c r="M308" s="6"/>
      <c r="N308" s="34"/>
      <c r="O308" s="6"/>
      <c r="P308" s="34"/>
      <c r="Q308" s="6"/>
      <c r="R308" s="34"/>
      <c r="S308" s="6"/>
      <c r="T308" s="34"/>
      <c r="U308" s="6"/>
      <c r="V308" s="34"/>
      <c r="W308" s="19"/>
      <c r="X308" s="34"/>
      <c r="Y308" s="19"/>
      <c r="Z308" s="61"/>
      <c r="AA308" s="19"/>
      <c r="AB308" s="61"/>
      <c r="AC308" s="19"/>
      <c r="AD308" s="61"/>
      <c r="AE308" s="6"/>
      <c r="AF308" s="34"/>
      <c r="AG308" s="6"/>
      <c r="AH308" s="34"/>
      <c r="AI308" s="6"/>
      <c r="AJ308" s="34"/>
      <c r="AK308" s="6"/>
      <c r="AL308" s="6"/>
      <c r="AM308" s="6"/>
      <c r="AN308" s="6"/>
    </row>
    <row r="309" spans="2:40" x14ac:dyDescent="0.35">
      <c r="B309" s="6"/>
      <c r="C309" s="6"/>
      <c r="D309" s="6"/>
      <c r="E309" s="34"/>
      <c r="F309" s="6"/>
      <c r="G309" s="34"/>
      <c r="H309" s="6"/>
      <c r="I309" s="6"/>
      <c r="J309" s="34"/>
      <c r="K309" s="6"/>
      <c r="L309" s="34"/>
      <c r="M309" s="6"/>
      <c r="N309" s="34"/>
      <c r="O309" s="6"/>
      <c r="P309" s="34"/>
      <c r="Q309" s="6"/>
      <c r="R309" s="34"/>
      <c r="S309" s="6"/>
      <c r="T309" s="34"/>
      <c r="U309" s="6"/>
      <c r="V309" s="34"/>
      <c r="W309" s="19"/>
      <c r="X309" s="34"/>
      <c r="Y309" s="19"/>
      <c r="Z309" s="61"/>
      <c r="AA309" s="19"/>
      <c r="AB309" s="61"/>
      <c r="AC309" s="19"/>
      <c r="AD309" s="61"/>
      <c r="AE309" s="6"/>
      <c r="AF309" s="34"/>
      <c r="AG309" s="6"/>
      <c r="AH309" s="34"/>
      <c r="AI309" s="6"/>
      <c r="AJ309" s="34"/>
      <c r="AK309" s="6"/>
      <c r="AL309" s="6"/>
      <c r="AM309" s="6"/>
      <c r="AN309" s="6"/>
    </row>
    <row r="310" spans="2:40" x14ac:dyDescent="0.35">
      <c r="B310" s="6"/>
      <c r="C310" s="6"/>
      <c r="D310" s="6"/>
      <c r="E310" s="34"/>
      <c r="F310" s="6"/>
      <c r="G310" s="34"/>
      <c r="H310" s="6"/>
      <c r="I310" s="6"/>
      <c r="J310" s="34"/>
      <c r="K310" s="6"/>
      <c r="L310" s="34"/>
      <c r="M310" s="6"/>
      <c r="N310" s="34"/>
      <c r="O310" s="6"/>
      <c r="P310" s="34"/>
      <c r="Q310" s="6"/>
      <c r="R310" s="34"/>
      <c r="S310" s="6"/>
      <c r="T310" s="34"/>
      <c r="U310" s="6"/>
      <c r="V310" s="34"/>
      <c r="W310" s="19"/>
      <c r="X310" s="34"/>
      <c r="Y310" s="19"/>
      <c r="Z310" s="61"/>
      <c r="AA310" s="19"/>
      <c r="AB310" s="61"/>
      <c r="AC310" s="19"/>
      <c r="AD310" s="61"/>
      <c r="AE310" s="6"/>
      <c r="AF310" s="34"/>
      <c r="AG310" s="6"/>
      <c r="AH310" s="34"/>
      <c r="AI310" s="6"/>
      <c r="AJ310" s="34"/>
      <c r="AK310" s="6"/>
      <c r="AL310" s="6"/>
      <c r="AM310" s="6"/>
      <c r="AN310" s="6"/>
    </row>
    <row r="311" spans="2:40" x14ac:dyDescent="0.35">
      <c r="B311" s="6"/>
      <c r="C311" s="6"/>
      <c r="D311" s="6"/>
      <c r="E311" s="34"/>
      <c r="F311" s="6"/>
      <c r="G311" s="34"/>
      <c r="H311" s="6"/>
      <c r="I311" s="6"/>
      <c r="J311" s="34"/>
      <c r="K311" s="6"/>
      <c r="L311" s="34"/>
      <c r="M311" s="6"/>
      <c r="N311" s="34"/>
      <c r="O311" s="6"/>
      <c r="P311" s="34"/>
      <c r="Q311" s="6"/>
      <c r="R311" s="34"/>
      <c r="S311" s="6"/>
      <c r="T311" s="34"/>
      <c r="U311" s="6"/>
      <c r="V311" s="34"/>
      <c r="W311" s="19"/>
      <c r="X311" s="34"/>
      <c r="Y311" s="19"/>
      <c r="Z311" s="61"/>
      <c r="AA311" s="19"/>
      <c r="AB311" s="61"/>
      <c r="AC311" s="19"/>
      <c r="AD311" s="61"/>
      <c r="AE311" s="6"/>
      <c r="AF311" s="34"/>
      <c r="AG311" s="6"/>
      <c r="AH311" s="34"/>
      <c r="AI311" s="6"/>
      <c r="AJ311" s="34"/>
      <c r="AK311" s="6"/>
      <c r="AL311" s="6"/>
      <c r="AM311" s="6"/>
      <c r="AN311" s="6"/>
    </row>
    <row r="312" spans="2:40" x14ac:dyDescent="0.35">
      <c r="B312" s="6"/>
      <c r="C312" s="6"/>
      <c r="D312" s="6"/>
      <c r="E312" s="34"/>
      <c r="F312" s="6"/>
      <c r="G312" s="34"/>
      <c r="H312" s="6"/>
      <c r="I312" s="6"/>
      <c r="J312" s="34"/>
      <c r="K312" s="6"/>
      <c r="L312" s="34"/>
      <c r="M312" s="6"/>
      <c r="N312" s="34"/>
      <c r="O312" s="6"/>
      <c r="P312" s="34"/>
      <c r="Q312" s="6"/>
      <c r="R312" s="34"/>
      <c r="S312" s="6"/>
      <c r="T312" s="34"/>
      <c r="U312" s="6"/>
      <c r="V312" s="34"/>
      <c r="W312" s="19"/>
      <c r="X312" s="34"/>
      <c r="Y312" s="19"/>
      <c r="Z312" s="61"/>
      <c r="AA312" s="19"/>
      <c r="AB312" s="61"/>
      <c r="AC312" s="19"/>
      <c r="AD312" s="61"/>
      <c r="AE312" s="6"/>
      <c r="AF312" s="34"/>
      <c r="AG312" s="6"/>
      <c r="AH312" s="34"/>
      <c r="AI312" s="6"/>
      <c r="AJ312" s="34"/>
      <c r="AK312" s="6"/>
      <c r="AL312" s="6"/>
      <c r="AM312" s="6"/>
      <c r="AN312" s="6"/>
    </row>
    <row r="313" spans="2:40" x14ac:dyDescent="0.35">
      <c r="B313" s="6"/>
      <c r="C313" s="6"/>
      <c r="D313" s="6"/>
      <c r="E313" s="34"/>
      <c r="F313" s="6"/>
      <c r="G313" s="34"/>
      <c r="H313" s="6"/>
      <c r="I313" s="6"/>
      <c r="J313" s="34"/>
      <c r="K313" s="6"/>
      <c r="L313" s="34"/>
      <c r="M313" s="6"/>
      <c r="N313" s="34"/>
      <c r="O313" s="6"/>
      <c r="P313" s="34"/>
      <c r="Q313" s="6"/>
      <c r="R313" s="34"/>
      <c r="S313" s="6"/>
      <c r="T313" s="34"/>
      <c r="U313" s="6"/>
      <c r="V313" s="34"/>
      <c r="W313" s="19"/>
      <c r="X313" s="34"/>
      <c r="Y313" s="19"/>
      <c r="Z313" s="61"/>
      <c r="AA313" s="19"/>
      <c r="AB313" s="61"/>
      <c r="AC313" s="19"/>
      <c r="AD313" s="61"/>
      <c r="AE313" s="6"/>
      <c r="AF313" s="34"/>
      <c r="AG313" s="6"/>
      <c r="AH313" s="34"/>
      <c r="AI313" s="6"/>
      <c r="AJ313" s="34"/>
      <c r="AK313" s="6"/>
      <c r="AL313" s="6"/>
      <c r="AM313" s="6"/>
      <c r="AN313" s="6"/>
    </row>
    <row r="314" spans="2:40" x14ac:dyDescent="0.35">
      <c r="B314" s="6"/>
      <c r="C314" s="6"/>
      <c r="D314" s="6"/>
      <c r="E314" s="34"/>
      <c r="F314" s="6"/>
      <c r="G314" s="34"/>
      <c r="H314" s="6"/>
      <c r="I314" s="6"/>
      <c r="J314" s="34"/>
      <c r="K314" s="6"/>
      <c r="L314" s="34"/>
      <c r="M314" s="6"/>
      <c r="N314" s="34"/>
      <c r="O314" s="6"/>
      <c r="P314" s="34"/>
      <c r="Q314" s="6"/>
      <c r="R314" s="34"/>
      <c r="S314" s="6"/>
      <c r="T314" s="34"/>
      <c r="U314" s="6"/>
      <c r="V314" s="34"/>
      <c r="W314" s="19"/>
      <c r="X314" s="34"/>
      <c r="Y314" s="19"/>
      <c r="Z314" s="61"/>
      <c r="AA314" s="19"/>
      <c r="AB314" s="61"/>
      <c r="AC314" s="19"/>
      <c r="AD314" s="61"/>
      <c r="AE314" s="6"/>
      <c r="AF314" s="34"/>
      <c r="AG314" s="6"/>
      <c r="AH314" s="34"/>
      <c r="AI314" s="6"/>
      <c r="AJ314" s="34"/>
      <c r="AK314" s="6"/>
      <c r="AL314" s="6"/>
      <c r="AM314" s="6"/>
      <c r="AN314" s="6"/>
    </row>
    <row r="315" spans="2:40" x14ac:dyDescent="0.35">
      <c r="B315" s="6"/>
      <c r="C315" s="6"/>
      <c r="D315" s="6"/>
      <c r="E315" s="34"/>
      <c r="F315" s="6"/>
      <c r="G315" s="34"/>
      <c r="H315" s="6"/>
      <c r="I315" s="6"/>
      <c r="J315" s="34"/>
      <c r="K315" s="6"/>
      <c r="L315" s="34"/>
      <c r="M315" s="6"/>
      <c r="N315" s="34"/>
      <c r="O315" s="6"/>
      <c r="P315" s="34"/>
      <c r="Q315" s="6"/>
      <c r="R315" s="34"/>
      <c r="S315" s="6"/>
      <c r="T315" s="34"/>
      <c r="U315" s="6"/>
      <c r="V315" s="34"/>
      <c r="W315" s="19"/>
      <c r="X315" s="34"/>
      <c r="Y315" s="19"/>
      <c r="Z315" s="61"/>
      <c r="AA315" s="19"/>
      <c r="AB315" s="61"/>
      <c r="AC315" s="19"/>
      <c r="AD315" s="61"/>
      <c r="AE315" s="6"/>
      <c r="AF315" s="34"/>
      <c r="AG315" s="6"/>
      <c r="AH315" s="34"/>
      <c r="AI315" s="6"/>
      <c r="AJ315" s="34"/>
      <c r="AK315" s="6"/>
      <c r="AL315" s="6"/>
      <c r="AM315" s="6"/>
      <c r="AN315" s="6"/>
    </row>
    <row r="316" spans="2:40" x14ac:dyDescent="0.35">
      <c r="B316" s="6"/>
      <c r="C316" s="6"/>
      <c r="D316" s="6"/>
      <c r="E316" s="34"/>
      <c r="F316" s="6"/>
      <c r="G316" s="34"/>
      <c r="H316" s="6"/>
      <c r="I316" s="6"/>
      <c r="J316" s="34"/>
      <c r="K316" s="6"/>
      <c r="L316" s="34"/>
      <c r="M316" s="6"/>
      <c r="N316" s="34"/>
      <c r="O316" s="6"/>
      <c r="P316" s="34"/>
      <c r="Q316" s="6"/>
      <c r="R316" s="34"/>
      <c r="S316" s="6"/>
      <c r="T316" s="34"/>
      <c r="U316" s="6"/>
      <c r="V316" s="34"/>
      <c r="W316" s="19"/>
      <c r="X316" s="34"/>
      <c r="Y316" s="19"/>
      <c r="Z316" s="61"/>
      <c r="AA316" s="19"/>
      <c r="AB316" s="61"/>
      <c r="AC316" s="19"/>
      <c r="AD316" s="61"/>
      <c r="AE316" s="6"/>
      <c r="AF316" s="34"/>
      <c r="AG316" s="6"/>
      <c r="AH316" s="34"/>
      <c r="AI316" s="6"/>
      <c r="AJ316" s="34"/>
      <c r="AK316" s="6"/>
      <c r="AL316" s="6"/>
      <c r="AM316" s="6"/>
      <c r="AN316" s="6"/>
    </row>
    <row r="317" spans="2:40" x14ac:dyDescent="0.35">
      <c r="B317" s="6"/>
      <c r="C317" s="6"/>
      <c r="D317" s="6"/>
      <c r="E317" s="34"/>
      <c r="F317" s="6"/>
      <c r="G317" s="34"/>
      <c r="H317" s="6"/>
      <c r="I317" s="6"/>
      <c r="J317" s="34"/>
      <c r="K317" s="6"/>
      <c r="L317" s="34"/>
      <c r="M317" s="6"/>
      <c r="N317" s="34"/>
      <c r="O317" s="6"/>
      <c r="P317" s="34"/>
      <c r="Q317" s="6"/>
      <c r="R317" s="34"/>
      <c r="S317" s="6"/>
      <c r="T317" s="34"/>
      <c r="U317" s="6"/>
      <c r="V317" s="34"/>
      <c r="W317" s="19"/>
      <c r="X317" s="34"/>
      <c r="Y317" s="19"/>
      <c r="Z317" s="61"/>
      <c r="AA317" s="19"/>
      <c r="AB317" s="61"/>
      <c r="AC317" s="19"/>
      <c r="AD317" s="61"/>
      <c r="AE317" s="6"/>
      <c r="AF317" s="34"/>
      <c r="AG317" s="6"/>
      <c r="AH317" s="34"/>
      <c r="AI317" s="6"/>
      <c r="AJ317" s="34"/>
      <c r="AK317" s="6"/>
      <c r="AL317" s="6"/>
      <c r="AM317" s="6"/>
      <c r="AN317" s="6"/>
    </row>
    <row r="318" spans="2:40" x14ac:dyDescent="0.35">
      <c r="B318" s="6"/>
      <c r="C318" s="6"/>
      <c r="D318" s="6"/>
      <c r="E318" s="34"/>
      <c r="F318" s="6"/>
      <c r="G318" s="34"/>
      <c r="H318" s="6"/>
      <c r="I318" s="6"/>
      <c r="J318" s="34"/>
      <c r="K318" s="6"/>
      <c r="L318" s="34"/>
      <c r="M318" s="6"/>
      <c r="N318" s="34"/>
      <c r="O318" s="6"/>
      <c r="P318" s="34"/>
      <c r="Q318" s="6"/>
      <c r="R318" s="34"/>
      <c r="S318" s="6"/>
      <c r="T318" s="34"/>
      <c r="U318" s="6"/>
      <c r="V318" s="34"/>
      <c r="W318" s="19"/>
      <c r="X318" s="34"/>
      <c r="Y318" s="19"/>
      <c r="Z318" s="61"/>
      <c r="AA318" s="19"/>
      <c r="AB318" s="61"/>
      <c r="AC318" s="19"/>
      <c r="AD318" s="61"/>
      <c r="AE318" s="6"/>
      <c r="AF318" s="34"/>
      <c r="AG318" s="6"/>
      <c r="AH318" s="34"/>
      <c r="AI318" s="6"/>
      <c r="AJ318" s="34"/>
      <c r="AK318" s="6"/>
      <c r="AL318" s="6"/>
      <c r="AM318" s="6"/>
      <c r="AN318" s="6"/>
    </row>
    <row r="319" spans="2:40" x14ac:dyDescent="0.35">
      <c r="B319" s="6"/>
      <c r="C319" s="6"/>
      <c r="D319" s="6"/>
      <c r="E319" s="34"/>
      <c r="F319" s="6"/>
      <c r="G319" s="34"/>
      <c r="H319" s="6"/>
      <c r="I319" s="6"/>
      <c r="J319" s="34"/>
      <c r="K319" s="6"/>
      <c r="L319" s="34"/>
      <c r="M319" s="6"/>
      <c r="N319" s="34"/>
      <c r="O319" s="6"/>
      <c r="P319" s="34"/>
      <c r="Q319" s="6"/>
      <c r="R319" s="34"/>
      <c r="S319" s="6"/>
      <c r="T319" s="34"/>
      <c r="U319" s="6"/>
      <c r="V319" s="34"/>
      <c r="W319" s="19"/>
      <c r="X319" s="34"/>
      <c r="Y319" s="19"/>
      <c r="Z319" s="61"/>
      <c r="AA319" s="19"/>
      <c r="AB319" s="61"/>
      <c r="AC319" s="19"/>
      <c r="AD319" s="61"/>
      <c r="AE319" s="6"/>
      <c r="AF319" s="34"/>
      <c r="AG319" s="6"/>
      <c r="AH319" s="34"/>
      <c r="AI319" s="6"/>
      <c r="AJ319" s="34"/>
      <c r="AK319" s="6"/>
      <c r="AL319" s="6"/>
      <c r="AM319" s="6"/>
      <c r="AN319" s="6"/>
    </row>
    <row r="320" spans="2:40" x14ac:dyDescent="0.35">
      <c r="B320" s="6"/>
      <c r="C320" s="6"/>
      <c r="D320" s="6"/>
      <c r="E320" s="34"/>
      <c r="F320" s="6"/>
      <c r="G320" s="34"/>
      <c r="H320" s="6"/>
      <c r="I320" s="6"/>
      <c r="J320" s="34"/>
      <c r="K320" s="6"/>
      <c r="L320" s="34"/>
      <c r="M320" s="6"/>
      <c r="N320" s="34"/>
      <c r="O320" s="6"/>
      <c r="P320" s="34"/>
      <c r="Q320" s="6"/>
      <c r="R320" s="34"/>
      <c r="S320" s="6"/>
      <c r="T320" s="34"/>
      <c r="U320" s="6"/>
      <c r="V320" s="34"/>
      <c r="W320" s="19"/>
      <c r="X320" s="34"/>
      <c r="Y320" s="19"/>
      <c r="Z320" s="61"/>
      <c r="AA320" s="19"/>
      <c r="AB320" s="61"/>
      <c r="AC320" s="19"/>
      <c r="AD320" s="61"/>
      <c r="AE320" s="6"/>
      <c r="AF320" s="34"/>
      <c r="AG320" s="6"/>
      <c r="AH320" s="34"/>
      <c r="AI320" s="6"/>
      <c r="AJ320" s="34"/>
      <c r="AK320" s="6"/>
      <c r="AL320" s="6"/>
      <c r="AM320" s="6"/>
      <c r="AN320" s="6"/>
    </row>
    <row r="321" spans="2:40" x14ac:dyDescent="0.35">
      <c r="B321" s="6"/>
      <c r="C321" s="6"/>
      <c r="D321" s="6"/>
      <c r="E321" s="34"/>
      <c r="F321" s="6"/>
      <c r="G321" s="34"/>
      <c r="H321" s="6"/>
      <c r="I321" s="6"/>
      <c r="J321" s="34"/>
      <c r="K321" s="6"/>
      <c r="L321" s="34"/>
      <c r="M321" s="6"/>
      <c r="N321" s="34"/>
      <c r="O321" s="6"/>
      <c r="P321" s="34"/>
      <c r="Q321" s="6"/>
      <c r="R321" s="34"/>
      <c r="S321" s="6"/>
      <c r="T321" s="34"/>
      <c r="U321" s="6"/>
      <c r="V321" s="34"/>
      <c r="W321" s="19"/>
      <c r="X321" s="34"/>
      <c r="Y321" s="19"/>
      <c r="Z321" s="61"/>
      <c r="AA321" s="19"/>
      <c r="AB321" s="61"/>
      <c r="AC321" s="19"/>
      <c r="AD321" s="61"/>
      <c r="AE321" s="6"/>
      <c r="AF321" s="34"/>
      <c r="AG321" s="6"/>
      <c r="AH321" s="34"/>
      <c r="AI321" s="6"/>
      <c r="AJ321" s="34"/>
      <c r="AK321" s="6"/>
      <c r="AL321" s="6"/>
      <c r="AM321" s="6"/>
      <c r="AN321" s="6"/>
    </row>
    <row r="322" spans="2:40" x14ac:dyDescent="0.35">
      <c r="B322" s="6"/>
      <c r="C322" s="6"/>
      <c r="D322" s="6"/>
      <c r="E322" s="34"/>
      <c r="F322" s="6"/>
      <c r="G322" s="34"/>
      <c r="H322" s="6"/>
      <c r="I322" s="6"/>
      <c r="J322" s="34"/>
      <c r="K322" s="6"/>
      <c r="L322" s="34"/>
      <c r="M322" s="6"/>
      <c r="N322" s="34"/>
      <c r="O322" s="6"/>
      <c r="P322" s="34"/>
      <c r="Q322" s="6"/>
      <c r="R322" s="34"/>
      <c r="S322" s="6"/>
      <c r="T322" s="34"/>
      <c r="U322" s="6"/>
      <c r="V322" s="34"/>
      <c r="W322" s="19"/>
      <c r="X322" s="34"/>
      <c r="Y322" s="19"/>
      <c r="Z322" s="61"/>
      <c r="AA322" s="19"/>
      <c r="AB322" s="61"/>
      <c r="AC322" s="19"/>
      <c r="AD322" s="61"/>
      <c r="AE322" s="6"/>
      <c r="AF322" s="34"/>
      <c r="AG322" s="6"/>
      <c r="AH322" s="34"/>
      <c r="AI322" s="6"/>
      <c r="AJ322" s="34"/>
      <c r="AK322" s="6"/>
      <c r="AL322" s="6"/>
      <c r="AM322" s="6"/>
      <c r="AN322" s="6"/>
    </row>
    <row r="323" spans="2:40" x14ac:dyDescent="0.35">
      <c r="B323" s="6"/>
      <c r="C323" s="6"/>
      <c r="D323" s="6"/>
      <c r="E323" s="1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19"/>
      <c r="X323" s="6"/>
      <c r="Y323" s="19"/>
      <c r="Z323" s="19"/>
      <c r="AA323" s="19"/>
      <c r="AB323" s="19"/>
      <c r="AC323" s="19"/>
      <c r="AD323" s="19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2:40" x14ac:dyDescent="0.35">
      <c r="B324" s="6"/>
      <c r="C324" s="6"/>
      <c r="D324" s="6"/>
      <c r="E324" s="1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19"/>
      <c r="X324" s="6"/>
      <c r="Y324" s="19"/>
      <c r="Z324" s="19"/>
      <c r="AA324" s="19"/>
      <c r="AB324" s="19"/>
      <c r="AC324" s="19"/>
      <c r="AD324" s="19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2:40" x14ac:dyDescent="0.35">
      <c r="B325" s="6"/>
      <c r="C325" s="6"/>
      <c r="D325" s="6"/>
      <c r="E325" s="1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19"/>
      <c r="X325" s="6"/>
      <c r="Y325" s="19"/>
      <c r="Z325" s="19"/>
      <c r="AA325" s="19"/>
      <c r="AB325" s="19"/>
      <c r="AC325" s="19"/>
      <c r="AD325" s="19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spans="2:40" x14ac:dyDescent="0.35">
      <c r="B326" s="6"/>
      <c r="C326" s="6"/>
      <c r="D326" s="6"/>
      <c r="E326" s="1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19"/>
      <c r="X326" s="6"/>
      <c r="Y326" s="19"/>
      <c r="Z326" s="19"/>
      <c r="AA326" s="19"/>
      <c r="AB326" s="19"/>
      <c r="AC326" s="19"/>
      <c r="AD326" s="19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spans="2:40" x14ac:dyDescent="0.35">
      <c r="B327" s="6"/>
      <c r="C327" s="6"/>
      <c r="D327" s="6"/>
      <c r="E327" s="1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19"/>
      <c r="X327" s="6"/>
      <c r="Y327" s="19"/>
      <c r="Z327" s="19"/>
      <c r="AA327" s="19"/>
      <c r="AB327" s="19"/>
      <c r="AC327" s="19"/>
      <c r="AD327" s="19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 spans="2:40" x14ac:dyDescent="0.35">
      <c r="B328" s="6"/>
      <c r="C328" s="6"/>
      <c r="D328" s="6"/>
      <c r="E328" s="1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19"/>
      <c r="X328" s="6"/>
      <c r="Y328" s="19"/>
      <c r="Z328" s="19"/>
      <c r="AA328" s="19"/>
      <c r="AB328" s="19"/>
      <c r="AC328" s="19"/>
      <c r="AD328" s="19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spans="2:40" x14ac:dyDescent="0.35">
      <c r="B329" s="6"/>
      <c r="C329" s="6"/>
      <c r="D329" s="6"/>
      <c r="E329" s="1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19"/>
      <c r="X329" s="6"/>
      <c r="Y329" s="19"/>
      <c r="Z329" s="19"/>
      <c r="AA329" s="19"/>
      <c r="AB329" s="19"/>
      <c r="AC329" s="19"/>
      <c r="AD329" s="19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spans="2:40" x14ac:dyDescent="0.35">
      <c r="B330" s="6"/>
      <c r="C330" s="6"/>
      <c r="D330" s="6"/>
      <c r="E330" s="1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19"/>
      <c r="X330" s="6"/>
      <c r="Y330" s="19"/>
      <c r="Z330" s="19"/>
      <c r="AA330" s="19"/>
      <c r="AB330" s="19"/>
      <c r="AC330" s="19"/>
      <c r="AD330" s="19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spans="2:40" x14ac:dyDescent="0.35">
      <c r="B331" s="6"/>
      <c r="C331" s="6"/>
      <c r="D331" s="6"/>
      <c r="E331" s="1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19"/>
      <c r="X331" s="6"/>
      <c r="Y331" s="19"/>
      <c r="Z331" s="19"/>
      <c r="AA331" s="19"/>
      <c r="AB331" s="19"/>
      <c r="AC331" s="19"/>
      <c r="AD331" s="19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spans="2:40" x14ac:dyDescent="0.35">
      <c r="B332" s="6"/>
      <c r="C332" s="6"/>
      <c r="D332" s="6"/>
      <c r="E332" s="1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19"/>
      <c r="X332" s="6"/>
      <c r="Y332" s="19"/>
      <c r="Z332" s="19"/>
      <c r="AA332" s="19"/>
      <c r="AB332" s="19"/>
      <c r="AC332" s="19"/>
      <c r="AD332" s="19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2:40" x14ac:dyDescent="0.35">
      <c r="B333" s="6"/>
      <c r="C333" s="6"/>
      <c r="D333" s="6"/>
      <c r="E333" s="1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19"/>
      <c r="X333" s="6"/>
      <c r="Y333" s="19"/>
      <c r="Z333" s="19"/>
      <c r="AA333" s="19"/>
      <c r="AB333" s="19"/>
      <c r="AC333" s="19"/>
      <c r="AD333" s="19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spans="2:40" x14ac:dyDescent="0.35">
      <c r="B334" s="6"/>
      <c r="C334" s="6"/>
      <c r="D334" s="6"/>
      <c r="E334" s="1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19"/>
      <c r="X334" s="6"/>
      <c r="Y334" s="19"/>
      <c r="Z334" s="19"/>
      <c r="AA334" s="19"/>
      <c r="AB334" s="19"/>
      <c r="AC334" s="19"/>
      <c r="AD334" s="19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spans="2:40" x14ac:dyDescent="0.35">
      <c r="B335" s="6"/>
      <c r="C335" s="6"/>
      <c r="D335" s="6"/>
      <c r="E335" s="1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19"/>
      <c r="X335" s="6"/>
      <c r="Y335" s="19"/>
      <c r="Z335" s="19"/>
      <c r="AA335" s="19"/>
      <c r="AB335" s="19"/>
      <c r="AC335" s="19"/>
      <c r="AD335" s="19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2:40" x14ac:dyDescent="0.35">
      <c r="B336" s="6"/>
      <c r="C336" s="6"/>
      <c r="D336" s="6"/>
      <c r="E336" s="1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19"/>
      <c r="X336" s="6"/>
      <c r="Y336" s="19"/>
      <c r="Z336" s="19"/>
      <c r="AA336" s="19"/>
      <c r="AB336" s="19"/>
      <c r="AC336" s="19"/>
      <c r="AD336" s="19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spans="2:40" x14ac:dyDescent="0.35">
      <c r="B337" s="6"/>
      <c r="C337" s="6"/>
      <c r="D337" s="6"/>
      <c r="E337" s="1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9"/>
      <c r="X337" s="6"/>
      <c r="Y337" s="19"/>
      <c r="Z337" s="19"/>
      <c r="AA337" s="19"/>
      <c r="AB337" s="19"/>
      <c r="AC337" s="19"/>
      <c r="AD337" s="19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spans="2:40" x14ac:dyDescent="0.35">
      <c r="B338" s="6"/>
      <c r="C338" s="6"/>
      <c r="D338" s="6"/>
      <c r="E338" s="1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19"/>
      <c r="X338" s="6"/>
      <c r="Y338" s="19"/>
      <c r="Z338" s="19"/>
      <c r="AA338" s="19"/>
      <c r="AB338" s="19"/>
      <c r="AC338" s="19"/>
      <c r="AD338" s="19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spans="2:40" x14ac:dyDescent="0.35">
      <c r="B339" s="6"/>
      <c r="C339" s="6"/>
      <c r="D339" s="6"/>
      <c r="E339" s="1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9"/>
      <c r="X339" s="6"/>
      <c r="Y339" s="19"/>
      <c r="Z339" s="19"/>
      <c r="AA339" s="19"/>
      <c r="AB339" s="19"/>
      <c r="AC339" s="19"/>
      <c r="AD339" s="19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spans="2:40" x14ac:dyDescent="0.35">
      <c r="B340" s="6"/>
      <c r="C340" s="6"/>
      <c r="D340" s="6"/>
      <c r="E340" s="1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19"/>
      <c r="X340" s="6"/>
      <c r="Y340" s="19"/>
      <c r="Z340" s="19"/>
      <c r="AA340" s="19"/>
      <c r="AB340" s="19"/>
      <c r="AC340" s="19"/>
      <c r="AD340" s="19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spans="2:40" x14ac:dyDescent="0.35">
      <c r="B341" s="6"/>
      <c r="C341" s="6"/>
      <c r="D341" s="6"/>
      <c r="E341" s="1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19"/>
      <c r="X341" s="6"/>
      <c r="Y341" s="19"/>
      <c r="Z341" s="19"/>
      <c r="AA341" s="19"/>
      <c r="AB341" s="19"/>
      <c r="AC341" s="19"/>
      <c r="AD341" s="19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spans="2:40" x14ac:dyDescent="0.35">
      <c r="B342" s="6"/>
      <c r="C342" s="6"/>
      <c r="D342" s="6"/>
      <c r="E342" s="1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19"/>
      <c r="X342" s="6"/>
      <c r="Y342" s="19"/>
      <c r="Z342" s="19"/>
      <c r="AA342" s="19"/>
      <c r="AB342" s="19"/>
      <c r="AC342" s="19"/>
      <c r="AD342" s="19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spans="2:40" x14ac:dyDescent="0.35">
      <c r="B343" s="6"/>
      <c r="C343" s="6"/>
      <c r="D343" s="6"/>
      <c r="E343" s="1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19"/>
      <c r="X343" s="6"/>
      <c r="Y343" s="19"/>
      <c r="Z343" s="19"/>
      <c r="AA343" s="19"/>
      <c r="AB343" s="19"/>
      <c r="AC343" s="19"/>
      <c r="AD343" s="19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spans="2:40" x14ac:dyDescent="0.35">
      <c r="B344" s="6"/>
      <c r="C344" s="6"/>
      <c r="D344" s="6"/>
      <c r="E344" s="1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19"/>
      <c r="X344" s="6"/>
      <c r="Y344" s="19"/>
      <c r="Z344" s="19"/>
      <c r="AA344" s="19"/>
      <c r="AB344" s="19"/>
      <c r="AC344" s="19"/>
      <c r="AD344" s="19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spans="2:40" x14ac:dyDescent="0.35">
      <c r="B345" s="6"/>
      <c r="C345" s="6"/>
      <c r="D345" s="6"/>
      <c r="E345" s="1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19"/>
      <c r="X345" s="6"/>
      <c r="Y345" s="19"/>
      <c r="Z345" s="19"/>
      <c r="AA345" s="19"/>
      <c r="AB345" s="19"/>
      <c r="AC345" s="19"/>
      <c r="AD345" s="19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spans="2:40" x14ac:dyDescent="0.35">
      <c r="B346" s="6"/>
      <c r="C346" s="6"/>
      <c r="D346" s="6"/>
      <c r="E346" s="1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19"/>
      <c r="X346" s="6"/>
      <c r="Y346" s="19"/>
      <c r="Z346" s="19"/>
      <c r="AA346" s="19"/>
      <c r="AB346" s="19"/>
      <c r="AC346" s="19"/>
      <c r="AD346" s="19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spans="2:40" x14ac:dyDescent="0.35">
      <c r="B347" s="6"/>
      <c r="C347" s="6"/>
      <c r="D347" s="6"/>
      <c r="E347" s="1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19"/>
      <c r="X347" s="6"/>
      <c r="Y347" s="19"/>
      <c r="Z347" s="19"/>
      <c r="AA347" s="19"/>
      <c r="AB347" s="19"/>
      <c r="AC347" s="19"/>
      <c r="AD347" s="19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spans="2:40" x14ac:dyDescent="0.35">
      <c r="B348" s="6"/>
      <c r="C348" s="6"/>
      <c r="D348" s="6"/>
      <c r="E348" s="1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19"/>
      <c r="X348" s="6"/>
      <c r="Y348" s="19"/>
      <c r="Z348" s="19"/>
      <c r="AA348" s="19"/>
      <c r="AB348" s="19"/>
      <c r="AC348" s="19"/>
      <c r="AD348" s="19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spans="2:40" x14ac:dyDescent="0.35">
      <c r="B349" s="6"/>
      <c r="C349" s="6"/>
      <c r="D349" s="6"/>
      <c r="E349" s="1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19"/>
      <c r="X349" s="6"/>
      <c r="Y349" s="19"/>
      <c r="Z349" s="19"/>
      <c r="AA349" s="19"/>
      <c r="AB349" s="19"/>
      <c r="AC349" s="19"/>
      <c r="AD349" s="19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 spans="2:40" x14ac:dyDescent="0.35">
      <c r="B350" s="6"/>
      <c r="C350" s="6"/>
      <c r="D350" s="6"/>
      <c r="E350" s="1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19"/>
      <c r="X350" s="6"/>
      <c r="Y350" s="19"/>
      <c r="Z350" s="19"/>
      <c r="AA350" s="19"/>
      <c r="AB350" s="19"/>
      <c r="AC350" s="19"/>
      <c r="AD350" s="19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spans="2:40" x14ac:dyDescent="0.35">
      <c r="B351" s="6"/>
      <c r="C351" s="6"/>
      <c r="D351" s="6"/>
      <c r="E351" s="1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19"/>
      <c r="X351" s="6"/>
      <c r="Y351" s="19"/>
      <c r="Z351" s="19"/>
      <c r="AA351" s="19"/>
      <c r="AB351" s="19"/>
      <c r="AC351" s="19"/>
      <c r="AD351" s="19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spans="2:40" x14ac:dyDescent="0.35">
      <c r="X352" s="5"/>
    </row>
  </sheetData>
  <mergeCells count="29">
    <mergeCell ref="CC170:CD170"/>
    <mergeCell ref="CC31:CD31"/>
    <mergeCell ref="CC10:CD10"/>
    <mergeCell ref="CC129:CD129"/>
    <mergeCell ref="CC122:CD122"/>
    <mergeCell ref="CC136:CD136"/>
    <mergeCell ref="CC154:CD154"/>
    <mergeCell ref="CC162:CD162"/>
    <mergeCell ref="BW1:BX1"/>
    <mergeCell ref="AK1:AL1"/>
    <mergeCell ref="BK1:BM1"/>
    <mergeCell ref="AM1:AN1"/>
    <mergeCell ref="CC167:CD167"/>
    <mergeCell ref="CC172:CD172"/>
    <mergeCell ref="Y1:AD1"/>
    <mergeCell ref="W1:X1"/>
    <mergeCell ref="D1:J1"/>
    <mergeCell ref="K1:L1"/>
    <mergeCell ref="M1:N1"/>
    <mergeCell ref="O1:V1"/>
    <mergeCell ref="CC2:CD2"/>
    <mergeCell ref="AE1:AH1"/>
    <mergeCell ref="AI1:AJ1"/>
    <mergeCell ref="AT1:AU1"/>
    <mergeCell ref="AX1:BA1"/>
    <mergeCell ref="BC1:BD1"/>
    <mergeCell ref="BE1:BF1"/>
    <mergeCell ref="BP1:BS1"/>
    <mergeCell ref="BU1:BV1"/>
  </mergeCells>
  <phoneticPr fontId="9" type="noConversion"/>
  <conditionalFormatting sqref="E2:E180">
    <cfRule type="containsText" dxfId="155" priority="82" operator="containsText" text="P">
      <formula>NOT(ISERROR(SEARCH("P",E2)))</formula>
    </cfRule>
  </conditionalFormatting>
  <conditionalFormatting sqref="E25">
    <cfRule type="containsText" dxfId="154" priority="79" operator="containsText" text="C">
      <formula>NOT(ISERROR(SEARCH("C",E25)))</formula>
    </cfRule>
    <cfRule type="containsText" dxfId="153" priority="80" operator="containsText" text="R">
      <formula>NOT(ISERROR(SEARCH("R",E25)))</formula>
    </cfRule>
    <cfRule type="containsText" dxfId="152" priority="81" operator="containsText" text="E">
      <formula>NOT(ISERROR(SEARCH("E",E25)))</formula>
    </cfRule>
  </conditionalFormatting>
  <conditionalFormatting sqref="E181:E296">
    <cfRule type="containsText" dxfId="151" priority="229" operator="containsText" text="C">
      <formula>NOT(ISERROR(SEARCH("C",E181)))</formula>
    </cfRule>
    <cfRule type="containsText" dxfId="150" priority="230" operator="containsText" text="P">
      <formula>NOT(ISERROR(SEARCH(("P"),(E181))))</formula>
    </cfRule>
    <cfRule type="containsText" dxfId="149" priority="231" operator="containsText" text="E">
      <formula>NOT(ISERROR(SEARCH(("E"),(E181))))</formula>
    </cfRule>
    <cfRule type="containsText" dxfId="148" priority="232" operator="containsText" text="R">
      <formula>NOT(ISERROR(SEARCH("R",E181)))</formula>
    </cfRule>
  </conditionalFormatting>
  <conditionalFormatting sqref="G16 G26:G27 G139:G180">
    <cfRule type="containsText" dxfId="147" priority="125" operator="containsText" text="P">
      <formula>NOT(ISERROR(SEARCH(("P"),(G16))))</formula>
    </cfRule>
    <cfRule type="containsText" dxfId="146" priority="126" operator="containsText" text="E">
      <formula>NOT(ISERROR(SEARCH(("E"),(G16))))</formula>
    </cfRule>
    <cfRule type="containsText" dxfId="145" priority="127" operator="containsText" text="R">
      <formula>NOT(ISERROR(SEARCH(("R"),(G16))))</formula>
    </cfRule>
  </conditionalFormatting>
  <conditionalFormatting sqref="G17">
    <cfRule type="containsText" dxfId="144" priority="89" operator="containsText" text="P">
      <formula>NOT(ISERROR(SEARCH("P",G17)))</formula>
    </cfRule>
    <cfRule type="containsText" dxfId="143" priority="90" operator="containsText" text="E">
      <formula>NOT(ISERROR(SEARCH("E",G17)))</formula>
    </cfRule>
    <cfRule type="containsText" dxfId="142" priority="91" operator="containsText" text="R">
      <formula>NOT(ISERROR(SEARCH("R",G17)))</formula>
    </cfRule>
  </conditionalFormatting>
  <conditionalFormatting sqref="G24:G25">
    <cfRule type="containsText" dxfId="141" priority="75" operator="containsText" text="C">
      <formula>NOT(ISERROR(SEARCH("C",G24)))</formula>
    </cfRule>
    <cfRule type="containsText" dxfId="140" priority="76" operator="containsText" text="R">
      <formula>NOT(ISERROR(SEARCH("R",G24)))</formula>
    </cfRule>
    <cfRule type="containsText" dxfId="139" priority="77" operator="containsText" text="E">
      <formula>NOT(ISERROR(SEARCH("E",G24)))</formula>
    </cfRule>
    <cfRule type="containsText" dxfId="138" priority="78" operator="containsText" text="P">
      <formula>NOT(ISERROR(SEARCH("P",G24)))</formula>
    </cfRule>
  </conditionalFormatting>
  <conditionalFormatting sqref="G28">
    <cfRule type="containsText" dxfId="137" priority="52" operator="containsText" text="C">
      <formula>NOT(ISERROR(SEARCH("C",G28)))</formula>
    </cfRule>
    <cfRule type="containsText" dxfId="136" priority="53" operator="containsText" text="R">
      <formula>NOT(ISERROR(SEARCH("R",G28)))</formula>
    </cfRule>
    <cfRule type="containsText" dxfId="135" priority="54" operator="containsText" text="E">
      <formula>NOT(ISERROR(SEARCH("E",G28)))</formula>
    </cfRule>
    <cfRule type="containsText" dxfId="134" priority="55" operator="containsText" text="P">
      <formula>NOT(ISERROR(SEARCH("P",G28)))</formula>
    </cfRule>
  </conditionalFormatting>
  <conditionalFormatting sqref="G138">
    <cfRule type="containsText" dxfId="133" priority="56" operator="containsText" text="P">
      <formula>NOT(ISERROR(SEARCH("P",G138)))</formula>
    </cfRule>
    <cfRule type="containsText" dxfId="132" priority="57" operator="containsText" text="E">
      <formula>NOT(ISERROR(SEARCH("E",G138)))</formula>
    </cfRule>
    <cfRule type="containsText" dxfId="131" priority="58" operator="containsText" text="R">
      <formula>NOT(ISERROR(SEARCH("R",G138)))</formula>
    </cfRule>
  </conditionalFormatting>
  <conditionalFormatting sqref="G181:G296">
    <cfRule type="containsText" dxfId="130" priority="225" operator="containsText" text="C">
      <formula>NOT(ISERROR(SEARCH("C",G181)))</formula>
    </cfRule>
    <cfRule type="containsText" dxfId="129" priority="226" operator="containsText" text="P">
      <formula>NOT(ISERROR(SEARCH(("P"),(G181))))</formula>
    </cfRule>
    <cfRule type="containsText" dxfId="128" priority="227" operator="containsText" text="E">
      <formula>NOT(ISERROR(SEARCH(("E"),(G181))))</formula>
    </cfRule>
    <cfRule type="containsText" dxfId="127" priority="228" operator="containsText" text="R">
      <formula>NOT(ISERROR(SEARCH("R",G181)))</formula>
    </cfRule>
  </conditionalFormatting>
  <conditionalFormatting sqref="J181:J296">
    <cfRule type="containsText" dxfId="126" priority="221" operator="containsText" text="C">
      <formula>NOT(ISERROR(SEARCH("C",J181)))</formula>
    </cfRule>
    <cfRule type="containsText" dxfId="125" priority="222" operator="containsText" text="P">
      <formula>NOT(ISERROR(SEARCH(("P"),(J181))))</formula>
    </cfRule>
    <cfRule type="containsText" dxfId="124" priority="223" operator="containsText" text="E">
      <formula>NOT(ISERROR(SEARCH(("E"),(J181))))</formula>
    </cfRule>
    <cfRule type="containsText" dxfId="123" priority="224" operator="containsText" text="R">
      <formula>NOT(ISERROR(SEARCH("R",J181)))</formula>
    </cfRule>
  </conditionalFormatting>
  <conditionalFormatting sqref="L181:L296">
    <cfRule type="containsText" dxfId="122" priority="217" operator="containsText" text="C">
      <formula>NOT(ISERROR(SEARCH("C",L181)))</formula>
    </cfRule>
    <cfRule type="containsText" dxfId="121" priority="218" operator="containsText" text="P">
      <formula>NOT(ISERROR(SEARCH(("P"),(L181))))</formula>
    </cfRule>
    <cfRule type="containsText" dxfId="120" priority="219" operator="containsText" text="E">
      <formula>NOT(ISERROR(SEARCH(("E"),(L181))))</formula>
    </cfRule>
    <cfRule type="containsText" dxfId="119" priority="220" operator="containsText" text="R">
      <formula>NOT(ISERROR(SEARCH("R",L181)))</formula>
    </cfRule>
  </conditionalFormatting>
  <conditionalFormatting sqref="N181:N296">
    <cfRule type="containsText" dxfId="118" priority="213" operator="containsText" text="C">
      <formula>NOT(ISERROR(SEARCH("C",N181)))</formula>
    </cfRule>
    <cfRule type="containsText" dxfId="117" priority="214" operator="containsText" text="P">
      <formula>NOT(ISERROR(SEARCH(("P"),(N181))))</formula>
    </cfRule>
    <cfRule type="containsText" dxfId="116" priority="215" operator="containsText" text="E">
      <formula>NOT(ISERROR(SEARCH(("E"),(N181))))</formula>
    </cfRule>
    <cfRule type="containsText" dxfId="115" priority="216" operator="containsText" text="R">
      <formula>NOT(ISERROR(SEARCH("R",N181)))</formula>
    </cfRule>
  </conditionalFormatting>
  <conditionalFormatting sqref="P2:P17">
    <cfRule type="containsText" dxfId="114" priority="9" operator="containsText" text="P">
      <formula>NOT(ISERROR(SEARCH("P",P2)))</formula>
    </cfRule>
  </conditionalFormatting>
  <conditionalFormatting sqref="P24:P25">
    <cfRule type="containsText" dxfId="113" priority="32" operator="containsText" text="C">
      <formula>NOT(ISERROR(SEARCH("C",P24)))</formula>
    </cfRule>
    <cfRule type="containsText" dxfId="112" priority="33" operator="containsText" text="R">
      <formula>NOT(ISERROR(SEARCH("R",P24)))</formula>
    </cfRule>
    <cfRule type="containsText" dxfId="111" priority="34" operator="containsText" text="E">
      <formula>NOT(ISERROR(SEARCH("E",P24)))</formula>
    </cfRule>
    <cfRule type="containsText" dxfId="110" priority="35" operator="containsText" text="P">
      <formula>NOT(ISERROR(SEARCH("P",P24)))</formula>
    </cfRule>
  </conditionalFormatting>
  <conditionalFormatting sqref="P27:P29">
    <cfRule type="containsText" dxfId="109" priority="24" operator="containsText" text="C">
      <formula>NOT(ISERROR(SEARCH("C",P27)))</formula>
    </cfRule>
    <cfRule type="containsText" dxfId="108" priority="25" operator="containsText" text="R">
      <formula>NOT(ISERROR(SEARCH("R",P27)))</formula>
    </cfRule>
    <cfRule type="containsText" dxfId="107" priority="26" operator="containsText" text="E">
      <formula>NOT(ISERROR(SEARCH("E",P27)))</formula>
    </cfRule>
    <cfRule type="containsText" dxfId="106" priority="27" operator="containsText" text="P">
      <formula>NOT(ISERROR(SEARCH("P",P27)))</formula>
    </cfRule>
  </conditionalFormatting>
  <conditionalFormatting sqref="P181:P296">
    <cfRule type="containsText" dxfId="105" priority="209" operator="containsText" text="C">
      <formula>NOT(ISERROR(SEARCH("C",P181)))</formula>
    </cfRule>
    <cfRule type="containsText" dxfId="104" priority="210" operator="containsText" text="P">
      <formula>NOT(ISERROR(SEARCH(("P"),(P181))))</formula>
    </cfRule>
    <cfRule type="containsText" dxfId="103" priority="211" operator="containsText" text="E">
      <formula>NOT(ISERROR(SEARCH(("E"),(P181))))</formula>
    </cfRule>
    <cfRule type="containsText" dxfId="102" priority="212" operator="containsText" text="R">
      <formula>NOT(ISERROR(SEARCH("R",P181)))</formula>
    </cfRule>
  </conditionalFormatting>
  <conditionalFormatting sqref="R24">
    <cfRule type="containsText" dxfId="101" priority="44" operator="containsText" text="C">
      <formula>NOT(ISERROR(SEARCH("C",R24)))</formula>
    </cfRule>
    <cfRule type="containsText" dxfId="100" priority="45" operator="containsText" text="R">
      <formula>NOT(ISERROR(SEARCH("R",R24)))</formula>
    </cfRule>
    <cfRule type="containsText" dxfId="99" priority="46" operator="containsText" text="E">
      <formula>NOT(ISERROR(SEARCH("E",R24)))</formula>
    </cfRule>
    <cfRule type="containsText" dxfId="98" priority="47" operator="containsText" text="P">
      <formula>NOT(ISERROR(SEARCH("P",R24)))</formula>
    </cfRule>
  </conditionalFormatting>
  <conditionalFormatting sqref="R28:R29">
    <cfRule type="containsText" dxfId="97" priority="1" operator="containsText" text="C">
      <formula>NOT(ISERROR(SEARCH("C",R28)))</formula>
    </cfRule>
    <cfRule type="containsText" dxfId="96" priority="2" operator="containsText" text="R">
      <formula>NOT(ISERROR(SEARCH("R",R28)))</formula>
    </cfRule>
    <cfRule type="containsText" dxfId="95" priority="3" operator="containsText" text="E">
      <formula>NOT(ISERROR(SEARCH("E",R28)))</formula>
    </cfRule>
    <cfRule type="containsText" dxfId="94" priority="4" operator="containsText" text="P">
      <formula>NOT(ISERROR(SEARCH("P",R28)))</formula>
    </cfRule>
  </conditionalFormatting>
  <conditionalFormatting sqref="R181:R296">
    <cfRule type="containsText" dxfId="93" priority="205" operator="containsText" text="C">
      <formula>NOT(ISERROR(SEARCH("C",R181)))</formula>
    </cfRule>
    <cfRule type="containsText" dxfId="92" priority="206" operator="containsText" text="P">
      <formula>NOT(ISERROR(SEARCH(("P"),(R181))))</formula>
    </cfRule>
    <cfRule type="containsText" dxfId="91" priority="207" operator="containsText" text="E">
      <formula>NOT(ISERROR(SEARCH(("E"),(R181))))</formula>
    </cfRule>
    <cfRule type="containsText" dxfId="90" priority="208" operator="containsText" text="R">
      <formula>NOT(ISERROR(SEARCH("R",R181)))</formula>
    </cfRule>
  </conditionalFormatting>
  <conditionalFormatting sqref="T24">
    <cfRule type="containsText" dxfId="89" priority="40" operator="containsText" text="C">
      <formula>NOT(ISERROR(SEARCH("C",T24)))</formula>
    </cfRule>
    <cfRule type="containsText" dxfId="88" priority="41" operator="containsText" text="R">
      <formula>NOT(ISERROR(SEARCH("R",T24)))</formula>
    </cfRule>
    <cfRule type="containsText" dxfId="87" priority="42" operator="containsText" text="E">
      <formula>NOT(ISERROR(SEARCH("E",T24)))</formula>
    </cfRule>
    <cfRule type="containsText" dxfId="86" priority="43" operator="containsText" text="P">
      <formula>NOT(ISERROR(SEARCH("P",T24)))</formula>
    </cfRule>
  </conditionalFormatting>
  <conditionalFormatting sqref="T29">
    <cfRule type="containsText" dxfId="85" priority="16" operator="containsText" text="C">
      <formula>NOT(ISERROR(SEARCH("C",T29)))</formula>
    </cfRule>
    <cfRule type="containsText" dxfId="84" priority="17" operator="containsText" text="R">
      <formula>NOT(ISERROR(SEARCH("R",T29)))</formula>
    </cfRule>
    <cfRule type="containsText" dxfId="83" priority="18" operator="containsText" text="E">
      <formula>NOT(ISERROR(SEARCH("E",T29)))</formula>
    </cfRule>
    <cfRule type="containsText" dxfId="82" priority="19" operator="containsText" text="P">
      <formula>NOT(ISERROR(SEARCH("P",T29)))</formula>
    </cfRule>
  </conditionalFormatting>
  <conditionalFormatting sqref="T181:T296">
    <cfRule type="containsText" dxfId="81" priority="201" operator="containsText" text="C">
      <formula>NOT(ISERROR(SEARCH("C",T181)))</formula>
    </cfRule>
    <cfRule type="containsText" dxfId="80" priority="202" operator="containsText" text="P">
      <formula>NOT(ISERROR(SEARCH(("P"),(T181))))</formula>
    </cfRule>
    <cfRule type="containsText" dxfId="79" priority="203" operator="containsText" text="E">
      <formula>NOT(ISERROR(SEARCH(("E"),(T181))))</formula>
    </cfRule>
    <cfRule type="containsText" dxfId="78" priority="204" operator="containsText" text="R">
      <formula>NOT(ISERROR(SEARCH("R",T181)))</formula>
    </cfRule>
  </conditionalFormatting>
  <conditionalFormatting sqref="V24">
    <cfRule type="containsText" dxfId="77" priority="36" operator="containsText" text="C">
      <formula>NOT(ISERROR(SEARCH("C",V24)))</formula>
    </cfRule>
    <cfRule type="containsText" dxfId="76" priority="37" operator="containsText" text="R">
      <formula>NOT(ISERROR(SEARCH("R",V24)))</formula>
    </cfRule>
    <cfRule type="containsText" dxfId="75" priority="38" operator="containsText" text="E">
      <formula>NOT(ISERROR(SEARCH("E",V24)))</formula>
    </cfRule>
    <cfRule type="containsText" dxfId="74" priority="39" operator="containsText" text="P">
      <formula>NOT(ISERROR(SEARCH("P",V24)))</formula>
    </cfRule>
  </conditionalFormatting>
  <conditionalFormatting sqref="V181:V296">
    <cfRule type="containsText" dxfId="73" priority="197" operator="containsText" text="C">
      <formula>NOT(ISERROR(SEARCH("C",V181)))</formula>
    </cfRule>
    <cfRule type="containsText" dxfId="72" priority="198" operator="containsText" text="P">
      <formula>NOT(ISERROR(SEARCH(("P"),(V181))))</formula>
    </cfRule>
    <cfRule type="containsText" dxfId="71" priority="199" operator="containsText" text="E">
      <formula>NOT(ISERROR(SEARCH(("E"),(V181))))</formula>
    </cfRule>
    <cfRule type="containsText" dxfId="70" priority="200" operator="containsText" text="R">
      <formula>NOT(ISERROR(SEARCH("R",V181)))</formula>
    </cfRule>
  </conditionalFormatting>
  <conditionalFormatting sqref="X181:X296">
    <cfRule type="containsText" dxfId="69" priority="193" operator="containsText" text="C">
      <formula>NOT(ISERROR(SEARCH("C",X181)))</formula>
    </cfRule>
    <cfRule type="containsText" dxfId="68" priority="194" operator="containsText" text="P">
      <formula>NOT(ISERROR(SEARCH(("P"),(X181))))</formula>
    </cfRule>
    <cfRule type="containsText" dxfId="67" priority="195" operator="containsText" text="E">
      <formula>NOT(ISERROR(SEARCH(("E"),(X181))))</formula>
    </cfRule>
    <cfRule type="containsText" dxfId="66" priority="196" operator="containsText" text="R">
      <formula>NOT(ISERROR(SEARCH("R",X181)))</formula>
    </cfRule>
  </conditionalFormatting>
  <conditionalFormatting sqref="Z16">
    <cfRule type="containsText" dxfId="65" priority="140" operator="containsText" text="P">
      <formula>NOT(ISERROR(SEARCH(("P"),(Z16))))</formula>
    </cfRule>
    <cfRule type="containsText" dxfId="64" priority="141" operator="containsText" text="E">
      <formula>NOT(ISERROR(SEARCH(("E"),(Z16))))</formula>
    </cfRule>
    <cfRule type="containsText" dxfId="63" priority="142" operator="containsText" text="R">
      <formula>NOT(ISERROR(SEARCH(("R"),(Z16))))</formula>
    </cfRule>
  </conditionalFormatting>
  <conditionalFormatting sqref="Z17">
    <cfRule type="containsText" dxfId="62" priority="86" operator="containsText" text="P">
      <formula>NOT(ISERROR(SEARCH("P",Z17)))</formula>
    </cfRule>
    <cfRule type="containsText" dxfId="61" priority="87" operator="containsText" text="E">
      <formula>NOT(ISERROR(SEARCH("E",Z17)))</formula>
    </cfRule>
    <cfRule type="containsText" dxfId="60" priority="88" operator="containsText" text="R">
      <formula>NOT(ISERROR(SEARCH("R",Z17)))</formula>
    </cfRule>
  </conditionalFormatting>
  <conditionalFormatting sqref="Z25">
    <cfRule type="containsText" dxfId="59" priority="5" operator="containsText" text="C">
      <formula>NOT(ISERROR(SEARCH("C",Z25)))</formula>
    </cfRule>
    <cfRule type="containsText" dxfId="58" priority="6" operator="containsText" text="R">
      <formula>NOT(ISERROR(SEARCH("R",Z25)))</formula>
    </cfRule>
    <cfRule type="containsText" dxfId="57" priority="7" operator="containsText" text="E">
      <formula>NOT(ISERROR(SEARCH("E",Z25)))</formula>
    </cfRule>
    <cfRule type="containsText" dxfId="56" priority="8" operator="containsText" text="P">
      <formula>NOT(ISERROR(SEARCH("P",Z25)))</formula>
    </cfRule>
  </conditionalFormatting>
  <conditionalFormatting sqref="Z181:Z296">
    <cfRule type="containsText" dxfId="55" priority="189" operator="containsText" text="C">
      <formula>NOT(ISERROR(SEARCH("C",Z181)))</formula>
    </cfRule>
    <cfRule type="containsText" dxfId="54" priority="190" operator="containsText" text="P">
      <formula>NOT(ISERROR(SEARCH(("P"),(Z181))))</formula>
    </cfRule>
    <cfRule type="containsText" dxfId="53" priority="191" operator="containsText" text="E">
      <formula>NOT(ISERROR(SEARCH(("E"),(Z181))))</formula>
    </cfRule>
    <cfRule type="containsText" dxfId="52" priority="192" operator="containsText" text="R">
      <formula>NOT(ISERROR(SEARCH("R",Z181)))</formula>
    </cfRule>
  </conditionalFormatting>
  <conditionalFormatting sqref="AB181:AB296">
    <cfRule type="containsText" dxfId="51" priority="185" operator="containsText" text="C">
      <formula>NOT(ISERROR(SEARCH("C",AB181)))</formula>
    </cfRule>
    <cfRule type="containsText" dxfId="50" priority="186" operator="containsText" text="P">
      <formula>NOT(ISERROR(SEARCH(("P"),(AB181))))</formula>
    </cfRule>
    <cfRule type="containsText" dxfId="49" priority="187" operator="containsText" text="E">
      <formula>NOT(ISERROR(SEARCH(("E"),(AB181))))</formula>
    </cfRule>
    <cfRule type="containsText" dxfId="48" priority="188" operator="containsText" text="R">
      <formula>NOT(ISERROR(SEARCH("R",AB181)))</formula>
    </cfRule>
  </conditionalFormatting>
  <conditionalFormatting sqref="AD2:AD15 AL2:AL14 G2:G15 J2:J15 L2:L15 N2:N15 T2:T15 V2:V15 X2:X15 Z2:Z15 AB2:AB15 AF2:AF15 AH2:AH15 R2:R17">
    <cfRule type="containsText" dxfId="47" priority="107" operator="containsText" text="P">
      <formula>NOT(ISERROR(SEARCH("P",G2)))</formula>
    </cfRule>
  </conditionalFormatting>
  <conditionalFormatting sqref="AD2:AD15">
    <cfRule type="containsText" dxfId="46" priority="104" operator="containsText" text="P">
      <formula>NOT(ISERROR(SEARCH("P",AD2)))</formula>
    </cfRule>
    <cfRule type="containsText" dxfId="45" priority="105" operator="containsText" text="E">
      <formula>NOT(ISERROR(SEARCH("E",AD2)))</formula>
    </cfRule>
    <cfRule type="containsText" dxfId="44" priority="106" operator="containsText" text="R">
      <formula>NOT(ISERROR(SEARCH("R",AD2)))</formula>
    </cfRule>
  </conditionalFormatting>
  <conditionalFormatting sqref="AD16:AD180">
    <cfRule type="containsText" dxfId="43" priority="146" operator="containsText" text="P">
      <formula>NOT(ISERROR(SEARCH(("P"),(AD16))))</formula>
    </cfRule>
    <cfRule type="containsText" dxfId="42" priority="147" operator="containsText" text="E">
      <formula>NOT(ISERROR(SEARCH(("E"),(AD16))))</formula>
    </cfRule>
    <cfRule type="containsText" dxfId="41" priority="148" operator="containsText" text="R">
      <formula>NOT(ISERROR(SEARCH(("R"),(AD16))))</formula>
    </cfRule>
  </conditionalFormatting>
  <conditionalFormatting sqref="AD181:AD296">
    <cfRule type="containsText" dxfId="40" priority="181" operator="containsText" text="C">
      <formula>NOT(ISERROR(SEARCH("C",AD181)))</formula>
    </cfRule>
    <cfRule type="containsText" dxfId="39" priority="182" operator="containsText" text="P">
      <formula>NOT(ISERROR(SEARCH(("P"),(AD181))))</formula>
    </cfRule>
    <cfRule type="containsText" dxfId="38" priority="183" operator="containsText" text="E">
      <formula>NOT(ISERROR(SEARCH(("E"),(AD181))))</formula>
    </cfRule>
    <cfRule type="containsText" dxfId="37" priority="184" operator="containsText" text="R">
      <formula>NOT(ISERROR(SEARCH("R",AD181)))</formula>
    </cfRule>
  </conditionalFormatting>
  <conditionalFormatting sqref="AF181:AF296">
    <cfRule type="containsText" dxfId="36" priority="177" operator="containsText" text="C">
      <formula>NOT(ISERROR(SEARCH("C",AF181)))</formula>
    </cfRule>
    <cfRule type="containsText" dxfId="35" priority="178" operator="containsText" text="P">
      <formula>NOT(ISERROR(SEARCH(("P"),(AF181))))</formula>
    </cfRule>
    <cfRule type="containsText" dxfId="34" priority="179" operator="containsText" text="E">
      <formula>NOT(ISERROR(SEARCH(("E"),(AF181))))</formula>
    </cfRule>
    <cfRule type="containsText" dxfId="33" priority="180" operator="containsText" text="R">
      <formula>NOT(ISERROR(SEARCH("R",AF181)))</formula>
    </cfRule>
  </conditionalFormatting>
  <conditionalFormatting sqref="AH181:AH296">
    <cfRule type="containsText" dxfId="32" priority="173" operator="containsText" text="C">
      <formula>NOT(ISERROR(SEARCH("C",AH181)))</formula>
    </cfRule>
    <cfRule type="containsText" dxfId="31" priority="174" operator="containsText" text="P">
      <formula>NOT(ISERROR(SEARCH(("P"),(AH181))))</formula>
    </cfRule>
    <cfRule type="containsText" dxfId="30" priority="175" operator="containsText" text="E">
      <formula>NOT(ISERROR(SEARCH(("E"),(AH181))))</formula>
    </cfRule>
    <cfRule type="containsText" dxfId="29" priority="176" operator="containsText" text="R">
      <formula>NOT(ISERROR(SEARCH("R",AH181)))</formula>
    </cfRule>
  </conditionalFormatting>
  <conditionalFormatting sqref="AJ2:AJ180 AM5:AN180 AL15:AL180 T16:T23 V16:V23 J16:J180 L16:L180 N16:N180 X16:X180 AB16:AB180 AD16:AD180 AF16:AF180 AH16:AH180 G18:G23 P18:P23 R18:R23 Z18:Z24 R25:R27 T25:T28 V25:V180 P26 Z26:Z180 G29:G137 P30:P180 R30:R180 T30:T180">
    <cfRule type="containsText" dxfId="28" priority="122" operator="containsText" text="P">
      <formula>NOT(ISERROR(SEARCH(("P"),(G2))))</formula>
    </cfRule>
    <cfRule type="containsText" dxfId="27" priority="123" operator="containsText" text="E">
      <formula>NOT(ISERROR(SEARCH(("E"),(G2))))</formula>
    </cfRule>
    <cfRule type="containsText" dxfId="26" priority="124" operator="containsText" text="R">
      <formula>NOT(ISERROR(SEARCH(("R"),(G2))))</formula>
    </cfRule>
  </conditionalFormatting>
  <conditionalFormatting sqref="AJ181:AJ296">
    <cfRule type="containsText" dxfId="25" priority="169" operator="containsText" text="C">
      <formula>NOT(ISERROR(SEARCH("C",AJ181)))</formula>
    </cfRule>
    <cfRule type="containsText" dxfId="24" priority="170" operator="containsText" text="P">
      <formula>NOT(ISERROR(SEARCH(("P"),(AJ181))))</formula>
    </cfRule>
    <cfRule type="containsText" dxfId="23" priority="171" operator="containsText" text="E">
      <formula>NOT(ISERROR(SEARCH(("E"),(AJ181))))</formula>
    </cfRule>
    <cfRule type="containsText" dxfId="22" priority="172" operator="containsText" text="R">
      <formula>NOT(ISERROR(SEARCH("R",AJ181)))</formula>
    </cfRule>
  </conditionalFormatting>
  <conditionalFormatting sqref="AK15">
    <cfRule type="containsText" dxfId="21" priority="98" operator="containsText" text="P">
      <formula>NOT(ISERROR(SEARCH(("P"),(AK15))))</formula>
    </cfRule>
    <cfRule type="containsText" dxfId="20" priority="99" operator="containsText" text="E">
      <formula>NOT(ISERROR(SEARCH(("E"),(AK15))))</formula>
    </cfRule>
    <cfRule type="containsText" dxfId="19" priority="100" operator="containsText" text="R">
      <formula>NOT(ISERROR(SEARCH(("R"),(AK15))))</formula>
    </cfRule>
  </conditionalFormatting>
  <conditionalFormatting sqref="AL2:AL14 G2:G15 J2:J15 L2:L15 N2:N15 T2:T15 V2:V15 X2:X15 Z2:Z15 AB2:AB15 AD2:AD15 AF2:AF15 AH2:AH15 P2:P17 R2:R17 E2:E24 E26:E180">
    <cfRule type="containsText" dxfId="18" priority="109" operator="containsText" text="R">
      <formula>NOT(ISERROR(SEARCH("R",E2)))</formula>
    </cfRule>
  </conditionalFormatting>
  <conditionalFormatting sqref="AL2:AL14 G2:G15 J2:J15 L2:L15 N2:N15 T2:T15 V2:V15 X2:X15 Z2:Z15 AB2:AB15 AD2:AD15 AF2:AF15 AH2:AH15 R2:R17 E2:E24 E26:E180 P2:P17">
    <cfRule type="containsText" dxfId="17" priority="108" operator="containsText" text="E">
      <formula>NOT(ISERROR(SEARCH("E",E2)))</formula>
    </cfRule>
  </conditionalFormatting>
  <conditionalFormatting sqref="AL181:AL296">
    <cfRule type="containsText" dxfId="16" priority="165" operator="containsText" text="C">
      <formula>NOT(ISERROR(SEARCH("C",AL181)))</formula>
    </cfRule>
    <cfRule type="containsText" dxfId="15" priority="166" operator="containsText" text="P">
      <formula>NOT(ISERROR(SEARCH(("P"),(AL181))))</formula>
    </cfRule>
    <cfRule type="containsText" dxfId="14" priority="167" operator="containsText" text="E">
      <formula>NOT(ISERROR(SEARCH(("E"),(AL181))))</formula>
    </cfRule>
    <cfRule type="containsText" dxfId="13" priority="168" operator="containsText" text="R">
      <formula>NOT(ISERROR(SEARCH("R",AL181)))</formula>
    </cfRule>
  </conditionalFormatting>
  <conditionalFormatting sqref="AM181:AM296 AL297:AN297">
    <cfRule type="containsText" dxfId="12" priority="914" operator="containsText" text="E">
      <formula>NOT(ISERROR(SEARCH("E",AL181)))</formula>
    </cfRule>
    <cfRule type="containsText" dxfId="11" priority="1112" operator="containsText" text="P">
      <formula>NOT(ISERROR(SEARCH("P",AL181)))</formula>
    </cfRule>
    <cfRule type="containsText" dxfId="10" priority="1114" operator="containsText" text="R">
      <formula>NOT(ISERROR(SEARCH("R",AL181)))</formula>
    </cfRule>
  </conditionalFormatting>
  <conditionalFormatting sqref="AM2:AN3">
    <cfRule type="containsText" dxfId="9" priority="110" operator="containsText" text="P">
      <formula>NOT(ISERROR(SEARCH(("P"),(AM2))))</formula>
    </cfRule>
    <cfRule type="containsText" dxfId="8" priority="111" operator="containsText" text="E">
      <formula>NOT(ISERROR(SEARCH(("E"),(AM2))))</formula>
    </cfRule>
    <cfRule type="containsText" dxfId="7" priority="112" operator="containsText" text="R">
      <formula>NOT(ISERROR(SEARCH(("R"),(AM2))))</formula>
    </cfRule>
  </conditionalFormatting>
  <conditionalFormatting sqref="AN4">
    <cfRule type="containsText" dxfId="6" priority="101" operator="containsText" text="P">
      <formula>NOT(ISERROR(SEARCH("P",AN4)))</formula>
    </cfRule>
    <cfRule type="containsText" dxfId="5" priority="102" operator="containsText" text="E">
      <formula>NOT(ISERROR(SEARCH("E",AN4)))</formula>
    </cfRule>
    <cfRule type="containsText" dxfId="4" priority="103" operator="containsText" text="R">
      <formula>NOT(ISERROR(SEARCH("R",AN4)))</formula>
    </cfRule>
  </conditionalFormatting>
  <conditionalFormatting sqref="AN181:AN296">
    <cfRule type="containsText" dxfId="3" priority="161" operator="containsText" text="C">
      <formula>NOT(ISERROR(SEARCH("C",AN181)))</formula>
    </cfRule>
    <cfRule type="containsText" dxfId="2" priority="162" operator="containsText" text="P">
      <formula>NOT(ISERROR(SEARCH(("P"),(AN181))))</formula>
    </cfRule>
    <cfRule type="containsText" dxfId="1" priority="163" operator="containsText" text="E">
      <formula>NOT(ISERROR(SEARCH(("E"),(AN181))))</formula>
    </cfRule>
    <cfRule type="containsText" dxfId="0" priority="164" operator="containsText" text="R">
      <formula>NOT(ISERROR(SEARCH("R",AN181)))</formula>
    </cfRule>
  </conditionalFormatting>
  <pageMargins left="0.7" right="0.7" top="0.75" bottom="0.75" header="0.3" footer="0.3"/>
  <pageSetup orientation="portrait" r:id="rId1"/>
  <ignoredErrors>
    <ignoredError sqref="BZ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2021-08-05T20:24:50Z</dcterms:created>
  <dcterms:modified xsi:type="dcterms:W3CDTF">2023-12-01T21:41:58Z</dcterms:modified>
</cp:coreProperties>
</file>