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8f36e9667cf5e3/education/Columbia/Submission Assignments/Module 20/Week2/silvania/Life_Expectancy_Analytics-ML_Model/Machine Learning Model/"/>
    </mc:Choice>
  </mc:AlternateContent>
  <xr:revisionPtr revIDLastSave="92" documentId="13_ncr:40009_{85D02970-AF7D-D84F-9567-B584FF2281D3}" xr6:coauthVersionLast="47" xr6:coauthVersionMax="47" xr10:uidLastSave="{0F06AB36-3172-0B4F-A8AA-64E230980845}"/>
  <bookViews>
    <workbookView xWindow="-38400" yWindow="0" windowWidth="38400" windowHeight="21600" activeTab="1" xr2:uid="{00000000-000D-0000-FFFF-FFFF00000000}"/>
  </bookViews>
  <sheets>
    <sheet name="county_scaled_class_df" sheetId="1" r:id="rId1"/>
    <sheet name="county_scaled_class_df_quart" sheetId="2" r:id="rId2"/>
    <sheet name="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3" i="2" l="1"/>
  <c r="L52" i="2"/>
  <c r="L51" i="2"/>
  <c r="L50" i="2"/>
  <c r="L49" i="2"/>
  <c r="L48" i="2"/>
  <c r="L47" i="2"/>
  <c r="L33" i="2"/>
  <c r="L32" i="2"/>
  <c r="L31" i="2"/>
  <c r="L30" i="2"/>
  <c r="L29" i="2"/>
  <c r="L28" i="2"/>
  <c r="L27" i="2"/>
  <c r="L9" i="2"/>
  <c r="L8" i="2"/>
  <c r="L7" i="2"/>
  <c r="L6" i="2"/>
  <c r="L5" i="2"/>
  <c r="L4" i="2"/>
  <c r="L3" i="2"/>
  <c r="I72" i="2"/>
  <c r="H72" i="2"/>
  <c r="G72" i="2"/>
  <c r="F72" i="2"/>
  <c r="E72" i="2"/>
  <c r="D72" i="2"/>
  <c r="C72" i="2"/>
  <c r="I71" i="2"/>
  <c r="H71" i="2"/>
  <c r="G71" i="2"/>
  <c r="F71" i="2"/>
  <c r="E71" i="2"/>
  <c r="D71" i="2"/>
  <c r="C71" i="2"/>
  <c r="I70" i="2"/>
  <c r="H70" i="2"/>
  <c r="G70" i="2"/>
  <c r="F70" i="2"/>
  <c r="E70" i="2"/>
  <c r="D70" i="2"/>
  <c r="C70" i="2"/>
  <c r="I68" i="2"/>
  <c r="H68" i="2"/>
  <c r="G68" i="2"/>
  <c r="F68" i="2"/>
  <c r="E68" i="2"/>
  <c r="D68" i="2"/>
  <c r="C68" i="2"/>
  <c r="I67" i="2"/>
  <c r="H67" i="2"/>
  <c r="G67" i="2"/>
  <c r="F67" i="2"/>
  <c r="E67" i="2"/>
  <c r="D67" i="2"/>
  <c r="C67" i="2"/>
  <c r="I66" i="2"/>
  <c r="H66" i="2"/>
  <c r="G66" i="2"/>
  <c r="F66" i="2"/>
  <c r="E66" i="2"/>
  <c r="D66" i="2"/>
  <c r="C66" i="2"/>
  <c r="I65" i="2"/>
  <c r="H65" i="2"/>
  <c r="G65" i="2"/>
  <c r="F65" i="2"/>
  <c r="E65" i="2"/>
  <c r="D65" i="2"/>
  <c r="C65" i="2"/>
  <c r="D70" i="1"/>
  <c r="E70" i="1"/>
  <c r="F70" i="1"/>
  <c r="G70" i="1"/>
  <c r="H70" i="1"/>
  <c r="I70" i="1"/>
  <c r="D71" i="1"/>
  <c r="E71" i="1"/>
  <c r="F71" i="1"/>
  <c r="G71" i="1"/>
  <c r="H71" i="1"/>
  <c r="I71" i="1"/>
  <c r="D72" i="1"/>
  <c r="E72" i="1"/>
  <c r="F72" i="1"/>
  <c r="G72" i="1"/>
  <c r="H72" i="1"/>
  <c r="I72" i="1"/>
  <c r="C72" i="1"/>
  <c r="C71" i="1"/>
  <c r="C70" i="1"/>
  <c r="D65" i="1"/>
  <c r="E65" i="1"/>
  <c r="F65" i="1"/>
  <c r="G65" i="1"/>
  <c r="H65" i="1"/>
  <c r="I65" i="1"/>
  <c r="D66" i="1"/>
  <c r="E66" i="1"/>
  <c r="F66" i="1"/>
  <c r="G66" i="1"/>
  <c r="H66" i="1"/>
  <c r="I66" i="1"/>
  <c r="D67" i="1"/>
  <c r="E67" i="1"/>
  <c r="F67" i="1"/>
  <c r="G67" i="1"/>
  <c r="H67" i="1"/>
  <c r="I67" i="1"/>
  <c r="D68" i="1"/>
  <c r="E68" i="1"/>
  <c r="F68" i="1"/>
  <c r="G68" i="1"/>
  <c r="H68" i="1"/>
  <c r="I68" i="1"/>
  <c r="C68" i="1"/>
  <c r="C67" i="1"/>
  <c r="C66" i="1"/>
  <c r="C65" i="1"/>
</calcChain>
</file>

<file path=xl/sharedStrings.xml><?xml version="1.0" encoding="utf-8"?>
<sst xmlns="http://schemas.openxmlformats.org/spreadsheetml/2006/main" count="194" uniqueCount="87">
  <si>
    <t>Fair_or_Poor_Health_Percent</t>
  </si>
  <si>
    <t>Low_birthweight_Percent</t>
  </si>
  <si>
    <t>Food_Environment_Index</t>
  </si>
  <si>
    <t>Mental_Health_Provider_Ratio</t>
  </si>
  <si>
    <t>Death_Ratio</t>
  </si>
  <si>
    <t>Driving_Death_Ratio</t>
  </si>
  <si>
    <t>Uninsured_Ratio</t>
  </si>
  <si>
    <t>class</t>
  </si>
  <si>
    <t>County</t>
  </si>
  <si>
    <t>Albany</t>
  </si>
  <si>
    <t>Allegany</t>
  </si>
  <si>
    <t>Bronx</t>
  </si>
  <si>
    <t>Broome</t>
  </si>
  <si>
    <t>Cattaraugus</t>
  </si>
  <si>
    <t>Cayuga</t>
  </si>
  <si>
    <t>Chautauqua</t>
  </si>
  <si>
    <t>Chemung</t>
  </si>
  <si>
    <t>Chenango</t>
  </si>
  <si>
    <t>Clinton</t>
  </si>
  <si>
    <t>Columbia</t>
  </si>
  <si>
    <t>Cortland</t>
  </si>
  <si>
    <t>Delaware</t>
  </si>
  <si>
    <t>Dutchess</t>
  </si>
  <si>
    <t>Erie</t>
  </si>
  <si>
    <t>Essex</t>
  </si>
  <si>
    <t>Franklin</t>
  </si>
  <si>
    <t>Fulton</t>
  </si>
  <si>
    <t>Genesee</t>
  </si>
  <si>
    <t>Greene</t>
  </si>
  <si>
    <t>Hamilton</t>
  </si>
  <si>
    <t>Herkimer</t>
  </si>
  <si>
    <t>Jefferson</t>
  </si>
  <si>
    <t>Kings</t>
  </si>
  <si>
    <t>Lewis</t>
  </si>
  <si>
    <t>Livingston</t>
  </si>
  <si>
    <t>Madison</t>
  </si>
  <si>
    <t>Monroe</t>
  </si>
  <si>
    <t>Montgomery</t>
  </si>
  <si>
    <t>Nassau</t>
  </si>
  <si>
    <t>New York</t>
  </si>
  <si>
    <t>Niagara</t>
  </si>
  <si>
    <t>Oneida</t>
  </si>
  <si>
    <t>Onondaga</t>
  </si>
  <si>
    <t>Ontario</t>
  </si>
  <si>
    <t>Orange</t>
  </si>
  <si>
    <t>Orleans</t>
  </si>
  <si>
    <t>Oswego</t>
  </si>
  <si>
    <t>Otsego</t>
  </si>
  <si>
    <t>Putnam</t>
  </si>
  <si>
    <t>Queens</t>
  </si>
  <si>
    <t>Rensselaer</t>
  </si>
  <si>
    <t>Richmond</t>
  </si>
  <si>
    <t>Rockland</t>
  </si>
  <si>
    <t>Saratoga</t>
  </si>
  <si>
    <t>Schenectady</t>
  </si>
  <si>
    <t>Schoharie</t>
  </si>
  <si>
    <t>Schuyler</t>
  </si>
  <si>
    <t>Seneca</t>
  </si>
  <si>
    <t>St. Lawrence</t>
  </si>
  <si>
    <t>Steuben</t>
  </si>
  <si>
    <t>Suffolk</t>
  </si>
  <si>
    <t>Sullivan</t>
  </si>
  <si>
    <t>Tioga</t>
  </si>
  <si>
    <t>Tompkins</t>
  </si>
  <si>
    <t>Ulster</t>
  </si>
  <si>
    <t>Warren</t>
  </si>
  <si>
    <t>Washington</t>
  </si>
  <si>
    <t>Wayne</t>
  </si>
  <si>
    <t>Westchester</t>
  </si>
  <si>
    <t>Wyoming</t>
  </si>
  <si>
    <t>Yates</t>
  </si>
  <si>
    <t>Min</t>
  </si>
  <si>
    <t>Max</t>
  </si>
  <si>
    <t>Average</t>
  </si>
  <si>
    <t>StdDev</t>
  </si>
  <si>
    <t>red = below average</t>
  </si>
  <si>
    <t>1 Quartile</t>
  </si>
  <si>
    <t>2nd Quartile</t>
  </si>
  <si>
    <t>3rd Quartile</t>
  </si>
  <si>
    <t>Low (Min to 1st Quartile)</t>
  </si>
  <si>
    <t>Below Average (1st to 2nd Quartile)</t>
  </si>
  <si>
    <t>Above Average (2nd to 3rd quartile)</t>
  </si>
  <si>
    <t>High (3rd Quartile to Max)</t>
  </si>
  <si>
    <t>Class 0</t>
  </si>
  <si>
    <t>Class 1</t>
  </si>
  <si>
    <t>Class 2</t>
  </si>
  <si>
    <t>AVERAGE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</si>
</sst>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right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10" xfId="0" applyFill="1" applyBorder="1"/>
    <xf numFmtId="0" fontId="0" fillId="36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0" fillId="36" borderId="0" xfId="0" applyFill="1" applyBorder="1"/>
    <xf numFmtId="0" fontId="0" fillId="36" borderId="14" xfId="0" applyFill="1" applyBorder="1"/>
    <xf numFmtId="0" fontId="0" fillId="36" borderId="15" xfId="0" applyFill="1" applyBorder="1"/>
    <xf numFmtId="0" fontId="0" fillId="36" borderId="16" xfId="0" applyFill="1" applyBorder="1"/>
    <xf numFmtId="0" fontId="0" fillId="36" borderId="17" xfId="0" applyFill="1" applyBorder="1"/>
    <xf numFmtId="0" fontId="0" fillId="0" borderId="11" xfId="0" applyFill="1" applyBorder="1"/>
    <xf numFmtId="0" fontId="0" fillId="0" borderId="0" xfId="0" applyFill="1" applyBorder="1"/>
    <xf numFmtId="0" fontId="0" fillId="0" borderId="16" xfId="0" applyFill="1" applyBorder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16" fillId="0" borderId="0" xfId="0" applyFont="1"/>
    <xf numFmtId="0" fontId="0" fillId="0" borderId="18" xfId="0" applyBorder="1"/>
    <xf numFmtId="0" fontId="16" fillId="0" borderId="18" xfId="0" applyFont="1" applyBorder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ill>
        <patternFill patternType="solid">
          <fgColor auto="1"/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/>
        </patternFill>
      </fill>
    </dxf>
    <dxf>
      <fill>
        <patternFill patternType="solid">
          <fgColor auto="1"/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/>
        </patternFill>
      </fill>
    </dxf>
    <dxf>
      <fill>
        <patternFill patternType="solid">
          <fgColor auto="1"/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/>
        </patternFill>
      </fill>
    </dxf>
    <dxf>
      <fill>
        <patternFill patternType="solid">
          <fgColor auto="1"/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/>
        </patternFill>
      </fill>
    </dxf>
    <dxf>
      <fill>
        <patternFill patternType="solid">
          <fgColor auto="1"/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/>
        </patternFill>
      </fill>
    </dxf>
    <dxf>
      <fill>
        <patternFill patternType="solid">
          <fgColor auto="1"/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/>
        </patternFill>
      </fill>
    </dxf>
    <dxf>
      <fill>
        <patternFill patternType="solid">
          <fgColor auto="1"/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"/>
  <sheetViews>
    <sheetView topLeftCell="A29" workbookViewId="0">
      <selection activeCell="K73" sqref="K73"/>
    </sheetView>
  </sheetViews>
  <sheetFormatPr baseColWidth="10" defaultRowHeight="16" x14ac:dyDescent="0.2"/>
  <cols>
    <col min="3" max="3" width="25.5" bestFit="1" customWidth="1"/>
    <col min="4" max="4" width="22.5" bestFit="1" customWidth="1"/>
    <col min="5" max="5" width="22.1640625" bestFit="1" customWidth="1"/>
    <col min="6" max="6" width="27" customWidth="1"/>
    <col min="7" max="7" width="12.1640625" bestFit="1" customWidth="1"/>
    <col min="8" max="8" width="18.1640625" bestFit="1" customWidth="1"/>
    <col min="9" max="9" width="14.83203125" bestFit="1" customWidth="1"/>
    <col min="14" max="14" width="18" bestFit="1" customWidth="1"/>
  </cols>
  <sheetData>
    <row r="1" spans="1:14" x14ac:dyDescent="0.2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4" x14ac:dyDescent="0.2">
      <c r="A2" s="2">
        <v>1</v>
      </c>
      <c r="B2" s="2" t="s">
        <v>10</v>
      </c>
      <c r="C2" s="2">
        <v>15.5</v>
      </c>
      <c r="D2" s="2">
        <v>6.8333333333333304</v>
      </c>
      <c r="E2" s="2">
        <v>6.15</v>
      </c>
      <c r="F2" s="2">
        <v>1.4831808749357001</v>
      </c>
      <c r="G2" s="2">
        <v>12.0849118879513</v>
      </c>
      <c r="H2" s="2">
        <v>0.529174559439756</v>
      </c>
      <c r="I2" s="2">
        <v>60.996785488777903</v>
      </c>
      <c r="J2" s="2">
        <v>0</v>
      </c>
    </row>
    <row r="3" spans="1:14" x14ac:dyDescent="0.2">
      <c r="A3" s="2">
        <v>2</v>
      </c>
      <c r="B3" s="2" t="s">
        <v>11</v>
      </c>
      <c r="C3" s="2">
        <v>26.6666666666666</v>
      </c>
      <c r="D3" s="2">
        <v>9.4166666666666607</v>
      </c>
      <c r="E3" s="2">
        <v>5.49166666666666</v>
      </c>
      <c r="F3" s="2">
        <v>1.50811540105029</v>
      </c>
      <c r="G3" s="2">
        <v>10.1048854652892</v>
      </c>
      <c r="H3" s="2">
        <v>0.164725273780082</v>
      </c>
      <c r="I3" s="2">
        <v>98.320107778201802</v>
      </c>
      <c r="J3" s="2">
        <v>0</v>
      </c>
    </row>
    <row r="4" spans="1:14" x14ac:dyDescent="0.2">
      <c r="A4" s="2">
        <v>3</v>
      </c>
      <c r="B4" s="2" t="s">
        <v>12</v>
      </c>
      <c r="C4" s="2">
        <v>15.0833333333333</v>
      </c>
      <c r="D4" s="2">
        <v>7.75</v>
      </c>
      <c r="E4" s="2">
        <v>5.9166666666666599</v>
      </c>
      <c r="F4" s="2">
        <v>1.5373960233516399</v>
      </c>
      <c r="G4" s="2">
        <v>11.6848614795092</v>
      </c>
      <c r="H4" s="2">
        <v>0.34351202669579101</v>
      </c>
      <c r="I4" s="2">
        <v>58.646185129074901</v>
      </c>
      <c r="J4" s="2">
        <v>0</v>
      </c>
    </row>
    <row r="5" spans="1:14" x14ac:dyDescent="0.2">
      <c r="A5" s="2">
        <v>4</v>
      </c>
      <c r="B5" s="2" t="s">
        <v>13</v>
      </c>
      <c r="C5" s="2">
        <v>18.25</v>
      </c>
      <c r="D5" s="2">
        <v>7.3333333333333304</v>
      </c>
      <c r="E5" s="2">
        <v>6.1333333333333302</v>
      </c>
      <c r="F5" s="2">
        <v>0.86653080511446001</v>
      </c>
      <c r="G5" s="2">
        <v>13.811730398137801</v>
      </c>
      <c r="H5" s="2">
        <v>0.58301532497425601</v>
      </c>
      <c r="I5" s="2">
        <v>74.814170625546197</v>
      </c>
      <c r="J5" s="2">
        <v>0</v>
      </c>
    </row>
    <row r="6" spans="1:14" x14ac:dyDescent="0.2">
      <c r="A6" s="2">
        <v>6</v>
      </c>
      <c r="B6" s="2" t="s">
        <v>15</v>
      </c>
      <c r="C6" s="2">
        <v>16.9166666666666</v>
      </c>
      <c r="D6" s="2">
        <v>7.5833333333333304</v>
      </c>
      <c r="E6" s="2">
        <v>5.9416666666666602</v>
      </c>
      <c r="F6" s="2">
        <v>1.41900521891165</v>
      </c>
      <c r="G6" s="2">
        <v>13.240558684600099</v>
      </c>
      <c r="H6" s="2">
        <v>0.520274381088907</v>
      </c>
      <c r="I6" s="2">
        <v>62.476662723809298</v>
      </c>
      <c r="J6" s="2">
        <v>0</v>
      </c>
    </row>
    <row r="7" spans="1:14" x14ac:dyDescent="0.2">
      <c r="A7" s="2">
        <v>7</v>
      </c>
      <c r="B7" s="2" t="s">
        <v>16</v>
      </c>
      <c r="C7" s="2">
        <v>17.6666666666666</v>
      </c>
      <c r="D7" s="2">
        <v>7.6666666666666599</v>
      </c>
      <c r="E7" s="2">
        <v>5.8333333333333304</v>
      </c>
      <c r="F7" s="2">
        <v>2.2627134757623302</v>
      </c>
      <c r="G7" s="2">
        <v>13.6644166627053</v>
      </c>
      <c r="H7" s="2">
        <v>0.43673052241289101</v>
      </c>
      <c r="I7" s="2">
        <v>53.684183422858098</v>
      </c>
      <c r="J7" s="2">
        <v>0</v>
      </c>
    </row>
    <row r="8" spans="1:14" x14ac:dyDescent="0.2">
      <c r="A8" s="2">
        <v>9</v>
      </c>
      <c r="B8" s="2" t="s">
        <v>18</v>
      </c>
      <c r="C8" s="2">
        <v>15</v>
      </c>
      <c r="D8" s="2">
        <v>7.0833333333333304</v>
      </c>
      <c r="E8" s="2">
        <v>5.7249999999999996</v>
      </c>
      <c r="F8" s="2">
        <v>1.71510484436897</v>
      </c>
      <c r="G8" s="2">
        <v>11.211586070997599</v>
      </c>
      <c r="H8" s="2">
        <v>0.48637117008796399</v>
      </c>
      <c r="I8" s="2">
        <v>61.295292010570698</v>
      </c>
      <c r="J8" s="2">
        <v>0</v>
      </c>
    </row>
    <row r="9" spans="1:14" x14ac:dyDescent="0.2">
      <c r="A9" s="2">
        <v>11</v>
      </c>
      <c r="B9" s="2" t="s">
        <v>20</v>
      </c>
      <c r="C9" s="2">
        <v>15.5</v>
      </c>
      <c r="D9" s="2">
        <v>7.5</v>
      </c>
      <c r="E9" s="2">
        <v>6.1749999999999998</v>
      </c>
      <c r="F9" s="2">
        <v>2.50973982600325</v>
      </c>
      <c r="G9" s="2">
        <v>11.9884352724191</v>
      </c>
      <c r="H9" s="2">
        <v>0.46109366432381199</v>
      </c>
      <c r="I9" s="2">
        <v>56.2730101761057</v>
      </c>
      <c r="J9" s="2">
        <v>0</v>
      </c>
    </row>
    <row r="10" spans="1:14" x14ac:dyDescent="0.2">
      <c r="A10" s="2">
        <v>16</v>
      </c>
      <c r="B10" s="2" t="s">
        <v>25</v>
      </c>
      <c r="C10" s="2">
        <v>16.0833333333333</v>
      </c>
      <c r="D10" s="2">
        <v>7.4166666666666599</v>
      </c>
      <c r="E10" s="2">
        <v>5.6416666666666604</v>
      </c>
      <c r="F10" s="2">
        <v>1.8872736081939401</v>
      </c>
      <c r="G10" s="2">
        <v>12.511828409210301</v>
      </c>
      <c r="H10" s="2">
        <v>0.59755370973959898</v>
      </c>
      <c r="I10" s="2">
        <v>82.168015981495103</v>
      </c>
      <c r="J10" s="2">
        <v>0</v>
      </c>
      <c r="N10" t="s">
        <v>75</v>
      </c>
    </row>
    <row r="11" spans="1:14" x14ac:dyDescent="0.2">
      <c r="A11" s="2">
        <v>17</v>
      </c>
      <c r="B11" s="2" t="s">
        <v>26</v>
      </c>
      <c r="C11" s="2">
        <v>17</v>
      </c>
      <c r="D11" s="2">
        <v>7.3333333333333304</v>
      </c>
      <c r="E11" s="2">
        <v>5.99166666666666</v>
      </c>
      <c r="F11" s="2">
        <v>1.17801386517789</v>
      </c>
      <c r="G11" s="2">
        <v>13.527367289275601</v>
      </c>
      <c r="H11" s="2">
        <v>0.53134298502237798</v>
      </c>
      <c r="I11" s="2">
        <v>65.894344010201706</v>
      </c>
      <c r="J11" s="2">
        <v>0</v>
      </c>
    </row>
    <row r="12" spans="1:14" x14ac:dyDescent="0.2">
      <c r="A12" s="2">
        <v>22</v>
      </c>
      <c r="B12" s="2" t="s">
        <v>31</v>
      </c>
      <c r="C12" s="2">
        <v>15.25</v>
      </c>
      <c r="D12" s="2">
        <v>6.5833333333333304</v>
      </c>
      <c r="E12" s="2">
        <v>5.7083333333333304</v>
      </c>
      <c r="F12" s="2">
        <v>1.31193748255599</v>
      </c>
      <c r="G12" s="2">
        <v>9.8339915981985495</v>
      </c>
      <c r="H12" s="2">
        <v>0.49048585944260198</v>
      </c>
      <c r="I12" s="2">
        <v>65.086830990138793</v>
      </c>
      <c r="J12" s="2">
        <v>0</v>
      </c>
    </row>
    <row r="13" spans="1:14" x14ac:dyDescent="0.2">
      <c r="A13" s="2">
        <v>23</v>
      </c>
      <c r="B13" s="2" t="s">
        <v>32</v>
      </c>
      <c r="C13" s="2">
        <v>19.0833333333333</v>
      </c>
      <c r="D13" s="2">
        <v>8</v>
      </c>
      <c r="E13" s="2">
        <v>5.49166666666666</v>
      </c>
      <c r="F13" s="2">
        <v>1.49576548921257</v>
      </c>
      <c r="G13" s="2">
        <v>8.27073146900754</v>
      </c>
      <c r="H13" s="2">
        <v>0.15213404315818899</v>
      </c>
      <c r="I13" s="2">
        <v>89.799776370570797</v>
      </c>
      <c r="J13" s="2">
        <v>0</v>
      </c>
    </row>
    <row r="14" spans="1:14" x14ac:dyDescent="0.2">
      <c r="A14" s="2">
        <v>28</v>
      </c>
      <c r="B14" s="2" t="s">
        <v>37</v>
      </c>
      <c r="C14" s="2">
        <v>15.6666666666666</v>
      </c>
      <c r="D14" s="2">
        <v>7.0833333333333304</v>
      </c>
      <c r="E14" s="2">
        <v>5.24166666666666</v>
      </c>
      <c r="F14" s="2">
        <v>0.70861515299672495</v>
      </c>
      <c r="G14" s="2">
        <v>12.6181054671727</v>
      </c>
      <c r="H14" s="2">
        <v>0.50135939056233003</v>
      </c>
      <c r="I14" s="2">
        <v>65.683127405852105</v>
      </c>
      <c r="J14" s="2">
        <v>0</v>
      </c>
    </row>
    <row r="15" spans="1:14" x14ac:dyDescent="0.2">
      <c r="A15" s="2">
        <v>31</v>
      </c>
      <c r="B15" s="2" t="s">
        <v>40</v>
      </c>
      <c r="C15" s="2">
        <v>15</v>
      </c>
      <c r="D15" s="2">
        <v>7.6666666666666599</v>
      </c>
      <c r="E15" s="2">
        <v>5.9833333333333298</v>
      </c>
      <c r="F15" s="2">
        <v>0.80377997524289502</v>
      </c>
      <c r="G15" s="2">
        <v>13.3644619575609</v>
      </c>
      <c r="H15" s="2">
        <v>0.43534619230781202</v>
      </c>
      <c r="I15" s="2">
        <v>57.415540487587698</v>
      </c>
      <c r="J15" s="2">
        <v>0</v>
      </c>
    </row>
    <row r="16" spans="1:14" x14ac:dyDescent="0.2">
      <c r="A16" s="2">
        <v>32</v>
      </c>
      <c r="B16" s="2" t="s">
        <v>41</v>
      </c>
      <c r="C16" s="2">
        <v>15.25</v>
      </c>
      <c r="D16" s="2">
        <v>8</v>
      </c>
      <c r="E16" s="2">
        <v>5.9416666666666602</v>
      </c>
      <c r="F16" s="2">
        <v>1.1632191314198701</v>
      </c>
      <c r="G16" s="2">
        <v>12.225453239992801</v>
      </c>
      <c r="H16" s="2">
        <v>0.38808113444623898</v>
      </c>
      <c r="I16" s="2">
        <v>58.241967330820302</v>
      </c>
      <c r="J16" s="2">
        <v>0</v>
      </c>
    </row>
    <row r="17" spans="1:10" x14ac:dyDescent="0.2">
      <c r="A17" s="2">
        <v>36</v>
      </c>
      <c r="B17" s="2" t="s">
        <v>45</v>
      </c>
      <c r="C17" s="2">
        <v>17.9166666666666</v>
      </c>
      <c r="D17" s="2">
        <v>7</v>
      </c>
      <c r="E17" s="2">
        <v>6.05</v>
      </c>
      <c r="F17" s="2">
        <v>4.76601140806721</v>
      </c>
      <c r="G17" s="2">
        <v>12.852291599533901</v>
      </c>
      <c r="H17" s="2">
        <v>0.58663626073089903</v>
      </c>
      <c r="I17" s="2">
        <v>69.109469631245403</v>
      </c>
      <c r="J17" s="2">
        <v>0</v>
      </c>
    </row>
    <row r="18" spans="1:10" x14ac:dyDescent="0.2">
      <c r="A18" s="2">
        <v>37</v>
      </c>
      <c r="B18" s="2" t="s">
        <v>46</v>
      </c>
      <c r="C18" s="2">
        <v>16.5</v>
      </c>
      <c r="D18" s="2">
        <v>6.8333333333333304</v>
      </c>
      <c r="E18" s="2">
        <v>6.0750000000000002</v>
      </c>
      <c r="F18" s="2">
        <v>0.92413901323565595</v>
      </c>
      <c r="G18" s="2">
        <v>12.443451747855001</v>
      </c>
      <c r="H18" s="2">
        <v>0.73459547613982801</v>
      </c>
      <c r="I18" s="2">
        <v>63.772956108629302</v>
      </c>
      <c r="J18" s="2">
        <v>0</v>
      </c>
    </row>
    <row r="19" spans="1:10" x14ac:dyDescent="0.2">
      <c r="A19" s="2">
        <v>38</v>
      </c>
      <c r="B19" s="2" t="s">
        <v>47</v>
      </c>
      <c r="C19" s="2">
        <v>14.5833333333333</v>
      </c>
      <c r="D19" s="2">
        <v>6.4166666666666599</v>
      </c>
      <c r="E19" s="2">
        <v>5.7916666666666599</v>
      </c>
      <c r="F19" s="2">
        <v>1.4680337302880699</v>
      </c>
      <c r="G19" s="2">
        <v>11.770100015947801</v>
      </c>
      <c r="H19" s="2">
        <v>0.441414348529378</v>
      </c>
      <c r="I19" s="2">
        <v>63.731688424122297</v>
      </c>
      <c r="J19" s="2">
        <v>0</v>
      </c>
    </row>
    <row r="20" spans="1:10" x14ac:dyDescent="0.2">
      <c r="A20" s="2">
        <v>40</v>
      </c>
      <c r="B20" s="2" t="s">
        <v>49</v>
      </c>
      <c r="C20" s="2">
        <v>18.5833333333333</v>
      </c>
      <c r="D20" s="2">
        <v>8</v>
      </c>
      <c r="E20" s="2">
        <v>6.3833333333333302</v>
      </c>
      <c r="F20" s="2">
        <v>1.13905853507971</v>
      </c>
      <c r="G20" s="2">
        <v>7.43297343048991</v>
      </c>
      <c r="H20" s="2">
        <v>0.17588429231671401</v>
      </c>
      <c r="I20" s="2">
        <v>114.893633826987</v>
      </c>
      <c r="J20" s="2">
        <v>0</v>
      </c>
    </row>
    <row r="21" spans="1:10" x14ac:dyDescent="0.2">
      <c r="A21" s="2">
        <v>49</v>
      </c>
      <c r="B21" s="2" t="s">
        <v>58</v>
      </c>
      <c r="C21" s="2">
        <v>17.25</v>
      </c>
      <c r="D21" s="2">
        <v>7</v>
      </c>
      <c r="E21" s="2">
        <v>5.6666666666666599</v>
      </c>
      <c r="F21" s="2">
        <v>1.4019790563380601</v>
      </c>
      <c r="G21" s="2">
        <v>12.192986498318</v>
      </c>
      <c r="H21" s="2">
        <v>0.50228100087553496</v>
      </c>
      <c r="I21" s="2">
        <v>68.191173985837807</v>
      </c>
      <c r="J21" s="2">
        <v>0</v>
      </c>
    </row>
    <row r="22" spans="1:10" x14ac:dyDescent="0.2">
      <c r="A22" s="2">
        <v>50</v>
      </c>
      <c r="B22" s="2" t="s">
        <v>59</v>
      </c>
      <c r="C22" s="2">
        <v>15.4166666666666</v>
      </c>
      <c r="D22" s="2">
        <v>7</v>
      </c>
      <c r="E22" s="2">
        <v>6.11666666666666</v>
      </c>
      <c r="F22" s="2">
        <v>1.26777370926458</v>
      </c>
      <c r="G22" s="2">
        <v>13.0212785661366</v>
      </c>
      <c r="H22" s="2">
        <v>0.56099333219353698</v>
      </c>
      <c r="I22" s="2">
        <v>68.264874337493595</v>
      </c>
      <c r="J22" s="2">
        <v>0</v>
      </c>
    </row>
    <row r="23" spans="1:10" x14ac:dyDescent="0.2">
      <c r="A23" s="2">
        <v>52</v>
      </c>
      <c r="B23" s="2" t="s">
        <v>61</v>
      </c>
      <c r="C23" s="2">
        <v>16.9166666666666</v>
      </c>
      <c r="D23" s="2">
        <v>8.4166666666666607</v>
      </c>
      <c r="E23" s="2">
        <v>6</v>
      </c>
      <c r="F23" s="2">
        <v>1.2617650250823</v>
      </c>
      <c r="G23" s="2">
        <v>13.8486128069461</v>
      </c>
      <c r="H23" s="2">
        <v>0.75252679419346002</v>
      </c>
      <c r="I23" s="2">
        <v>77.765694953194895</v>
      </c>
      <c r="J23" s="2">
        <v>0</v>
      </c>
    </row>
    <row r="24" spans="1:10" x14ac:dyDescent="0.2">
      <c r="A24" s="2">
        <v>55</v>
      </c>
      <c r="B24" s="2" t="s">
        <v>64</v>
      </c>
      <c r="C24" s="2">
        <v>13.4166666666666</v>
      </c>
      <c r="D24" s="2">
        <v>6.9166666666666599</v>
      </c>
      <c r="E24" s="2">
        <v>6.1333333333333302</v>
      </c>
      <c r="F24" s="2">
        <v>2.5579801803220099</v>
      </c>
      <c r="G24" s="2">
        <v>11.316040787971099</v>
      </c>
      <c r="H24" s="2">
        <v>0.49491066862431299</v>
      </c>
      <c r="I24" s="2">
        <v>71.015556692017</v>
      </c>
      <c r="J24" s="2">
        <v>0</v>
      </c>
    </row>
    <row r="25" spans="1:10" x14ac:dyDescent="0.2">
      <c r="A25" s="2">
        <v>57</v>
      </c>
      <c r="B25" s="2" t="s">
        <v>66</v>
      </c>
      <c r="C25" s="2">
        <v>15.75</v>
      </c>
      <c r="D25" s="2">
        <v>7.25</v>
      </c>
      <c r="E25" s="2">
        <v>6.30833333333333</v>
      </c>
      <c r="F25" s="2">
        <v>2.0831896013739599</v>
      </c>
      <c r="G25" s="2">
        <v>12.26577708177</v>
      </c>
      <c r="H25" s="2">
        <v>0.69464835296292604</v>
      </c>
      <c r="I25" s="2">
        <v>65.326851761225797</v>
      </c>
      <c r="J25" s="2">
        <v>0</v>
      </c>
    </row>
    <row r="26" spans="1:10" x14ac:dyDescent="0.2">
      <c r="A26" s="3">
        <v>5</v>
      </c>
      <c r="B26" s="3" t="s">
        <v>14</v>
      </c>
      <c r="C26" s="3">
        <v>14</v>
      </c>
      <c r="D26" s="3">
        <v>6.5833333333333304</v>
      </c>
      <c r="E26" s="3">
        <v>6.4166666666666599</v>
      </c>
      <c r="F26" s="3">
        <v>1.2684815875273701</v>
      </c>
      <c r="G26" s="3">
        <v>11.6647868359388</v>
      </c>
      <c r="H26" s="3">
        <v>0.53334732277130703</v>
      </c>
      <c r="I26" s="3">
        <v>62.800554331479702</v>
      </c>
      <c r="J26" s="3">
        <v>1</v>
      </c>
    </row>
    <row r="27" spans="1:10" x14ac:dyDescent="0.2">
      <c r="A27" s="3">
        <v>8</v>
      </c>
      <c r="B27" s="3" t="s">
        <v>17</v>
      </c>
      <c r="C27" s="3">
        <v>14.0833333333333</v>
      </c>
      <c r="D27" s="3">
        <v>6.5833333333333304</v>
      </c>
      <c r="E27" s="3">
        <v>6.36666666666666</v>
      </c>
      <c r="F27" s="3">
        <v>1.8527431273952599</v>
      </c>
      <c r="G27" s="3">
        <v>14.146548072850401</v>
      </c>
      <c r="H27" s="3">
        <v>0.71473951715374795</v>
      </c>
      <c r="I27" s="3">
        <v>65.286601722434</v>
      </c>
      <c r="J27" s="3">
        <v>1</v>
      </c>
    </row>
    <row r="28" spans="1:10" x14ac:dyDescent="0.2">
      <c r="A28" s="3">
        <v>10</v>
      </c>
      <c r="B28" s="3" t="s">
        <v>19</v>
      </c>
      <c r="C28" s="3">
        <v>13.3333333333333</v>
      </c>
      <c r="D28" s="3">
        <v>6.6666666666666599</v>
      </c>
      <c r="E28" s="3">
        <v>6.3250000000000002</v>
      </c>
      <c r="F28" s="3">
        <v>1.23462204825924</v>
      </c>
      <c r="G28" s="3">
        <v>12.8458123545016</v>
      </c>
      <c r="H28" s="3">
        <v>0.61041632829841297</v>
      </c>
      <c r="I28" s="3">
        <v>65.780141843971606</v>
      </c>
      <c r="J28" s="3">
        <v>1</v>
      </c>
    </row>
    <row r="29" spans="1:10" x14ac:dyDescent="0.2">
      <c r="A29" s="3">
        <v>12</v>
      </c>
      <c r="B29" s="3" t="s">
        <v>21</v>
      </c>
      <c r="C29" s="3">
        <v>14.1666666666666</v>
      </c>
      <c r="D29" s="3">
        <v>6.8333333333333304</v>
      </c>
      <c r="E29" s="3">
        <v>6.3333333333333304</v>
      </c>
      <c r="F29" s="3">
        <v>0.86609712473783296</v>
      </c>
      <c r="G29" s="3">
        <v>14.675679335560099</v>
      </c>
      <c r="H29" s="3">
        <v>0.86515602900905697</v>
      </c>
      <c r="I29" s="3">
        <v>68.759215792482905</v>
      </c>
      <c r="J29" s="3">
        <v>1</v>
      </c>
    </row>
    <row r="30" spans="1:10" x14ac:dyDescent="0.2">
      <c r="A30" s="3">
        <v>15</v>
      </c>
      <c r="B30" s="3" t="s">
        <v>24</v>
      </c>
      <c r="C30" s="3">
        <v>11.8333333333333</v>
      </c>
      <c r="D30" s="3">
        <v>7.25</v>
      </c>
      <c r="E30" s="3">
        <v>6.4249999999999998</v>
      </c>
      <c r="F30" s="3">
        <v>1.8286648499006499</v>
      </c>
      <c r="G30" s="3">
        <v>12.720365961317199</v>
      </c>
      <c r="H30" s="3">
        <v>0.63534950910890498</v>
      </c>
      <c r="I30" s="3">
        <v>63.996415291190701</v>
      </c>
      <c r="J30" s="3">
        <v>1</v>
      </c>
    </row>
    <row r="31" spans="1:10" x14ac:dyDescent="0.2">
      <c r="A31" s="3">
        <v>18</v>
      </c>
      <c r="B31" s="3" t="s">
        <v>27</v>
      </c>
      <c r="C31" s="3">
        <v>14.1666666666666</v>
      </c>
      <c r="D31" s="3">
        <v>6</v>
      </c>
      <c r="E31" s="3">
        <v>6.4833333333333298</v>
      </c>
      <c r="F31" s="3">
        <v>1.0970664978756499</v>
      </c>
      <c r="G31" s="3">
        <v>11.750416752300699</v>
      </c>
      <c r="H31" s="3">
        <v>0.72075312278778703</v>
      </c>
      <c r="I31" s="3">
        <v>59.418601995843801</v>
      </c>
      <c r="J31" s="3">
        <v>1</v>
      </c>
    </row>
    <row r="32" spans="1:10" x14ac:dyDescent="0.2">
      <c r="A32" s="3">
        <v>19</v>
      </c>
      <c r="B32" s="3" t="s">
        <v>28</v>
      </c>
      <c r="C32" s="3">
        <v>13.5833333333333</v>
      </c>
      <c r="D32" s="3">
        <v>8.1666666666666607</v>
      </c>
      <c r="E32" s="3">
        <v>6.1916666666666602</v>
      </c>
      <c r="F32" s="3">
        <v>0.64606980560904104</v>
      </c>
      <c r="G32" s="3">
        <v>14.2027080595022</v>
      </c>
      <c r="H32" s="3">
        <v>0.81888548121257598</v>
      </c>
      <c r="I32" s="3">
        <v>62.739493577573299</v>
      </c>
      <c r="J32" s="3">
        <v>1</v>
      </c>
    </row>
    <row r="33" spans="1:10" x14ac:dyDescent="0.2">
      <c r="A33" s="3">
        <v>20</v>
      </c>
      <c r="B33" s="3" t="s">
        <v>29</v>
      </c>
      <c r="C33" s="3">
        <v>13.857142857142801</v>
      </c>
      <c r="D33" s="3">
        <v>5.4285714285714199</v>
      </c>
      <c r="E33" s="3">
        <v>7.7</v>
      </c>
      <c r="F33" s="3">
        <v>0.50989271030441397</v>
      </c>
      <c r="G33" s="3">
        <v>9.5107555456096602</v>
      </c>
      <c r="H33" s="3">
        <v>0.67134745027832898</v>
      </c>
      <c r="I33" s="3">
        <v>52.700774846848802</v>
      </c>
      <c r="J33" s="3">
        <v>1</v>
      </c>
    </row>
    <row r="34" spans="1:10" x14ac:dyDescent="0.2">
      <c r="A34" s="3">
        <v>21</v>
      </c>
      <c r="B34" s="3" t="s">
        <v>30</v>
      </c>
      <c r="C34" s="3">
        <v>14.4166666666666</v>
      </c>
      <c r="D34" s="3">
        <v>6.6666666666666599</v>
      </c>
      <c r="E34" s="3">
        <v>6.0333333333333297</v>
      </c>
      <c r="F34" s="3">
        <v>0.38298567854993898</v>
      </c>
      <c r="G34" s="3">
        <v>12.710831019249801</v>
      </c>
      <c r="H34" s="3">
        <v>0.58059938919281395</v>
      </c>
      <c r="I34" s="3">
        <v>65.172627856576696</v>
      </c>
      <c r="J34" s="3">
        <v>1</v>
      </c>
    </row>
    <row r="35" spans="1:10" x14ac:dyDescent="0.2">
      <c r="A35" s="3">
        <v>24</v>
      </c>
      <c r="B35" s="3" t="s">
        <v>33</v>
      </c>
      <c r="C35" s="3">
        <v>14.9166666666666</v>
      </c>
      <c r="D35" s="3">
        <v>6.5</v>
      </c>
      <c r="E35" s="3">
        <v>6.0666666666666602</v>
      </c>
      <c r="F35" s="3">
        <v>1.59973581548568</v>
      </c>
      <c r="G35" s="3">
        <v>10.696461264514801</v>
      </c>
      <c r="H35" s="3">
        <v>0.80881799714092195</v>
      </c>
      <c r="I35" s="3">
        <v>70.802924284603606</v>
      </c>
      <c r="J35" s="3">
        <v>1</v>
      </c>
    </row>
    <row r="36" spans="1:10" x14ac:dyDescent="0.2">
      <c r="A36" s="3">
        <v>25</v>
      </c>
      <c r="B36" s="3" t="s">
        <v>34</v>
      </c>
      <c r="C36" s="3">
        <v>12.9166666666666</v>
      </c>
      <c r="D36" s="3">
        <v>6</v>
      </c>
      <c r="E36" s="3">
        <v>6.0750000000000002</v>
      </c>
      <c r="F36" s="3">
        <v>0.69938455264541199</v>
      </c>
      <c r="G36" s="3">
        <v>10.2923418615432</v>
      </c>
      <c r="H36" s="3">
        <v>0.55794546689523505</v>
      </c>
      <c r="I36" s="3">
        <v>53.705620424577603</v>
      </c>
      <c r="J36" s="3">
        <v>1</v>
      </c>
    </row>
    <row r="37" spans="1:10" x14ac:dyDescent="0.2">
      <c r="A37" s="3">
        <v>26</v>
      </c>
      <c r="B37" s="3" t="s">
        <v>35</v>
      </c>
      <c r="C37" s="3">
        <v>13.6666666666666</v>
      </c>
      <c r="D37" s="3">
        <v>6.4166666666666599</v>
      </c>
      <c r="E37" s="3">
        <v>6.4083333333333297</v>
      </c>
      <c r="F37" s="3">
        <v>1.30785912654323</v>
      </c>
      <c r="G37" s="3">
        <v>10.626176193836701</v>
      </c>
      <c r="H37" s="3">
        <v>0.55624166862698898</v>
      </c>
      <c r="I37" s="3">
        <v>57.178948090645299</v>
      </c>
      <c r="J37" s="3">
        <v>1</v>
      </c>
    </row>
    <row r="38" spans="1:10" x14ac:dyDescent="0.2">
      <c r="A38" s="3">
        <v>34</v>
      </c>
      <c r="B38" s="3" t="s">
        <v>43</v>
      </c>
      <c r="C38" s="3">
        <v>10.8333333333333</v>
      </c>
      <c r="D38" s="3">
        <v>6.5833333333333304</v>
      </c>
      <c r="E38" s="3">
        <v>6.4666666666666597</v>
      </c>
      <c r="F38" s="3">
        <v>1.4963028961732501</v>
      </c>
      <c r="G38" s="3">
        <v>10.543195385536499</v>
      </c>
      <c r="H38" s="3">
        <v>0.52538132754746902</v>
      </c>
      <c r="I38" s="3">
        <v>50.401038609969902</v>
      </c>
      <c r="J38" s="3">
        <v>1</v>
      </c>
    </row>
    <row r="39" spans="1:10" x14ac:dyDescent="0.2">
      <c r="A39" s="3">
        <v>46</v>
      </c>
      <c r="B39" s="3" t="s">
        <v>55</v>
      </c>
      <c r="C39" s="3">
        <v>13.1666666666666</v>
      </c>
      <c r="D39" s="3">
        <v>6.6666666666666599</v>
      </c>
      <c r="E39" s="3">
        <v>6.24166666666666</v>
      </c>
      <c r="F39" s="3">
        <v>2.4090921265810801</v>
      </c>
      <c r="G39" s="3">
        <v>12.185613964236801</v>
      </c>
      <c r="H39" s="3">
        <v>0.66466985259473599</v>
      </c>
      <c r="I39" s="3">
        <v>64.397253819748201</v>
      </c>
      <c r="J39" s="3">
        <v>1</v>
      </c>
    </row>
    <row r="40" spans="1:10" x14ac:dyDescent="0.2">
      <c r="A40" s="3">
        <v>47</v>
      </c>
      <c r="B40" s="3" t="s">
        <v>56</v>
      </c>
      <c r="C40" s="3">
        <v>15.363636363636299</v>
      </c>
      <c r="D40" s="3">
        <v>6.1818181818181799</v>
      </c>
      <c r="E40" s="3">
        <v>6.91818181818181</v>
      </c>
      <c r="F40" s="3">
        <v>1.50032430968759</v>
      </c>
      <c r="G40" s="3">
        <v>13.185830819085901</v>
      </c>
      <c r="H40" s="3">
        <v>0.52316663111165196</v>
      </c>
      <c r="I40" s="3">
        <v>60.331779071303004</v>
      </c>
      <c r="J40" s="3">
        <v>1</v>
      </c>
    </row>
    <row r="41" spans="1:10" x14ac:dyDescent="0.2">
      <c r="A41" s="3">
        <v>48</v>
      </c>
      <c r="B41" s="3" t="s">
        <v>57</v>
      </c>
      <c r="C41" s="3">
        <v>17.5555555555555</v>
      </c>
      <c r="D41" s="3">
        <v>5.8888888888888804</v>
      </c>
      <c r="E41" s="3">
        <v>8.3999999999999897</v>
      </c>
      <c r="F41" s="3">
        <v>1.6279162395325799</v>
      </c>
      <c r="G41" s="3">
        <v>12.864493996569401</v>
      </c>
      <c r="H41" s="3">
        <v>0.78205608459349496</v>
      </c>
      <c r="I41" s="3">
        <v>63.218390804597597</v>
      </c>
      <c r="J41" s="3">
        <v>1</v>
      </c>
    </row>
    <row r="42" spans="1:10" x14ac:dyDescent="0.2">
      <c r="A42" s="3">
        <v>53</v>
      </c>
      <c r="B42" s="3" t="s">
        <v>62</v>
      </c>
      <c r="C42" s="3">
        <v>13.6666666666666</v>
      </c>
      <c r="D42" s="3">
        <v>7</v>
      </c>
      <c r="E42" s="3">
        <v>6.5250000000000004</v>
      </c>
      <c r="F42" s="3">
        <v>1.0327291606735101</v>
      </c>
      <c r="G42" s="3">
        <v>11.386853781859401</v>
      </c>
      <c r="H42" s="3">
        <v>0.538300141024318</v>
      </c>
      <c r="I42" s="3">
        <v>56.390809342001099</v>
      </c>
      <c r="J42" s="3">
        <v>1</v>
      </c>
    </row>
    <row r="43" spans="1:10" x14ac:dyDescent="0.2">
      <c r="A43" s="3">
        <v>58</v>
      </c>
      <c r="B43" s="3" t="s">
        <v>67</v>
      </c>
      <c r="C43" s="3">
        <v>16.25</v>
      </c>
      <c r="D43" s="3">
        <v>6.5833333333333304</v>
      </c>
      <c r="E43" s="3">
        <v>6.4166666666666599</v>
      </c>
      <c r="F43" s="3">
        <v>0.67937453464886899</v>
      </c>
      <c r="G43" s="3">
        <v>11.9664486633144</v>
      </c>
      <c r="H43" s="3">
        <v>0.594305620980905</v>
      </c>
      <c r="I43" s="3">
        <v>61.477310488626898</v>
      </c>
      <c r="J43" s="3">
        <v>1</v>
      </c>
    </row>
    <row r="44" spans="1:10" x14ac:dyDescent="0.2">
      <c r="A44" s="3">
        <v>60</v>
      </c>
      <c r="B44" s="3" t="s">
        <v>69</v>
      </c>
      <c r="C44" s="3">
        <v>14.75</v>
      </c>
      <c r="D44" s="3">
        <v>5.75</v>
      </c>
      <c r="E44" s="3">
        <v>6.2333333333333298</v>
      </c>
      <c r="F44" s="3">
        <v>1.54199495593261</v>
      </c>
      <c r="G44" s="3">
        <v>11.2917684406174</v>
      </c>
      <c r="H44" s="3">
        <v>0.583915192486409</v>
      </c>
      <c r="I44" s="3">
        <v>58.839735840056498</v>
      </c>
      <c r="J44" s="3">
        <v>1</v>
      </c>
    </row>
    <row r="45" spans="1:10" x14ac:dyDescent="0.2">
      <c r="A45" s="3">
        <v>61</v>
      </c>
      <c r="B45" s="3" t="s">
        <v>70</v>
      </c>
      <c r="C45" s="3">
        <v>14.4285714285714</v>
      </c>
      <c r="D45" s="3">
        <v>4.71428571428571</v>
      </c>
      <c r="E45" s="3">
        <v>8.7571428571428491</v>
      </c>
      <c r="F45" s="3">
        <v>1.0542430140091701</v>
      </c>
      <c r="G45" s="3">
        <v>12.0229733937653</v>
      </c>
      <c r="H45" s="3">
        <v>0.59970706616383496</v>
      </c>
      <c r="I45" s="3">
        <v>77.892721632125799</v>
      </c>
      <c r="J45" s="3">
        <v>1</v>
      </c>
    </row>
    <row r="46" spans="1:10" x14ac:dyDescent="0.2">
      <c r="A46" s="4">
        <v>0</v>
      </c>
      <c r="B46" s="4" t="s">
        <v>9</v>
      </c>
      <c r="C46" s="4">
        <v>12.9166666666666</v>
      </c>
      <c r="D46" s="4">
        <v>8.1666666666666607</v>
      </c>
      <c r="E46" s="4">
        <v>6.0083333333333302</v>
      </c>
      <c r="F46" s="4">
        <v>2.9708831758517502</v>
      </c>
      <c r="G46" s="4">
        <v>9.7856743571501106</v>
      </c>
      <c r="H46" s="4">
        <v>0.30385032354236502</v>
      </c>
      <c r="I46" s="4">
        <v>50.274788681098997</v>
      </c>
      <c r="J46" s="4">
        <v>2</v>
      </c>
    </row>
    <row r="47" spans="1:10" x14ac:dyDescent="0.2">
      <c r="A47" s="4">
        <v>13</v>
      </c>
      <c r="B47" s="4" t="s">
        <v>22</v>
      </c>
      <c r="C47" s="4">
        <v>12.6666666666666</v>
      </c>
      <c r="D47" s="4">
        <v>7.0833333333333304</v>
      </c>
      <c r="E47" s="4">
        <v>6.4</v>
      </c>
      <c r="F47" s="4">
        <v>2.3678945511152798</v>
      </c>
      <c r="G47" s="4">
        <v>9.7740536850607107</v>
      </c>
      <c r="H47" s="4">
        <v>0.39736046761807797</v>
      </c>
      <c r="I47" s="4">
        <v>58.689943935845498</v>
      </c>
      <c r="J47" s="4">
        <v>2</v>
      </c>
    </row>
    <row r="48" spans="1:10" x14ac:dyDescent="0.2">
      <c r="A48" s="4">
        <v>14</v>
      </c>
      <c r="B48" s="4" t="s">
        <v>23</v>
      </c>
      <c r="C48" s="4">
        <v>14.8333333333333</v>
      </c>
      <c r="D48" s="4">
        <v>8.3333333333333304</v>
      </c>
      <c r="E48" s="4">
        <v>5.86666666666666</v>
      </c>
      <c r="F48" s="4">
        <v>1.98887946268379</v>
      </c>
      <c r="G48" s="4">
        <v>11.671378988007101</v>
      </c>
      <c r="H48" s="4">
        <v>0.27543850088797001</v>
      </c>
      <c r="I48" s="4">
        <v>49.820048010485102</v>
      </c>
      <c r="J48" s="4">
        <v>2</v>
      </c>
    </row>
    <row r="49" spans="1:10" x14ac:dyDescent="0.2">
      <c r="A49" s="4">
        <v>27</v>
      </c>
      <c r="B49" s="4" t="s">
        <v>36</v>
      </c>
      <c r="C49" s="4">
        <v>15.4166666666666</v>
      </c>
      <c r="D49" s="4">
        <v>8.0833333333333304</v>
      </c>
      <c r="E49" s="4">
        <v>5.8416666666666597</v>
      </c>
      <c r="F49" s="4">
        <v>1.90189736677541</v>
      </c>
      <c r="G49" s="4">
        <v>9.5929955682432109</v>
      </c>
      <c r="H49" s="4">
        <v>0.28321195051285297</v>
      </c>
      <c r="I49" s="4">
        <v>52.861987886736202</v>
      </c>
      <c r="J49" s="4">
        <v>2</v>
      </c>
    </row>
    <row r="50" spans="1:10" x14ac:dyDescent="0.2">
      <c r="A50" s="4">
        <v>29</v>
      </c>
      <c r="B50" s="4" t="s">
        <v>38</v>
      </c>
      <c r="C50" s="4">
        <v>12.0833333333333</v>
      </c>
      <c r="D50" s="4">
        <v>7.8333333333333304</v>
      </c>
      <c r="E50" s="4">
        <v>7.2833333333333297</v>
      </c>
      <c r="F50" s="4">
        <v>2.26053420704348</v>
      </c>
      <c r="G50" s="4">
        <v>7.5979946132635598</v>
      </c>
      <c r="H50" s="4">
        <v>0.31487905635152902</v>
      </c>
      <c r="I50" s="4">
        <v>57.4266798684218</v>
      </c>
      <c r="J50" s="4">
        <v>2</v>
      </c>
    </row>
    <row r="51" spans="1:10" x14ac:dyDescent="0.2">
      <c r="A51" s="4">
        <v>30</v>
      </c>
      <c r="B51" s="4" t="s">
        <v>39</v>
      </c>
      <c r="C51" s="4">
        <v>16</v>
      </c>
      <c r="D51" s="4">
        <v>8.1666666666666607</v>
      </c>
      <c r="E51" s="4">
        <v>6.0750000000000002</v>
      </c>
      <c r="F51" s="4">
        <v>6.2663749981656398</v>
      </c>
      <c r="G51" s="4">
        <v>7.3345586535485703</v>
      </c>
      <c r="H51" s="4">
        <v>0.132605302677505</v>
      </c>
      <c r="I51" s="4">
        <v>67.102906633472003</v>
      </c>
      <c r="J51" s="4">
        <v>2</v>
      </c>
    </row>
    <row r="52" spans="1:10" x14ac:dyDescent="0.2">
      <c r="A52" s="4">
        <v>33</v>
      </c>
      <c r="B52" s="4" t="s">
        <v>42</v>
      </c>
      <c r="C52" s="4">
        <v>13.9166666666666</v>
      </c>
      <c r="D52" s="4">
        <v>7.9166666666666599</v>
      </c>
      <c r="E52" s="4">
        <v>5.9666666666666597</v>
      </c>
      <c r="F52" s="4">
        <v>1.7650595955405399</v>
      </c>
      <c r="G52" s="4">
        <v>10.134671938263001</v>
      </c>
      <c r="H52" s="4">
        <v>0.33069893420857499</v>
      </c>
      <c r="I52" s="4">
        <v>57.511360234143901</v>
      </c>
      <c r="J52" s="4">
        <v>2</v>
      </c>
    </row>
    <row r="53" spans="1:10" x14ac:dyDescent="0.2">
      <c r="A53" s="4">
        <v>35</v>
      </c>
      <c r="B53" s="4" t="s">
        <v>44</v>
      </c>
      <c r="C53" s="4">
        <v>16.1666666666666</v>
      </c>
      <c r="D53" s="4">
        <v>6.8333333333333304</v>
      </c>
      <c r="E53" s="4">
        <v>6.4666666666666597</v>
      </c>
      <c r="F53" s="4">
        <v>1.72123343346677</v>
      </c>
      <c r="G53" s="4">
        <v>8.6201024976535106</v>
      </c>
      <c r="H53" s="4">
        <v>0.44583156828054699</v>
      </c>
      <c r="I53" s="4">
        <v>63.0981452410023</v>
      </c>
      <c r="J53" s="4">
        <v>2</v>
      </c>
    </row>
    <row r="54" spans="1:10" x14ac:dyDescent="0.2">
      <c r="A54" s="4">
        <v>39</v>
      </c>
      <c r="B54" s="4" t="s">
        <v>48</v>
      </c>
      <c r="C54" s="4">
        <v>9.8333333333333304</v>
      </c>
      <c r="D54" s="4">
        <v>7.4166666666666599</v>
      </c>
      <c r="E54" s="4">
        <v>6.9</v>
      </c>
      <c r="F54" s="4">
        <v>2.3330099625197902</v>
      </c>
      <c r="G54" s="4">
        <v>8.6440799443010992</v>
      </c>
      <c r="H54" s="4">
        <v>0.38224734133322402</v>
      </c>
      <c r="I54" s="4">
        <v>54.570074128680801</v>
      </c>
      <c r="J54" s="4">
        <v>2</v>
      </c>
    </row>
    <row r="55" spans="1:10" x14ac:dyDescent="0.2">
      <c r="A55" s="4">
        <v>41</v>
      </c>
      <c r="B55" s="4" t="s">
        <v>50</v>
      </c>
      <c r="C55" s="4">
        <v>14.5833333333333</v>
      </c>
      <c r="D55" s="4">
        <v>7.4166666666666599</v>
      </c>
      <c r="E55" s="4">
        <v>6.1916666666666602</v>
      </c>
      <c r="F55" s="4">
        <v>1.14380024448158</v>
      </c>
      <c r="G55" s="4">
        <v>11.075425639752501</v>
      </c>
      <c r="H55" s="4">
        <v>0.34133929125550699</v>
      </c>
      <c r="I55" s="4">
        <v>52.5807319141893</v>
      </c>
      <c r="J55" s="4">
        <v>2</v>
      </c>
    </row>
    <row r="56" spans="1:10" x14ac:dyDescent="0.2">
      <c r="A56" s="4">
        <v>42</v>
      </c>
      <c r="B56" s="4" t="s">
        <v>51</v>
      </c>
      <c r="C56" s="4">
        <v>14.9166666666666</v>
      </c>
      <c r="D56" s="4">
        <v>7.9166666666666599</v>
      </c>
      <c r="E56" s="4">
        <v>6.7249999999999996</v>
      </c>
      <c r="F56" s="4">
        <v>1.58421877480645</v>
      </c>
      <c r="G56" s="4">
        <v>9.5167830902994197</v>
      </c>
      <c r="H56" s="4">
        <v>0.188772364398238</v>
      </c>
      <c r="I56" s="4">
        <v>57.226602816893802</v>
      </c>
      <c r="J56" s="4">
        <v>2</v>
      </c>
    </row>
    <row r="57" spans="1:10" x14ac:dyDescent="0.2">
      <c r="A57" s="4">
        <v>43</v>
      </c>
      <c r="B57" s="4" t="s">
        <v>52</v>
      </c>
      <c r="C57" s="4">
        <v>14.3333333333333</v>
      </c>
      <c r="D57" s="4">
        <v>6</v>
      </c>
      <c r="E57" s="4">
        <v>6.5166666666666604</v>
      </c>
      <c r="F57" s="4">
        <v>2.0172682191892002</v>
      </c>
      <c r="G57" s="4">
        <v>6.9281675528849096</v>
      </c>
      <c r="H57" s="4">
        <v>0.241136093368683</v>
      </c>
      <c r="I57" s="4">
        <v>63.638253494872302</v>
      </c>
      <c r="J57" s="4">
        <v>2</v>
      </c>
    </row>
    <row r="58" spans="1:10" x14ac:dyDescent="0.2">
      <c r="A58" s="4">
        <v>44</v>
      </c>
      <c r="B58" s="4" t="s">
        <v>53</v>
      </c>
      <c r="C58" s="4">
        <v>11.5</v>
      </c>
      <c r="D58" s="4">
        <v>6.4166666666666599</v>
      </c>
      <c r="E58" s="4">
        <v>6.6416666666666604</v>
      </c>
      <c r="F58" s="4">
        <v>1.2274789452216699</v>
      </c>
      <c r="G58" s="4">
        <v>8.7452425738860597</v>
      </c>
      <c r="H58" s="4">
        <v>0.376489504293537</v>
      </c>
      <c r="I58" s="4">
        <v>44.208501585926598</v>
      </c>
      <c r="J58" s="4">
        <v>2</v>
      </c>
    </row>
    <row r="59" spans="1:10" x14ac:dyDescent="0.2">
      <c r="A59" s="4">
        <v>45</v>
      </c>
      <c r="B59" s="4" t="s">
        <v>54</v>
      </c>
      <c r="C59" s="4">
        <v>14.0833333333333</v>
      </c>
      <c r="D59" s="4">
        <v>8.1666666666666607</v>
      </c>
      <c r="E59" s="4">
        <v>6</v>
      </c>
      <c r="F59" s="4">
        <v>1.5683965232546899</v>
      </c>
      <c r="G59" s="4">
        <v>10.605610070373601</v>
      </c>
      <c r="H59" s="4">
        <v>0.23988628862696401</v>
      </c>
      <c r="I59" s="4">
        <v>56.884156538720198</v>
      </c>
      <c r="J59" s="4">
        <v>2</v>
      </c>
    </row>
    <row r="60" spans="1:10" x14ac:dyDescent="0.2">
      <c r="A60" s="4">
        <v>51</v>
      </c>
      <c r="B60" s="4" t="s">
        <v>60</v>
      </c>
      <c r="C60" s="4">
        <v>12.75</v>
      </c>
      <c r="D60" s="4">
        <v>7.5833333333333304</v>
      </c>
      <c r="E60" s="4">
        <v>6.9166666666666599</v>
      </c>
      <c r="F60" s="4">
        <v>1.9185816434338301</v>
      </c>
      <c r="G60" s="4">
        <v>9.1144468036769002</v>
      </c>
      <c r="H60" s="4">
        <v>0.46534768096186702</v>
      </c>
      <c r="I60" s="4">
        <v>64.602720544545804</v>
      </c>
      <c r="J60" s="4">
        <v>2</v>
      </c>
    </row>
    <row r="61" spans="1:10" x14ac:dyDescent="0.2">
      <c r="A61" s="4">
        <v>54</v>
      </c>
      <c r="B61" s="4" t="s">
        <v>63</v>
      </c>
      <c r="C61" s="4">
        <v>13.25</v>
      </c>
      <c r="D61" s="4">
        <v>6.4166666666666599</v>
      </c>
      <c r="E61" s="4">
        <v>5.85</v>
      </c>
      <c r="F61" s="4">
        <v>2.5469191890198899</v>
      </c>
      <c r="G61" s="4">
        <v>7.1440955803543202</v>
      </c>
      <c r="H61" s="4">
        <v>0.411386419519576</v>
      </c>
      <c r="I61" s="4">
        <v>57.100750267952797</v>
      </c>
      <c r="J61" s="4">
        <v>2</v>
      </c>
    </row>
    <row r="62" spans="1:10" x14ac:dyDescent="0.2">
      <c r="A62" s="4">
        <v>56</v>
      </c>
      <c r="B62" s="4" t="s">
        <v>65</v>
      </c>
      <c r="C62" s="4">
        <v>12.5</v>
      </c>
      <c r="D62" s="4">
        <v>6.75</v>
      </c>
      <c r="E62" s="4">
        <v>6.2916666666666599</v>
      </c>
      <c r="F62" s="4">
        <v>2.7909246918838</v>
      </c>
      <c r="G62" s="4">
        <v>11.907297260294801</v>
      </c>
      <c r="H62" s="4">
        <v>0.46904077358767998</v>
      </c>
      <c r="I62" s="4">
        <v>57.920197149246199</v>
      </c>
      <c r="J62" s="4">
        <v>2</v>
      </c>
    </row>
    <row r="63" spans="1:10" x14ac:dyDescent="0.2">
      <c r="A63" s="4">
        <v>59</v>
      </c>
      <c r="B63" s="4" t="s">
        <v>68</v>
      </c>
      <c r="C63" s="4">
        <v>13.1666666666666</v>
      </c>
      <c r="D63" s="4">
        <v>7.9166666666666599</v>
      </c>
      <c r="E63" s="4">
        <v>6.80833333333333</v>
      </c>
      <c r="F63" s="4">
        <v>3.4114140608854902</v>
      </c>
      <c r="G63" s="4">
        <v>7.15627116607945</v>
      </c>
      <c r="H63" s="4">
        <v>0.20234813436513399</v>
      </c>
      <c r="I63" s="4">
        <v>69.815996769066899</v>
      </c>
      <c r="J63" s="4">
        <v>2</v>
      </c>
    </row>
    <row r="65" spans="2:9" x14ac:dyDescent="0.2">
      <c r="B65" s="1" t="s">
        <v>71</v>
      </c>
      <c r="C65">
        <f>MIN(C2:C63)</f>
        <v>9.8333333333333304</v>
      </c>
      <c r="D65">
        <f t="shared" ref="D65:I65" si="0">MIN(D2:D63)</f>
        <v>4.71428571428571</v>
      </c>
      <c r="E65">
        <f t="shared" si="0"/>
        <v>5.24166666666666</v>
      </c>
      <c r="F65">
        <f t="shared" si="0"/>
        <v>0.38298567854993898</v>
      </c>
      <c r="G65">
        <f t="shared" si="0"/>
        <v>6.9281675528849096</v>
      </c>
      <c r="H65">
        <f t="shared" si="0"/>
        <v>0.132605302677505</v>
      </c>
      <c r="I65">
        <f t="shared" si="0"/>
        <v>44.208501585926598</v>
      </c>
    </row>
    <row r="66" spans="2:9" x14ac:dyDescent="0.2">
      <c r="B66" s="1" t="s">
        <v>72</v>
      </c>
      <c r="C66">
        <f>MAX(C2:C63)</f>
        <v>26.6666666666666</v>
      </c>
      <c r="D66">
        <f t="shared" ref="D66:I66" si="1">MAX(D2:D63)</f>
        <v>9.4166666666666607</v>
      </c>
      <c r="E66">
        <f t="shared" si="1"/>
        <v>8.7571428571428491</v>
      </c>
      <c r="F66">
        <f t="shared" si="1"/>
        <v>6.2663749981656398</v>
      </c>
      <c r="G66">
        <f t="shared" si="1"/>
        <v>14.675679335560099</v>
      </c>
      <c r="H66">
        <f t="shared" si="1"/>
        <v>0.86515602900905697</v>
      </c>
      <c r="I66">
        <f t="shared" si="1"/>
        <v>114.893633826987</v>
      </c>
    </row>
    <row r="67" spans="2:9" x14ac:dyDescent="0.2">
      <c r="B67" s="1" t="s">
        <v>73</v>
      </c>
      <c r="C67">
        <f>AVERAGE(C2:C63)</f>
        <v>14.937444723735016</v>
      </c>
      <c r="D67">
        <f t="shared" ref="D67:I67" si="2">AVERAGE(D2:D63)</f>
        <v>7.1123155518316796</v>
      </c>
      <c r="E67">
        <f t="shared" si="2"/>
        <v>6.2810536237955548</v>
      </c>
      <c r="F67">
        <f t="shared" si="2"/>
        <v>1.6958172683993733</v>
      </c>
      <c r="G67">
        <f t="shared" si="2"/>
        <v>11.192350799545155</v>
      </c>
      <c r="H67">
        <f t="shared" si="2"/>
        <v>0.4879364832067406</v>
      </c>
      <c r="I67">
        <f t="shared" si="2"/>
        <v>63.701495242263256</v>
      </c>
    </row>
    <row r="68" spans="2:9" x14ac:dyDescent="0.2">
      <c r="B68" s="1" t="s">
        <v>74</v>
      </c>
      <c r="C68">
        <f>STDEVPA(C2:C63)</f>
        <v>2.3860840931805347</v>
      </c>
      <c r="D68">
        <f t="shared" ref="D68:I68" si="3">STDEVPA(D2:D63)</f>
        <v>0.82403876166186407</v>
      </c>
      <c r="E68">
        <f t="shared" si="3"/>
        <v>0.59279877372592227</v>
      </c>
      <c r="F68">
        <f t="shared" si="3"/>
        <v>0.94102206612978478</v>
      </c>
      <c r="G68">
        <f t="shared" si="3"/>
        <v>1.975563662302309</v>
      </c>
      <c r="H68">
        <f t="shared" si="3"/>
        <v>0.17655411760604342</v>
      </c>
      <c r="I68">
        <f t="shared" si="3"/>
        <v>11.217373882479857</v>
      </c>
    </row>
    <row r="70" spans="2:9" x14ac:dyDescent="0.2">
      <c r="B70" s="1" t="s">
        <v>76</v>
      </c>
      <c r="C70">
        <f>_xlfn.QUARTILE.EXC(C2:C63,1)</f>
        <v>13.541666666666625</v>
      </c>
      <c r="D70">
        <f t="shared" ref="D70:I70" si="4">_xlfn.QUARTILE.EXC(D2:D63,1)</f>
        <v>6.5833333333333304</v>
      </c>
      <c r="E70">
        <f t="shared" si="4"/>
        <v>5.96041666666666</v>
      </c>
      <c r="F70">
        <f t="shared" si="4"/>
        <v>1.1583644096852976</v>
      </c>
      <c r="G70">
        <f t="shared" si="4"/>
        <v>9.7827691891277606</v>
      </c>
      <c r="H70">
        <f t="shared" si="4"/>
        <v>0.36824513489410049</v>
      </c>
      <c r="I70">
        <f t="shared" si="4"/>
        <v>57.214689135331675</v>
      </c>
    </row>
    <row r="71" spans="2:9" x14ac:dyDescent="0.2">
      <c r="B71" s="1" t="s">
        <v>77</v>
      </c>
      <c r="C71">
        <f>_xlfn.QUARTILE.EXC(C2:C63,2)</f>
        <v>14.79166666666665</v>
      </c>
      <c r="D71">
        <f t="shared" ref="D71:I71" si="5">_xlfn.QUARTILE.EXC(D2:D63,2)</f>
        <v>7.0416666666666652</v>
      </c>
      <c r="E71">
        <f t="shared" si="5"/>
        <v>6.1624999999999996</v>
      </c>
      <c r="F71">
        <f t="shared" si="5"/>
        <v>1.5042198553689401</v>
      </c>
      <c r="G71">
        <f t="shared" si="5"/>
        <v>11.67812023375815</v>
      </c>
      <c r="H71">
        <f t="shared" si="5"/>
        <v>0.50182019571893255</v>
      </c>
      <c r="I71">
        <f t="shared" si="5"/>
        <v>62.770023954526501</v>
      </c>
    </row>
    <row r="72" spans="2:9" x14ac:dyDescent="0.2">
      <c r="B72" s="1" t="s">
        <v>78</v>
      </c>
      <c r="C72">
        <f>_xlfn.QUARTILE.EXC(C2:C63,3)</f>
        <v>16.020833333333325</v>
      </c>
      <c r="D72">
        <f t="shared" ref="D72:I72" si="6">_xlfn.QUARTILE.EXC(D2:D63,3)</f>
        <v>7.7708333333333321</v>
      </c>
      <c r="E72">
        <f t="shared" si="6"/>
        <v>6.435416666666665</v>
      </c>
      <c r="F72">
        <f t="shared" si="6"/>
        <v>1.9959766518101425</v>
      </c>
      <c r="G72">
        <f t="shared" si="6"/>
        <v>12.71321475476665</v>
      </c>
      <c r="H72">
        <f t="shared" si="6"/>
        <v>0.59511764317057847</v>
      </c>
      <c r="I72">
        <f t="shared" si="6"/>
        <v>66.196484666019273</v>
      </c>
    </row>
  </sheetData>
  <sortState xmlns:xlrd2="http://schemas.microsoft.com/office/spreadsheetml/2017/richdata2" ref="A2:J63">
    <sortCondition ref="J2:J63"/>
  </sortState>
  <conditionalFormatting sqref="C2:C63">
    <cfRule type="cellIs" dxfId="36" priority="4" operator="lessThan">
      <formula>$C$67</formula>
    </cfRule>
    <cfRule type="cellIs" dxfId="35" priority="12" operator="lessThan">
      <formula>$C$67</formula>
    </cfRule>
  </conditionalFormatting>
  <conditionalFormatting sqref="D2:D63">
    <cfRule type="cellIs" dxfId="34" priority="5" operator="lessThan">
      <formula>$D$67</formula>
    </cfRule>
  </conditionalFormatting>
  <conditionalFormatting sqref="E2:E63">
    <cfRule type="cellIs" dxfId="33" priority="6" operator="lessThan">
      <formula>$E$67</formula>
    </cfRule>
  </conditionalFormatting>
  <conditionalFormatting sqref="F2:F63">
    <cfRule type="cellIs" dxfId="32" priority="7" operator="lessThan">
      <formula>$F$67</formula>
    </cfRule>
  </conditionalFormatting>
  <conditionalFormatting sqref="G2:G63">
    <cfRule type="cellIs" dxfId="31" priority="8" operator="lessThan">
      <formula>$G$67</formula>
    </cfRule>
  </conditionalFormatting>
  <conditionalFormatting sqref="H2:H63">
    <cfRule type="cellIs" dxfId="30" priority="9" operator="lessThan">
      <formula>$H$67</formula>
    </cfRule>
  </conditionalFormatting>
  <conditionalFormatting sqref="I2:I63">
    <cfRule type="cellIs" dxfId="29" priority="10" operator="lessThan">
      <formula>$I$67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1FDBB-8271-B54E-A72F-E11CB9B648C2}">
  <dimension ref="A1:O72"/>
  <sheetViews>
    <sheetView tabSelected="1" workbookViewId="0">
      <selection activeCell="L41" sqref="L41"/>
    </sheetView>
  </sheetViews>
  <sheetFormatPr baseColWidth="10" defaultRowHeight="16" x14ac:dyDescent="0.2"/>
  <cols>
    <col min="3" max="3" width="25.5" bestFit="1" customWidth="1"/>
    <col min="4" max="4" width="22.5" bestFit="1" customWidth="1"/>
    <col min="5" max="5" width="22.1640625" bestFit="1" customWidth="1"/>
    <col min="6" max="6" width="27" customWidth="1"/>
    <col min="7" max="7" width="12.1640625" bestFit="1" customWidth="1"/>
    <col min="8" max="8" width="18.1640625" bestFit="1" customWidth="1"/>
    <col min="9" max="9" width="14.83203125" bestFit="1" customWidth="1"/>
    <col min="11" max="11" width="26.83203125" bestFit="1" customWidth="1"/>
    <col min="13" max="13" width="31.1640625" bestFit="1" customWidth="1"/>
    <col min="14" max="14" width="18" bestFit="1" customWidth="1"/>
  </cols>
  <sheetData>
    <row r="1" spans="1:12" ht="17" thickBot="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2" ht="17" thickTop="1" x14ac:dyDescent="0.2">
      <c r="A2" s="5">
        <v>40</v>
      </c>
      <c r="B2" s="6" t="s">
        <v>49</v>
      </c>
      <c r="C2" s="14">
        <v>18.5833333333333</v>
      </c>
      <c r="D2" s="6">
        <v>8</v>
      </c>
      <c r="E2" s="6">
        <v>6.3833333333333302</v>
      </c>
      <c r="F2" s="6">
        <v>1.13905853507971</v>
      </c>
      <c r="G2" s="6">
        <v>7.43297343048991</v>
      </c>
      <c r="H2" s="6">
        <v>0.17588429231671401</v>
      </c>
      <c r="I2" s="6">
        <v>114.893633826987</v>
      </c>
      <c r="J2" s="7">
        <v>0</v>
      </c>
      <c r="L2" s="21" t="s">
        <v>73</v>
      </c>
    </row>
    <row r="3" spans="1:12" x14ac:dyDescent="0.2">
      <c r="A3" s="8">
        <v>23</v>
      </c>
      <c r="B3" s="9" t="s">
        <v>32</v>
      </c>
      <c r="C3" s="15">
        <v>19.0833333333333</v>
      </c>
      <c r="D3" s="9">
        <v>8</v>
      </c>
      <c r="E3" s="9">
        <v>5.49166666666666</v>
      </c>
      <c r="F3" s="9">
        <v>1.49576548921257</v>
      </c>
      <c r="G3" s="9">
        <v>8.27073146900754</v>
      </c>
      <c r="H3" s="9">
        <v>0.15213404315818899</v>
      </c>
      <c r="I3" s="9">
        <v>89.799776370570797</v>
      </c>
      <c r="J3" s="10">
        <v>0</v>
      </c>
      <c r="K3" t="s">
        <v>0</v>
      </c>
      <c r="L3">
        <f>AVERAGE(C2:C25)</f>
        <v>16.677083333333311</v>
      </c>
    </row>
    <row r="4" spans="1:12" x14ac:dyDescent="0.2">
      <c r="A4" s="8">
        <v>22</v>
      </c>
      <c r="B4" s="9" t="s">
        <v>31</v>
      </c>
      <c r="C4" s="15">
        <v>15.25</v>
      </c>
      <c r="D4" s="9">
        <v>6.5833333333333304</v>
      </c>
      <c r="E4" s="9">
        <v>5.7083333333333304</v>
      </c>
      <c r="F4" s="9">
        <v>1.31193748255599</v>
      </c>
      <c r="G4" s="9">
        <v>9.8339915981985495</v>
      </c>
      <c r="H4" s="9">
        <v>0.49048585944260198</v>
      </c>
      <c r="I4" s="9">
        <v>65.086830990138793</v>
      </c>
      <c r="J4" s="10">
        <v>0</v>
      </c>
      <c r="K4" t="s">
        <v>1</v>
      </c>
      <c r="L4">
        <f>AVERAGE(D2:D25)</f>
        <v>7.4201388888888857</v>
      </c>
    </row>
    <row r="5" spans="1:12" x14ac:dyDescent="0.2">
      <c r="A5" s="8">
        <v>2</v>
      </c>
      <c r="B5" s="9" t="s">
        <v>11</v>
      </c>
      <c r="C5" s="15">
        <v>26.6666666666666</v>
      </c>
      <c r="D5" s="9">
        <v>9.4166666666666607</v>
      </c>
      <c r="E5" s="9">
        <v>5.49166666666666</v>
      </c>
      <c r="F5" s="9">
        <v>1.50811540105029</v>
      </c>
      <c r="G5" s="9">
        <v>10.1048854652892</v>
      </c>
      <c r="H5" s="9">
        <v>0.164725273780082</v>
      </c>
      <c r="I5" s="9">
        <v>98.320107778201802</v>
      </c>
      <c r="J5" s="10">
        <v>0</v>
      </c>
      <c r="K5" t="s">
        <v>2</v>
      </c>
      <c r="L5">
        <f>AVERAGE(E2:E25)</f>
        <v>5.9121527777777736</v>
      </c>
    </row>
    <row r="6" spans="1:12" x14ac:dyDescent="0.2">
      <c r="A6" s="8">
        <v>9</v>
      </c>
      <c r="B6" s="9" t="s">
        <v>18</v>
      </c>
      <c r="C6" s="15">
        <v>15</v>
      </c>
      <c r="D6" s="9">
        <v>7.0833333333333304</v>
      </c>
      <c r="E6" s="9">
        <v>5.7249999999999996</v>
      </c>
      <c r="F6" s="9">
        <v>1.71510484436897</v>
      </c>
      <c r="G6" s="9">
        <v>11.211586070997599</v>
      </c>
      <c r="H6" s="9">
        <v>0.48637117008796399</v>
      </c>
      <c r="I6" s="9">
        <v>61.295292010570698</v>
      </c>
      <c r="J6" s="10">
        <v>0</v>
      </c>
      <c r="K6" t="s">
        <v>3</v>
      </c>
      <c r="L6">
        <f>AVERAGE(F2:F25)</f>
        <v>1.6133467263895718</v>
      </c>
    </row>
    <row r="7" spans="1:12" x14ac:dyDescent="0.2">
      <c r="A7" s="8">
        <v>55</v>
      </c>
      <c r="B7" s="9" t="s">
        <v>64</v>
      </c>
      <c r="C7" s="15">
        <v>13.4166666666666</v>
      </c>
      <c r="D7" s="9">
        <v>6.9166666666666599</v>
      </c>
      <c r="E7" s="9">
        <v>6.1333333333333302</v>
      </c>
      <c r="F7" s="9">
        <v>2.5579801803220099</v>
      </c>
      <c r="G7" s="9">
        <v>11.316040787971099</v>
      </c>
      <c r="H7" s="9">
        <v>0.49491066862431299</v>
      </c>
      <c r="I7" s="9">
        <v>71.015556692017</v>
      </c>
      <c r="J7" s="10">
        <v>0</v>
      </c>
      <c r="K7" t="s">
        <v>4</v>
      </c>
      <c r="L7">
        <f>AVERAGE(G2:G25)</f>
        <v>11.970284911958183</v>
      </c>
    </row>
    <row r="8" spans="1:12" x14ac:dyDescent="0.2">
      <c r="A8" s="8">
        <v>3</v>
      </c>
      <c r="B8" s="9" t="s">
        <v>12</v>
      </c>
      <c r="C8" s="15">
        <v>15.0833333333333</v>
      </c>
      <c r="D8" s="9">
        <v>7.75</v>
      </c>
      <c r="E8" s="9">
        <v>5.9166666666666599</v>
      </c>
      <c r="F8" s="9">
        <v>1.5373960233516399</v>
      </c>
      <c r="G8" s="9">
        <v>11.6848614795092</v>
      </c>
      <c r="H8" s="9">
        <v>0.34351202669579101</v>
      </c>
      <c r="I8" s="9">
        <v>58.646185129074901</v>
      </c>
      <c r="J8" s="10">
        <v>0</v>
      </c>
      <c r="K8" t="s">
        <v>5</v>
      </c>
      <c r="L8">
        <f>AVERAGE(H2:H25)</f>
        <v>0.4818787818353833</v>
      </c>
    </row>
    <row r="9" spans="1:12" x14ac:dyDescent="0.2">
      <c r="A9" s="8">
        <v>38</v>
      </c>
      <c r="B9" s="9" t="s">
        <v>47</v>
      </c>
      <c r="C9" s="15">
        <v>14.5833333333333</v>
      </c>
      <c r="D9" s="9">
        <v>6.4166666666666599</v>
      </c>
      <c r="E9" s="9">
        <v>5.7916666666666599</v>
      </c>
      <c r="F9" s="9">
        <v>1.4680337302880699</v>
      </c>
      <c r="G9" s="9">
        <v>11.770100015947801</v>
      </c>
      <c r="H9" s="9">
        <v>0.441414348529378</v>
      </c>
      <c r="I9" s="9">
        <v>63.731688424122297</v>
      </c>
      <c r="J9" s="10">
        <v>0</v>
      </c>
      <c r="K9" t="s">
        <v>6</v>
      </c>
      <c r="L9">
        <f>AVERAGE(I2:I25)</f>
        <v>69.702829152181849</v>
      </c>
    </row>
    <row r="10" spans="1:12" x14ac:dyDescent="0.2">
      <c r="A10" s="8">
        <v>11</v>
      </c>
      <c r="B10" s="9" t="s">
        <v>20</v>
      </c>
      <c r="C10" s="15">
        <v>15.5</v>
      </c>
      <c r="D10" s="9">
        <v>7.5</v>
      </c>
      <c r="E10" s="9">
        <v>6.1749999999999998</v>
      </c>
      <c r="F10" s="9">
        <v>2.50973982600325</v>
      </c>
      <c r="G10" s="9">
        <v>11.9884352724191</v>
      </c>
      <c r="H10" s="9">
        <v>0.46109366432381199</v>
      </c>
      <c r="I10" s="9">
        <v>56.2730101761057</v>
      </c>
      <c r="J10" s="10">
        <v>0</v>
      </c>
    </row>
    <row r="11" spans="1:12" x14ac:dyDescent="0.2">
      <c r="A11" s="8">
        <v>1</v>
      </c>
      <c r="B11" s="9" t="s">
        <v>10</v>
      </c>
      <c r="C11" s="15">
        <v>15.5</v>
      </c>
      <c r="D11" s="9">
        <v>6.8333333333333304</v>
      </c>
      <c r="E11" s="9">
        <v>6.15</v>
      </c>
      <c r="F11" s="9">
        <v>1.4831808749357001</v>
      </c>
      <c r="G11" s="9">
        <v>12.0849118879513</v>
      </c>
      <c r="H11" s="9">
        <v>0.529174559439756</v>
      </c>
      <c r="I11" s="9">
        <v>60.996785488777903</v>
      </c>
      <c r="J11" s="10">
        <v>0</v>
      </c>
    </row>
    <row r="12" spans="1:12" x14ac:dyDescent="0.2">
      <c r="A12" s="8">
        <v>49</v>
      </c>
      <c r="B12" s="9" t="s">
        <v>58</v>
      </c>
      <c r="C12" s="15">
        <v>17.25</v>
      </c>
      <c r="D12" s="9">
        <v>7</v>
      </c>
      <c r="E12" s="9">
        <v>5.6666666666666599</v>
      </c>
      <c r="F12" s="9">
        <v>1.4019790563380601</v>
      </c>
      <c r="G12" s="9">
        <v>12.192986498318</v>
      </c>
      <c r="H12" s="9">
        <v>0.50228100087553496</v>
      </c>
      <c r="I12" s="9">
        <v>68.191173985837807</v>
      </c>
      <c r="J12" s="10">
        <v>0</v>
      </c>
    </row>
    <row r="13" spans="1:12" x14ac:dyDescent="0.2">
      <c r="A13" s="8">
        <v>32</v>
      </c>
      <c r="B13" s="9" t="s">
        <v>41</v>
      </c>
      <c r="C13" s="15">
        <v>15.25</v>
      </c>
      <c r="D13" s="9">
        <v>8</v>
      </c>
      <c r="E13" s="9">
        <v>5.9416666666666602</v>
      </c>
      <c r="F13" s="9">
        <v>1.1632191314198701</v>
      </c>
      <c r="G13" s="9">
        <v>12.225453239992801</v>
      </c>
      <c r="H13" s="9">
        <v>0.38808113444623898</v>
      </c>
      <c r="I13" s="9">
        <v>58.241967330820302</v>
      </c>
      <c r="J13" s="10">
        <v>0</v>
      </c>
    </row>
    <row r="14" spans="1:12" x14ac:dyDescent="0.2">
      <c r="A14" s="8">
        <v>57</v>
      </c>
      <c r="B14" s="9" t="s">
        <v>66</v>
      </c>
      <c r="C14" s="15">
        <v>15.75</v>
      </c>
      <c r="D14" s="9">
        <v>7.25</v>
      </c>
      <c r="E14" s="9">
        <v>6.30833333333333</v>
      </c>
      <c r="F14" s="9">
        <v>2.0831896013739599</v>
      </c>
      <c r="G14" s="9">
        <v>12.26577708177</v>
      </c>
      <c r="H14" s="9">
        <v>0.69464835296292604</v>
      </c>
      <c r="I14" s="9">
        <v>65.326851761225797</v>
      </c>
      <c r="J14" s="10">
        <v>0</v>
      </c>
    </row>
    <row r="15" spans="1:12" x14ac:dyDescent="0.2">
      <c r="A15" s="8">
        <v>37</v>
      </c>
      <c r="B15" s="9" t="s">
        <v>46</v>
      </c>
      <c r="C15" s="15">
        <v>16.5</v>
      </c>
      <c r="D15" s="9">
        <v>6.8333333333333304</v>
      </c>
      <c r="E15" s="9">
        <v>6.0750000000000002</v>
      </c>
      <c r="F15" s="9">
        <v>0.92413901323565595</v>
      </c>
      <c r="G15" s="9">
        <v>12.443451747855001</v>
      </c>
      <c r="H15" s="9">
        <v>0.73459547613982801</v>
      </c>
      <c r="I15" s="9">
        <v>63.772956108629302</v>
      </c>
      <c r="J15" s="10">
        <v>0</v>
      </c>
    </row>
    <row r="16" spans="1:12" x14ac:dyDescent="0.2">
      <c r="A16" s="8">
        <v>16</v>
      </c>
      <c r="B16" s="9" t="s">
        <v>25</v>
      </c>
      <c r="C16" s="15">
        <v>16.0833333333333</v>
      </c>
      <c r="D16" s="9">
        <v>7.4166666666666599</v>
      </c>
      <c r="E16" s="9">
        <v>5.6416666666666604</v>
      </c>
      <c r="F16" s="9">
        <v>1.8872736081939401</v>
      </c>
      <c r="G16" s="9">
        <v>12.511828409210301</v>
      </c>
      <c r="H16" s="9">
        <v>0.59755370973959898</v>
      </c>
      <c r="I16" s="9">
        <v>82.168015981495103</v>
      </c>
      <c r="J16" s="10">
        <v>0</v>
      </c>
    </row>
    <row r="17" spans="1:15" x14ac:dyDescent="0.2">
      <c r="A17" s="8">
        <v>28</v>
      </c>
      <c r="B17" s="9" t="s">
        <v>37</v>
      </c>
      <c r="C17" s="15">
        <v>15.6666666666666</v>
      </c>
      <c r="D17" s="9">
        <v>7.0833333333333304</v>
      </c>
      <c r="E17" s="9">
        <v>5.24166666666666</v>
      </c>
      <c r="F17" s="9">
        <v>0.70861515299672495</v>
      </c>
      <c r="G17" s="9">
        <v>12.6181054671727</v>
      </c>
      <c r="H17" s="9">
        <v>0.50135939056233003</v>
      </c>
      <c r="I17" s="9">
        <v>65.683127405852105</v>
      </c>
      <c r="J17" s="10">
        <v>0</v>
      </c>
    </row>
    <row r="18" spans="1:15" x14ac:dyDescent="0.2">
      <c r="A18" s="8">
        <v>36</v>
      </c>
      <c r="B18" s="9" t="s">
        <v>45</v>
      </c>
      <c r="C18" s="15">
        <v>17.9166666666666</v>
      </c>
      <c r="D18" s="9">
        <v>7</v>
      </c>
      <c r="E18" s="9">
        <v>6.05</v>
      </c>
      <c r="F18" s="9">
        <v>4.76601140806721</v>
      </c>
      <c r="G18" s="9">
        <v>12.852291599533901</v>
      </c>
      <c r="H18" s="9">
        <v>0.58663626073089903</v>
      </c>
      <c r="I18" s="9">
        <v>69.109469631245403</v>
      </c>
      <c r="J18" s="10">
        <v>0</v>
      </c>
    </row>
    <row r="19" spans="1:15" x14ac:dyDescent="0.2">
      <c r="A19" s="8">
        <v>50</v>
      </c>
      <c r="B19" s="9" t="s">
        <v>59</v>
      </c>
      <c r="C19" s="15">
        <v>15.4166666666666</v>
      </c>
      <c r="D19" s="9">
        <v>7</v>
      </c>
      <c r="E19" s="9">
        <v>6.11666666666666</v>
      </c>
      <c r="F19" s="9">
        <v>1.26777370926458</v>
      </c>
      <c r="G19" s="9">
        <v>13.0212785661366</v>
      </c>
      <c r="H19" s="9">
        <v>0.56099333219353698</v>
      </c>
      <c r="I19" s="9">
        <v>68.264874337493595</v>
      </c>
      <c r="J19" s="10">
        <v>0</v>
      </c>
    </row>
    <row r="20" spans="1:15" x14ac:dyDescent="0.2">
      <c r="A20" s="8">
        <v>6</v>
      </c>
      <c r="B20" s="9" t="s">
        <v>15</v>
      </c>
      <c r="C20" s="15">
        <v>16.9166666666666</v>
      </c>
      <c r="D20" s="9">
        <v>7.5833333333333304</v>
      </c>
      <c r="E20" s="9">
        <v>5.9416666666666602</v>
      </c>
      <c r="F20" s="9">
        <v>1.41900521891165</v>
      </c>
      <c r="G20" s="9">
        <v>13.240558684600099</v>
      </c>
      <c r="H20" s="9">
        <v>0.520274381088907</v>
      </c>
      <c r="I20" s="9">
        <v>62.476662723809298</v>
      </c>
      <c r="J20" s="10">
        <v>0</v>
      </c>
    </row>
    <row r="21" spans="1:15" x14ac:dyDescent="0.2">
      <c r="A21" s="8">
        <v>31</v>
      </c>
      <c r="B21" s="9" t="s">
        <v>40</v>
      </c>
      <c r="C21" s="15">
        <v>15</v>
      </c>
      <c r="D21" s="9">
        <v>7.6666666666666599</v>
      </c>
      <c r="E21" s="9">
        <v>5.9833333333333298</v>
      </c>
      <c r="F21" s="9">
        <v>0.80377997524289502</v>
      </c>
      <c r="G21" s="9">
        <v>13.3644619575609</v>
      </c>
      <c r="H21" s="9">
        <v>0.43534619230781202</v>
      </c>
      <c r="I21" s="9">
        <v>57.415540487587698</v>
      </c>
      <c r="J21" s="10">
        <v>0</v>
      </c>
    </row>
    <row r="22" spans="1:15" x14ac:dyDescent="0.2">
      <c r="A22" s="8">
        <v>17</v>
      </c>
      <c r="B22" s="9" t="s">
        <v>26</v>
      </c>
      <c r="C22" s="15">
        <v>17</v>
      </c>
      <c r="D22" s="9">
        <v>7.3333333333333304</v>
      </c>
      <c r="E22" s="9">
        <v>5.99166666666666</v>
      </c>
      <c r="F22" s="9">
        <v>1.17801386517789</v>
      </c>
      <c r="G22" s="9">
        <v>13.527367289275601</v>
      </c>
      <c r="H22" s="9">
        <v>0.53134298502237798</v>
      </c>
      <c r="I22" s="9">
        <v>65.894344010201706</v>
      </c>
      <c r="J22" s="10">
        <v>0</v>
      </c>
    </row>
    <row r="23" spans="1:15" x14ac:dyDescent="0.2">
      <c r="A23" s="8">
        <v>7</v>
      </c>
      <c r="B23" s="9" t="s">
        <v>16</v>
      </c>
      <c r="C23" s="15">
        <v>17.6666666666666</v>
      </c>
      <c r="D23" s="9">
        <v>7.6666666666666599</v>
      </c>
      <c r="E23" s="9">
        <v>5.8333333333333304</v>
      </c>
      <c r="F23" s="9">
        <v>2.2627134757623302</v>
      </c>
      <c r="G23" s="9">
        <v>13.6644166627053</v>
      </c>
      <c r="H23" s="9">
        <v>0.43673052241289101</v>
      </c>
      <c r="I23" s="9">
        <v>53.684183422858098</v>
      </c>
      <c r="J23" s="10">
        <v>0</v>
      </c>
    </row>
    <row r="24" spans="1:15" x14ac:dyDescent="0.2">
      <c r="A24" s="8">
        <v>4</v>
      </c>
      <c r="B24" s="9" t="s">
        <v>13</v>
      </c>
      <c r="C24" s="15">
        <v>18.25</v>
      </c>
      <c r="D24" s="9">
        <v>7.3333333333333304</v>
      </c>
      <c r="E24" s="9">
        <v>6.1333333333333302</v>
      </c>
      <c r="F24" s="9">
        <v>0.86653080511446001</v>
      </c>
      <c r="G24" s="9">
        <v>13.811730398137801</v>
      </c>
      <c r="H24" s="9">
        <v>0.58301532497425601</v>
      </c>
      <c r="I24" s="9">
        <v>74.814170625546197</v>
      </c>
      <c r="J24" s="10">
        <v>0</v>
      </c>
    </row>
    <row r="25" spans="1:15" ht="17" thickBot="1" x14ac:dyDescent="0.25">
      <c r="A25" s="11">
        <v>52</v>
      </c>
      <c r="B25" s="12" t="s">
        <v>61</v>
      </c>
      <c r="C25" s="16">
        <v>16.9166666666666</v>
      </c>
      <c r="D25" s="12">
        <v>8.4166666666666607</v>
      </c>
      <c r="E25" s="12">
        <v>6</v>
      </c>
      <c r="F25" s="12">
        <v>1.2617650250823</v>
      </c>
      <c r="G25" s="12">
        <v>13.8486128069461</v>
      </c>
      <c r="H25" s="12">
        <v>0.75252679419346002</v>
      </c>
      <c r="I25" s="12">
        <v>77.765694953194895</v>
      </c>
      <c r="J25" s="13">
        <v>0</v>
      </c>
    </row>
    <row r="26" spans="1:15" ht="17" thickTop="1" x14ac:dyDescent="0.2">
      <c r="A26" s="5">
        <v>20</v>
      </c>
      <c r="B26" s="6" t="s">
        <v>29</v>
      </c>
      <c r="C26" s="14">
        <v>13.857142857142801</v>
      </c>
      <c r="D26" s="6">
        <v>5.4285714285714199</v>
      </c>
      <c r="E26" s="6">
        <v>7.7</v>
      </c>
      <c r="F26" s="6">
        <v>0.50989271030441397</v>
      </c>
      <c r="G26" s="6">
        <v>9.5107555456096602</v>
      </c>
      <c r="H26" s="6">
        <v>0.67134745027832898</v>
      </c>
      <c r="I26" s="6">
        <v>52.700774846848802</v>
      </c>
      <c r="J26" s="7">
        <v>1</v>
      </c>
    </row>
    <row r="27" spans="1:15" x14ac:dyDescent="0.2">
      <c r="A27" s="8">
        <v>25</v>
      </c>
      <c r="B27" s="9" t="s">
        <v>34</v>
      </c>
      <c r="C27" s="15">
        <v>12.9166666666666</v>
      </c>
      <c r="D27" s="9">
        <v>6</v>
      </c>
      <c r="E27" s="9">
        <v>6.0750000000000002</v>
      </c>
      <c r="F27" s="9">
        <v>0.69938455264541199</v>
      </c>
      <c r="G27" s="9">
        <v>10.2923418615432</v>
      </c>
      <c r="H27" s="9">
        <v>0.55794546689523505</v>
      </c>
      <c r="I27" s="9">
        <v>53.705620424577603</v>
      </c>
      <c r="J27" s="10">
        <v>1</v>
      </c>
      <c r="K27" t="s">
        <v>0</v>
      </c>
      <c r="L27">
        <f>AVERAGE(C26:C45)</f>
        <v>14.047745310245267</v>
      </c>
    </row>
    <row r="28" spans="1:15" x14ac:dyDescent="0.2">
      <c r="A28" s="8">
        <v>34</v>
      </c>
      <c r="B28" s="9" t="s">
        <v>43</v>
      </c>
      <c r="C28" s="15">
        <v>10.8333333333333</v>
      </c>
      <c r="D28" s="9">
        <v>6.5833333333333304</v>
      </c>
      <c r="E28" s="9">
        <v>6.4666666666666597</v>
      </c>
      <c r="F28" s="9">
        <v>1.4963028961732501</v>
      </c>
      <c r="G28" s="9">
        <v>10.543195385536499</v>
      </c>
      <c r="H28" s="9">
        <v>0.52538132754746902</v>
      </c>
      <c r="I28" s="9">
        <v>50.401038609969902</v>
      </c>
      <c r="J28" s="10">
        <v>1</v>
      </c>
      <c r="K28" t="s">
        <v>1</v>
      </c>
      <c r="L28">
        <f>AVERAGE(D26:D45)</f>
        <v>6.4231782106782065</v>
      </c>
    </row>
    <row r="29" spans="1:15" x14ac:dyDescent="0.2">
      <c r="A29" s="8">
        <v>26</v>
      </c>
      <c r="B29" s="9" t="s">
        <v>35</v>
      </c>
      <c r="C29" s="15">
        <v>13.6666666666666</v>
      </c>
      <c r="D29" s="9">
        <v>6.4166666666666599</v>
      </c>
      <c r="E29" s="9">
        <v>6.4083333333333297</v>
      </c>
      <c r="F29" s="9">
        <v>1.30785912654323</v>
      </c>
      <c r="G29" s="9">
        <v>10.626176193836701</v>
      </c>
      <c r="H29" s="9">
        <v>0.55624166862698898</v>
      </c>
      <c r="I29" s="9">
        <v>57.178948090645299</v>
      </c>
      <c r="J29" s="10">
        <v>1</v>
      </c>
      <c r="K29" t="s">
        <v>2</v>
      </c>
      <c r="L29">
        <f>AVERAGE(E26:E45)</f>
        <v>6.639182900432897</v>
      </c>
    </row>
    <row r="30" spans="1:15" x14ac:dyDescent="0.2">
      <c r="A30" s="8">
        <v>24</v>
      </c>
      <c r="B30" s="9" t="s">
        <v>33</v>
      </c>
      <c r="C30" s="15">
        <v>14.9166666666666</v>
      </c>
      <c r="D30" s="9">
        <v>6.5</v>
      </c>
      <c r="E30" s="9">
        <v>6.0666666666666602</v>
      </c>
      <c r="F30" s="9">
        <v>1.59973581548568</v>
      </c>
      <c r="G30" s="9">
        <v>10.696461264514801</v>
      </c>
      <c r="H30" s="9">
        <v>0.80881799714092195</v>
      </c>
      <c r="I30" s="9">
        <v>70.802924284603606</v>
      </c>
      <c r="J30" s="10">
        <v>1</v>
      </c>
      <c r="K30" t="s">
        <v>3</v>
      </c>
      <c r="L30">
        <f>AVERAGE(F26:F45)</f>
        <v>1.2317790081036191</v>
      </c>
    </row>
    <row r="31" spans="1:15" x14ac:dyDescent="0.2">
      <c r="A31" s="8">
        <v>60</v>
      </c>
      <c r="B31" s="9" t="s">
        <v>69</v>
      </c>
      <c r="C31" s="15">
        <v>14.75</v>
      </c>
      <c r="D31" s="9">
        <v>5.75</v>
      </c>
      <c r="E31" s="9">
        <v>6.2333333333333298</v>
      </c>
      <c r="F31" s="9">
        <v>1.54199495593261</v>
      </c>
      <c r="G31" s="9">
        <v>11.2917684406174</v>
      </c>
      <c r="H31" s="9">
        <v>0.583915192486409</v>
      </c>
      <c r="I31" s="9">
        <v>58.839735840056498</v>
      </c>
      <c r="J31" s="10">
        <v>1</v>
      </c>
      <c r="K31" t="s">
        <v>4</v>
      </c>
      <c r="L31">
        <f>AVERAGE(G26:G45)</f>
        <v>12.064503085085512</v>
      </c>
    </row>
    <row r="32" spans="1:15" x14ac:dyDescent="0.2">
      <c r="A32" s="8">
        <v>53</v>
      </c>
      <c r="B32" s="9" t="s">
        <v>62</v>
      </c>
      <c r="C32" s="15">
        <v>13.6666666666666</v>
      </c>
      <c r="D32" s="9">
        <v>7</v>
      </c>
      <c r="E32" s="9">
        <v>6.5250000000000004</v>
      </c>
      <c r="F32" s="9">
        <v>1.0327291606735101</v>
      </c>
      <c r="G32" s="9">
        <v>11.386853781859401</v>
      </c>
      <c r="H32" s="9">
        <v>0.538300141024318</v>
      </c>
      <c r="I32" s="9">
        <v>56.390809342001099</v>
      </c>
      <c r="J32" s="10">
        <v>1</v>
      </c>
      <c r="K32" t="s">
        <v>5</v>
      </c>
      <c r="L32">
        <f>AVERAGE(H26:H45)</f>
        <v>0.64425505994894505</v>
      </c>
      <c r="N32" s="18"/>
      <c r="O32" t="s">
        <v>79</v>
      </c>
    </row>
    <row r="33" spans="1:15" x14ac:dyDescent="0.2">
      <c r="A33" s="8">
        <v>5</v>
      </c>
      <c r="B33" s="9" t="s">
        <v>14</v>
      </c>
      <c r="C33" s="15">
        <v>14</v>
      </c>
      <c r="D33" s="9">
        <v>6.5833333333333304</v>
      </c>
      <c r="E33" s="9">
        <v>6.4166666666666599</v>
      </c>
      <c r="F33" s="9">
        <v>1.2684815875273701</v>
      </c>
      <c r="G33" s="9">
        <v>11.6647868359388</v>
      </c>
      <c r="H33" s="9">
        <v>0.53334732277130703</v>
      </c>
      <c r="I33" s="9">
        <v>62.800554331479702</v>
      </c>
      <c r="J33" s="10">
        <v>1</v>
      </c>
      <c r="K33" t="s">
        <v>6</v>
      </c>
      <c r="L33">
        <f>AVERAGE(I26:I45)</f>
        <v>62.064547983332865</v>
      </c>
      <c r="N33" s="19"/>
      <c r="O33" t="s">
        <v>80</v>
      </c>
    </row>
    <row r="34" spans="1:15" x14ac:dyDescent="0.2">
      <c r="A34" s="8">
        <v>18</v>
      </c>
      <c r="B34" s="9" t="s">
        <v>27</v>
      </c>
      <c r="C34" s="15">
        <v>14.1666666666666</v>
      </c>
      <c r="D34" s="9">
        <v>6</v>
      </c>
      <c r="E34" s="9">
        <v>6.4833333333333298</v>
      </c>
      <c r="F34" s="9">
        <v>1.0970664978756499</v>
      </c>
      <c r="G34" s="9">
        <v>11.750416752300699</v>
      </c>
      <c r="H34" s="9">
        <v>0.72075312278778703</v>
      </c>
      <c r="I34" s="9">
        <v>59.418601995843801</v>
      </c>
      <c r="J34" s="10">
        <v>1</v>
      </c>
      <c r="N34" s="20"/>
      <c r="O34" t="s">
        <v>81</v>
      </c>
    </row>
    <row r="35" spans="1:15" x14ac:dyDescent="0.2">
      <c r="A35" s="8">
        <v>58</v>
      </c>
      <c r="B35" s="9" t="s">
        <v>67</v>
      </c>
      <c r="C35" s="15">
        <v>16.25</v>
      </c>
      <c r="D35" s="9">
        <v>6.5833333333333304</v>
      </c>
      <c r="E35" s="9">
        <v>6.4166666666666599</v>
      </c>
      <c r="F35" s="9">
        <v>0.67937453464886899</v>
      </c>
      <c r="G35" s="9">
        <v>11.9664486633144</v>
      </c>
      <c r="H35" s="9">
        <v>0.594305620980905</v>
      </c>
      <c r="I35" s="9">
        <v>61.477310488626898</v>
      </c>
      <c r="J35" s="10">
        <v>1</v>
      </c>
      <c r="N35" s="17"/>
      <c r="O35" t="s">
        <v>82</v>
      </c>
    </row>
    <row r="36" spans="1:15" x14ac:dyDescent="0.2">
      <c r="A36" s="8">
        <v>61</v>
      </c>
      <c r="B36" s="9" t="s">
        <v>70</v>
      </c>
      <c r="C36" s="15">
        <v>14.4285714285714</v>
      </c>
      <c r="D36" s="9">
        <v>4.71428571428571</v>
      </c>
      <c r="E36" s="9">
        <v>8.7571428571428491</v>
      </c>
      <c r="F36" s="9">
        <v>1.0542430140091701</v>
      </c>
      <c r="G36" s="9">
        <v>12.0229733937653</v>
      </c>
      <c r="H36" s="9">
        <v>0.59970706616383496</v>
      </c>
      <c r="I36" s="9">
        <v>77.892721632125799</v>
      </c>
      <c r="J36" s="10">
        <v>1</v>
      </c>
    </row>
    <row r="37" spans="1:15" x14ac:dyDescent="0.2">
      <c r="A37" s="8">
        <v>46</v>
      </c>
      <c r="B37" s="9" t="s">
        <v>55</v>
      </c>
      <c r="C37" s="15">
        <v>13.1666666666666</v>
      </c>
      <c r="D37" s="9">
        <v>6.6666666666666599</v>
      </c>
      <c r="E37" s="9">
        <v>6.24166666666666</v>
      </c>
      <c r="F37" s="9">
        <v>2.4090921265810801</v>
      </c>
      <c r="G37" s="9">
        <v>12.185613964236801</v>
      </c>
      <c r="H37" s="9">
        <v>0.66466985259473599</v>
      </c>
      <c r="I37" s="9">
        <v>64.397253819748201</v>
      </c>
      <c r="J37" s="10">
        <v>1</v>
      </c>
    </row>
    <row r="38" spans="1:15" x14ac:dyDescent="0.2">
      <c r="A38" s="8">
        <v>21</v>
      </c>
      <c r="B38" s="9" t="s">
        <v>30</v>
      </c>
      <c r="C38" s="15">
        <v>14.4166666666666</v>
      </c>
      <c r="D38" s="9">
        <v>6.6666666666666599</v>
      </c>
      <c r="E38" s="9">
        <v>6.0333333333333297</v>
      </c>
      <c r="F38" s="9">
        <v>0.38298567854993898</v>
      </c>
      <c r="G38" s="9">
        <v>12.710831019249801</v>
      </c>
      <c r="H38" s="9">
        <v>0.58059938919281395</v>
      </c>
      <c r="I38" s="9">
        <v>65.172627856576696</v>
      </c>
      <c r="J38" s="10">
        <v>1</v>
      </c>
    </row>
    <row r="39" spans="1:15" x14ac:dyDescent="0.2">
      <c r="A39" s="8">
        <v>15</v>
      </c>
      <c r="B39" s="9" t="s">
        <v>24</v>
      </c>
      <c r="C39" s="15">
        <v>11.8333333333333</v>
      </c>
      <c r="D39" s="9">
        <v>7.25</v>
      </c>
      <c r="E39" s="9">
        <v>6.4249999999999998</v>
      </c>
      <c r="F39" s="9">
        <v>1.8286648499006499</v>
      </c>
      <c r="G39" s="9">
        <v>12.720365961317199</v>
      </c>
      <c r="H39" s="9">
        <v>0.63534950910890498</v>
      </c>
      <c r="I39" s="9">
        <v>63.996415291190701</v>
      </c>
      <c r="J39" s="10">
        <v>1</v>
      </c>
    </row>
    <row r="40" spans="1:15" x14ac:dyDescent="0.2">
      <c r="A40" s="8">
        <v>10</v>
      </c>
      <c r="B40" s="9" t="s">
        <v>19</v>
      </c>
      <c r="C40" s="15">
        <v>13.3333333333333</v>
      </c>
      <c r="D40" s="9">
        <v>6.6666666666666599</v>
      </c>
      <c r="E40" s="9">
        <v>6.3250000000000002</v>
      </c>
      <c r="F40" s="9">
        <v>1.23462204825924</v>
      </c>
      <c r="G40" s="9">
        <v>12.8458123545016</v>
      </c>
      <c r="H40" s="9">
        <v>0.61041632829841297</v>
      </c>
      <c r="I40" s="9">
        <v>65.780141843971606</v>
      </c>
      <c r="J40" s="10">
        <v>1</v>
      </c>
    </row>
    <row r="41" spans="1:15" x14ac:dyDescent="0.2">
      <c r="A41" s="8">
        <v>48</v>
      </c>
      <c r="B41" s="9" t="s">
        <v>57</v>
      </c>
      <c r="C41" s="15">
        <v>17.5555555555555</v>
      </c>
      <c r="D41" s="9">
        <v>5.8888888888888804</v>
      </c>
      <c r="E41" s="9">
        <v>8.3999999999999897</v>
      </c>
      <c r="F41" s="9">
        <v>1.6279162395325799</v>
      </c>
      <c r="G41" s="9">
        <v>12.864493996569401</v>
      </c>
      <c r="H41" s="9">
        <v>0.78205608459349496</v>
      </c>
      <c r="I41" s="9">
        <v>63.218390804597597</v>
      </c>
      <c r="J41" s="10">
        <v>1</v>
      </c>
    </row>
    <row r="42" spans="1:15" x14ac:dyDescent="0.2">
      <c r="A42" s="8">
        <v>47</v>
      </c>
      <c r="B42" s="9" t="s">
        <v>56</v>
      </c>
      <c r="C42" s="15">
        <v>15.363636363636299</v>
      </c>
      <c r="D42" s="9">
        <v>6.1818181818181799</v>
      </c>
      <c r="E42" s="9">
        <v>6.91818181818181</v>
      </c>
      <c r="F42" s="9">
        <v>1.50032430968759</v>
      </c>
      <c r="G42" s="9">
        <v>13.185830819085901</v>
      </c>
      <c r="H42" s="9">
        <v>0.52316663111165196</v>
      </c>
      <c r="I42" s="9">
        <v>60.331779071303004</v>
      </c>
      <c r="J42" s="10">
        <v>1</v>
      </c>
    </row>
    <row r="43" spans="1:15" x14ac:dyDescent="0.2">
      <c r="A43" s="8">
        <v>8</v>
      </c>
      <c r="B43" s="9" t="s">
        <v>17</v>
      </c>
      <c r="C43" s="15">
        <v>14.0833333333333</v>
      </c>
      <c r="D43" s="9">
        <v>6.5833333333333304</v>
      </c>
      <c r="E43" s="9">
        <v>6.36666666666666</v>
      </c>
      <c r="F43" s="9">
        <v>1.8527431273952599</v>
      </c>
      <c r="G43" s="9">
        <v>14.146548072850401</v>
      </c>
      <c r="H43" s="9">
        <v>0.71473951715374795</v>
      </c>
      <c r="I43" s="9">
        <v>65.286601722434</v>
      </c>
      <c r="J43" s="10">
        <v>1</v>
      </c>
    </row>
    <row r="44" spans="1:15" x14ac:dyDescent="0.2">
      <c r="A44" s="8">
        <v>19</v>
      </c>
      <c r="B44" s="9" t="s">
        <v>28</v>
      </c>
      <c r="C44" s="15">
        <v>13.5833333333333</v>
      </c>
      <c r="D44" s="9">
        <v>8.1666666666666607</v>
      </c>
      <c r="E44" s="9">
        <v>6.1916666666666602</v>
      </c>
      <c r="F44" s="9">
        <v>0.64606980560904104</v>
      </c>
      <c r="G44" s="9">
        <v>14.2027080595022</v>
      </c>
      <c r="H44" s="9">
        <v>0.81888548121257598</v>
      </c>
      <c r="I44" s="9">
        <v>62.739493577573299</v>
      </c>
      <c r="J44" s="10">
        <v>1</v>
      </c>
    </row>
    <row r="45" spans="1:15" ht="17" thickBot="1" x14ac:dyDescent="0.25">
      <c r="A45" s="11">
        <v>12</v>
      </c>
      <c r="B45" s="12" t="s">
        <v>21</v>
      </c>
      <c r="C45" s="16">
        <v>14.1666666666666</v>
      </c>
      <c r="D45" s="12">
        <v>6.8333333333333304</v>
      </c>
      <c r="E45" s="12">
        <v>6.3333333333333304</v>
      </c>
      <c r="F45" s="12">
        <v>0.86609712473783296</v>
      </c>
      <c r="G45" s="12">
        <v>14.675679335560099</v>
      </c>
      <c r="H45" s="12">
        <v>0.86515602900905697</v>
      </c>
      <c r="I45" s="12">
        <v>68.759215792482905</v>
      </c>
      <c r="J45" s="13">
        <v>1</v>
      </c>
    </row>
    <row r="46" spans="1:15" ht="17" thickTop="1" x14ac:dyDescent="0.2">
      <c r="A46" s="5">
        <v>43</v>
      </c>
      <c r="B46" s="6" t="s">
        <v>52</v>
      </c>
      <c r="C46" s="14">
        <v>14.3333333333333</v>
      </c>
      <c r="D46" s="6">
        <v>6</v>
      </c>
      <c r="E46" s="6">
        <v>6.5166666666666604</v>
      </c>
      <c r="F46" s="6">
        <v>2.0172682191892002</v>
      </c>
      <c r="G46" s="6">
        <v>6.9281675528849096</v>
      </c>
      <c r="H46" s="6">
        <v>0.241136093368683</v>
      </c>
      <c r="I46" s="6">
        <v>63.638253494872302</v>
      </c>
      <c r="J46" s="7">
        <v>2</v>
      </c>
    </row>
    <row r="47" spans="1:15" x14ac:dyDescent="0.2">
      <c r="A47" s="8">
        <v>54</v>
      </c>
      <c r="B47" s="9" t="s">
        <v>63</v>
      </c>
      <c r="C47" s="15">
        <v>13.25</v>
      </c>
      <c r="D47" s="9">
        <v>6.4166666666666599</v>
      </c>
      <c r="E47" s="9">
        <v>5.85</v>
      </c>
      <c r="F47" s="9">
        <v>2.5469191890198899</v>
      </c>
      <c r="G47" s="9">
        <v>7.1440955803543202</v>
      </c>
      <c r="H47" s="9">
        <v>0.411386419519576</v>
      </c>
      <c r="I47" s="9">
        <v>57.100750267952797</v>
      </c>
      <c r="J47" s="10">
        <v>2</v>
      </c>
      <c r="K47" t="s">
        <v>0</v>
      </c>
      <c r="L47">
        <f>AVERAGE(C46:C63)</f>
        <v>13.606481481481447</v>
      </c>
    </row>
    <row r="48" spans="1:15" x14ac:dyDescent="0.2">
      <c r="A48" s="8">
        <v>59</v>
      </c>
      <c r="B48" s="9" t="s">
        <v>68</v>
      </c>
      <c r="C48" s="15">
        <v>13.1666666666666</v>
      </c>
      <c r="D48" s="9">
        <v>7.9166666666666599</v>
      </c>
      <c r="E48" s="9">
        <v>6.80833333333333</v>
      </c>
      <c r="F48" s="9">
        <v>3.4114140608854902</v>
      </c>
      <c r="G48" s="9">
        <v>7.15627116607945</v>
      </c>
      <c r="H48" s="9">
        <v>0.20234813436513399</v>
      </c>
      <c r="I48" s="9">
        <v>69.815996769066899</v>
      </c>
      <c r="J48" s="10">
        <v>2</v>
      </c>
      <c r="K48" t="s">
        <v>1</v>
      </c>
      <c r="L48">
        <f>AVERAGE(D46:D63)</f>
        <v>7.4675925925925872</v>
      </c>
    </row>
    <row r="49" spans="1:12" x14ac:dyDescent="0.2">
      <c r="A49" s="8">
        <v>30</v>
      </c>
      <c r="B49" s="9" t="s">
        <v>39</v>
      </c>
      <c r="C49" s="15">
        <v>16</v>
      </c>
      <c r="D49" s="9">
        <v>8.1666666666666607</v>
      </c>
      <c r="E49" s="9">
        <v>6.0750000000000002</v>
      </c>
      <c r="F49" s="9">
        <v>6.2663749981656398</v>
      </c>
      <c r="G49" s="9">
        <v>7.3345586535485703</v>
      </c>
      <c r="H49" s="9">
        <v>0.132605302677505</v>
      </c>
      <c r="I49" s="9">
        <v>67.102906633472003</v>
      </c>
      <c r="J49" s="10">
        <v>2</v>
      </c>
      <c r="K49" t="s">
        <v>2</v>
      </c>
      <c r="L49">
        <f>AVERAGE(E46:E63)</f>
        <v>6.3749999999999956</v>
      </c>
    </row>
    <row r="50" spans="1:12" x14ac:dyDescent="0.2">
      <c r="A50" s="8">
        <v>29</v>
      </c>
      <c r="B50" s="9" t="s">
        <v>38</v>
      </c>
      <c r="C50" s="15">
        <v>12.0833333333333</v>
      </c>
      <c r="D50" s="9">
        <v>7.8333333333333304</v>
      </c>
      <c r="E50" s="9">
        <v>7.2833333333333297</v>
      </c>
      <c r="F50" s="9">
        <v>2.26053420704348</v>
      </c>
      <c r="G50" s="9">
        <v>7.5979946132635598</v>
      </c>
      <c r="H50" s="9">
        <v>0.31487905635152902</v>
      </c>
      <c r="I50" s="9">
        <v>57.4266798684218</v>
      </c>
      <c r="J50" s="10">
        <v>2</v>
      </c>
      <c r="K50" t="s">
        <v>3</v>
      </c>
      <c r="L50">
        <f>AVERAGE(F46:F63)</f>
        <v>2.3213760580743918</v>
      </c>
    </row>
    <row r="51" spans="1:12" x14ac:dyDescent="0.2">
      <c r="A51" s="8">
        <v>35</v>
      </c>
      <c r="B51" s="9" t="s">
        <v>44</v>
      </c>
      <c r="C51" s="15">
        <v>16.1666666666666</v>
      </c>
      <c r="D51" s="9">
        <v>6.8333333333333304</v>
      </c>
      <c r="E51" s="9">
        <v>6.4666666666666597</v>
      </c>
      <c r="F51" s="9">
        <v>1.72123343346677</v>
      </c>
      <c r="G51" s="9">
        <v>8.6201024976535106</v>
      </c>
      <c r="H51" s="9">
        <v>0.44583156828054699</v>
      </c>
      <c r="I51" s="9">
        <v>63.0981452410023</v>
      </c>
      <c r="J51" s="10">
        <v>2</v>
      </c>
      <c r="K51" t="s">
        <v>4</v>
      </c>
      <c r="L51">
        <f>AVERAGE(G46:G63)</f>
        <v>9.1860472212829354</v>
      </c>
    </row>
    <row r="52" spans="1:12" x14ac:dyDescent="0.2">
      <c r="A52" s="8">
        <v>39</v>
      </c>
      <c r="B52" s="9" t="s">
        <v>48</v>
      </c>
      <c r="C52" s="15">
        <v>9.8333333333333304</v>
      </c>
      <c r="D52" s="9">
        <v>7.4166666666666599</v>
      </c>
      <c r="E52" s="9">
        <v>6.9</v>
      </c>
      <c r="F52" s="9">
        <v>2.3330099625197902</v>
      </c>
      <c r="G52" s="9">
        <v>8.6440799443010992</v>
      </c>
      <c r="H52" s="9">
        <v>0.38224734133322402</v>
      </c>
      <c r="I52" s="9">
        <v>54.570074128680801</v>
      </c>
      <c r="J52" s="10">
        <v>2</v>
      </c>
      <c r="K52" t="s">
        <v>5</v>
      </c>
      <c r="L52">
        <f>AVERAGE(H46:H63)</f>
        <v>0.32232611087721286</v>
      </c>
    </row>
    <row r="53" spans="1:12" x14ac:dyDescent="0.2">
      <c r="A53" s="8">
        <v>44</v>
      </c>
      <c r="B53" s="9" t="s">
        <v>53</v>
      </c>
      <c r="C53" s="15">
        <v>11.5</v>
      </c>
      <c r="D53" s="9">
        <v>6.4166666666666599</v>
      </c>
      <c r="E53" s="9">
        <v>6.6416666666666604</v>
      </c>
      <c r="F53" s="9">
        <v>1.2274789452216699</v>
      </c>
      <c r="G53" s="9">
        <v>8.7452425738860597</v>
      </c>
      <c r="H53" s="9">
        <v>0.376489504293537</v>
      </c>
      <c r="I53" s="9">
        <v>44.208501585926598</v>
      </c>
      <c r="J53" s="10">
        <v>2</v>
      </c>
      <c r="K53" t="s">
        <v>6</v>
      </c>
      <c r="L53">
        <f>AVERAGE(I46:I63)</f>
        <v>57.518546983405585</v>
      </c>
    </row>
    <row r="54" spans="1:12" x14ac:dyDescent="0.2">
      <c r="A54" s="8">
        <v>51</v>
      </c>
      <c r="B54" s="9" t="s">
        <v>60</v>
      </c>
      <c r="C54" s="15">
        <v>12.75</v>
      </c>
      <c r="D54" s="9">
        <v>7.5833333333333304</v>
      </c>
      <c r="E54" s="9">
        <v>6.9166666666666599</v>
      </c>
      <c r="F54" s="9">
        <v>1.9185816434338301</v>
      </c>
      <c r="G54" s="9">
        <v>9.1144468036769002</v>
      </c>
      <c r="H54" s="9">
        <v>0.46534768096186702</v>
      </c>
      <c r="I54" s="9">
        <v>64.602720544545804</v>
      </c>
      <c r="J54" s="10">
        <v>2</v>
      </c>
    </row>
    <row r="55" spans="1:12" x14ac:dyDescent="0.2">
      <c r="A55" s="8">
        <v>42</v>
      </c>
      <c r="B55" s="9" t="s">
        <v>51</v>
      </c>
      <c r="C55" s="15">
        <v>14.9166666666666</v>
      </c>
      <c r="D55" s="9">
        <v>7.9166666666666599</v>
      </c>
      <c r="E55" s="9">
        <v>6.7249999999999996</v>
      </c>
      <c r="F55" s="9">
        <v>1.58421877480645</v>
      </c>
      <c r="G55" s="9">
        <v>9.5167830902994197</v>
      </c>
      <c r="H55" s="9">
        <v>0.188772364398238</v>
      </c>
      <c r="I55" s="9">
        <v>57.226602816893802</v>
      </c>
      <c r="J55" s="10">
        <v>2</v>
      </c>
    </row>
    <row r="56" spans="1:12" x14ac:dyDescent="0.2">
      <c r="A56" s="8">
        <v>27</v>
      </c>
      <c r="B56" s="9" t="s">
        <v>36</v>
      </c>
      <c r="C56" s="15">
        <v>15.4166666666666</v>
      </c>
      <c r="D56" s="9">
        <v>8.0833333333333304</v>
      </c>
      <c r="E56" s="9">
        <v>5.8416666666666597</v>
      </c>
      <c r="F56" s="9">
        <v>1.90189736677541</v>
      </c>
      <c r="G56" s="9">
        <v>9.5929955682432109</v>
      </c>
      <c r="H56" s="9">
        <v>0.28321195051285297</v>
      </c>
      <c r="I56" s="9">
        <v>52.861987886736202</v>
      </c>
      <c r="J56" s="10">
        <v>2</v>
      </c>
    </row>
    <row r="57" spans="1:12" x14ac:dyDescent="0.2">
      <c r="A57" s="8">
        <v>13</v>
      </c>
      <c r="B57" s="9" t="s">
        <v>22</v>
      </c>
      <c r="C57" s="15">
        <v>12.6666666666666</v>
      </c>
      <c r="D57" s="9">
        <v>7.0833333333333304</v>
      </c>
      <c r="E57" s="9">
        <v>6.4</v>
      </c>
      <c r="F57" s="9">
        <v>2.3678945511152798</v>
      </c>
      <c r="G57" s="9">
        <v>9.7740536850607107</v>
      </c>
      <c r="H57" s="9">
        <v>0.39736046761807797</v>
      </c>
      <c r="I57" s="9">
        <v>58.689943935845498</v>
      </c>
      <c r="J57" s="10">
        <v>2</v>
      </c>
    </row>
    <row r="58" spans="1:12" x14ac:dyDescent="0.2">
      <c r="A58" s="8">
        <v>0</v>
      </c>
      <c r="B58" s="9" t="s">
        <v>9</v>
      </c>
      <c r="C58" s="15">
        <v>12.9166666666666</v>
      </c>
      <c r="D58" s="9">
        <v>8.1666666666666607</v>
      </c>
      <c r="E58" s="9">
        <v>6.0083333333333302</v>
      </c>
      <c r="F58" s="9">
        <v>2.9708831758517502</v>
      </c>
      <c r="G58" s="9">
        <v>9.7856743571501106</v>
      </c>
      <c r="H58" s="9">
        <v>0.30385032354236502</v>
      </c>
      <c r="I58" s="9">
        <v>50.274788681098997</v>
      </c>
      <c r="J58" s="10">
        <v>2</v>
      </c>
    </row>
    <row r="59" spans="1:12" x14ac:dyDescent="0.2">
      <c r="A59" s="8">
        <v>33</v>
      </c>
      <c r="B59" s="9" t="s">
        <v>42</v>
      </c>
      <c r="C59" s="15">
        <v>13.9166666666666</v>
      </c>
      <c r="D59" s="9">
        <v>7.9166666666666599</v>
      </c>
      <c r="E59" s="9">
        <v>5.9666666666666597</v>
      </c>
      <c r="F59" s="9">
        <v>1.7650595955405399</v>
      </c>
      <c r="G59" s="9">
        <v>10.134671938263001</v>
      </c>
      <c r="H59" s="9">
        <v>0.33069893420857499</v>
      </c>
      <c r="I59" s="9">
        <v>57.511360234143901</v>
      </c>
      <c r="J59" s="10">
        <v>2</v>
      </c>
    </row>
    <row r="60" spans="1:12" x14ac:dyDescent="0.2">
      <c r="A60" s="8">
        <v>45</v>
      </c>
      <c r="B60" s="9" t="s">
        <v>54</v>
      </c>
      <c r="C60" s="15">
        <v>14.0833333333333</v>
      </c>
      <c r="D60" s="9">
        <v>8.1666666666666607</v>
      </c>
      <c r="E60" s="9">
        <v>6</v>
      </c>
      <c r="F60" s="9">
        <v>1.5683965232546899</v>
      </c>
      <c r="G60" s="9">
        <v>10.605610070373601</v>
      </c>
      <c r="H60" s="9">
        <v>0.23988628862696401</v>
      </c>
      <c r="I60" s="9">
        <v>56.884156538720198</v>
      </c>
      <c r="J60" s="10">
        <v>2</v>
      </c>
    </row>
    <row r="61" spans="1:12" x14ac:dyDescent="0.2">
      <c r="A61" s="8">
        <v>41</v>
      </c>
      <c r="B61" s="9" t="s">
        <v>50</v>
      </c>
      <c r="C61" s="15">
        <v>14.5833333333333</v>
      </c>
      <c r="D61" s="9">
        <v>7.4166666666666599</v>
      </c>
      <c r="E61" s="9">
        <v>6.1916666666666602</v>
      </c>
      <c r="F61" s="9">
        <v>1.14380024448158</v>
      </c>
      <c r="G61" s="9">
        <v>11.075425639752501</v>
      </c>
      <c r="H61" s="9">
        <v>0.34133929125550699</v>
      </c>
      <c r="I61" s="9">
        <v>52.5807319141893</v>
      </c>
      <c r="J61" s="10">
        <v>2</v>
      </c>
    </row>
    <row r="62" spans="1:12" x14ac:dyDescent="0.2">
      <c r="A62" s="8">
        <v>14</v>
      </c>
      <c r="B62" s="9" t="s">
        <v>23</v>
      </c>
      <c r="C62" s="15">
        <v>14.8333333333333</v>
      </c>
      <c r="D62" s="9">
        <v>8.3333333333333304</v>
      </c>
      <c r="E62" s="9">
        <v>5.86666666666666</v>
      </c>
      <c r="F62" s="9">
        <v>1.98887946268379</v>
      </c>
      <c r="G62" s="9">
        <v>11.671378988007101</v>
      </c>
      <c r="H62" s="9">
        <v>0.27543850088797001</v>
      </c>
      <c r="I62" s="9">
        <v>49.820048010485102</v>
      </c>
      <c r="J62" s="10">
        <v>2</v>
      </c>
    </row>
    <row r="63" spans="1:12" ht="17" thickBot="1" x14ac:dyDescent="0.25">
      <c r="A63" s="11">
        <v>56</v>
      </c>
      <c r="B63" s="12" t="s">
        <v>65</v>
      </c>
      <c r="C63" s="16">
        <v>12.5</v>
      </c>
      <c r="D63" s="12">
        <v>6.75</v>
      </c>
      <c r="E63" s="12">
        <v>6.2916666666666599</v>
      </c>
      <c r="F63" s="12">
        <v>2.7909246918838</v>
      </c>
      <c r="G63" s="12">
        <v>11.907297260294801</v>
      </c>
      <c r="H63" s="12">
        <v>0.46904077358767998</v>
      </c>
      <c r="I63" s="12">
        <v>57.920197149246199</v>
      </c>
      <c r="J63" s="13">
        <v>2</v>
      </c>
    </row>
    <row r="64" spans="1:12" ht="17" thickTop="1" x14ac:dyDescent="0.2"/>
    <row r="65" spans="2:9" x14ac:dyDescent="0.2">
      <c r="B65" s="1" t="s">
        <v>71</v>
      </c>
      <c r="C65">
        <f>MIN(C2:C63)</f>
        <v>9.8333333333333304</v>
      </c>
      <c r="D65">
        <f t="shared" ref="D65:I65" si="0">MIN(D2:D63)</f>
        <v>4.71428571428571</v>
      </c>
      <c r="E65">
        <f t="shared" si="0"/>
        <v>5.24166666666666</v>
      </c>
      <c r="F65">
        <f t="shared" si="0"/>
        <v>0.38298567854993898</v>
      </c>
      <c r="G65">
        <f t="shared" si="0"/>
        <v>6.9281675528849096</v>
      </c>
      <c r="H65">
        <f t="shared" si="0"/>
        <v>0.132605302677505</v>
      </c>
      <c r="I65">
        <f t="shared" si="0"/>
        <v>44.208501585926598</v>
      </c>
    </row>
    <row r="66" spans="2:9" x14ac:dyDescent="0.2">
      <c r="B66" s="1" t="s">
        <v>72</v>
      </c>
      <c r="C66">
        <f>MAX(C2:C63)</f>
        <v>26.6666666666666</v>
      </c>
      <c r="D66">
        <f t="shared" ref="D66:I66" si="1">MAX(D2:D63)</f>
        <v>9.4166666666666607</v>
      </c>
      <c r="E66">
        <f t="shared" si="1"/>
        <v>8.7571428571428491</v>
      </c>
      <c r="F66">
        <f t="shared" si="1"/>
        <v>6.2663749981656398</v>
      </c>
      <c r="G66">
        <f t="shared" si="1"/>
        <v>14.675679335560099</v>
      </c>
      <c r="H66">
        <f t="shared" si="1"/>
        <v>0.86515602900905697</v>
      </c>
      <c r="I66">
        <f t="shared" si="1"/>
        <v>114.893633826987</v>
      </c>
    </row>
    <row r="67" spans="2:9" x14ac:dyDescent="0.2">
      <c r="B67" s="1" t="s">
        <v>73</v>
      </c>
      <c r="C67">
        <f>AVERAGE(C2:C63)</f>
        <v>14.937444723735014</v>
      </c>
      <c r="D67">
        <f t="shared" ref="D67:I67" si="2">AVERAGE(D2:D63)</f>
        <v>7.1123155518316805</v>
      </c>
      <c r="E67">
        <f t="shared" si="2"/>
        <v>6.281053623795553</v>
      </c>
      <c r="F67">
        <f t="shared" si="2"/>
        <v>1.6958172683993733</v>
      </c>
      <c r="G67">
        <f t="shared" si="2"/>
        <v>11.192350799545155</v>
      </c>
      <c r="H67">
        <f t="shared" si="2"/>
        <v>0.48793648320674071</v>
      </c>
      <c r="I67">
        <f t="shared" si="2"/>
        <v>63.701495242263242</v>
      </c>
    </row>
    <row r="68" spans="2:9" x14ac:dyDescent="0.2">
      <c r="B68" s="1" t="s">
        <v>74</v>
      </c>
      <c r="C68">
        <f>STDEVPA(C2:C63)</f>
        <v>2.3860840931805729</v>
      </c>
      <c r="D68">
        <f t="shared" ref="D68:I68" si="3">STDEVPA(D2:D63)</f>
        <v>0.82403876166185486</v>
      </c>
      <c r="E68">
        <f t="shared" si="3"/>
        <v>0.59279877372592227</v>
      </c>
      <c r="F68">
        <f t="shared" si="3"/>
        <v>0.94102206612978501</v>
      </c>
      <c r="G68">
        <f t="shared" si="3"/>
        <v>1.9755636623023052</v>
      </c>
      <c r="H68">
        <f t="shared" si="3"/>
        <v>0.17655411760604325</v>
      </c>
      <c r="I68">
        <f t="shared" si="3"/>
        <v>11.217373882479942</v>
      </c>
    </row>
    <row r="70" spans="2:9" x14ac:dyDescent="0.2">
      <c r="B70" s="1" t="s">
        <v>76</v>
      </c>
      <c r="C70">
        <f>_xlfn.QUARTILE.EXC(C2:C63,1)</f>
        <v>13.541666666666625</v>
      </c>
      <c r="D70">
        <f t="shared" ref="D70:I70" si="4">_xlfn.QUARTILE.EXC(D2:D63,1)</f>
        <v>6.5833333333333304</v>
      </c>
      <c r="E70">
        <f t="shared" si="4"/>
        <v>5.96041666666666</v>
      </c>
      <c r="F70">
        <f t="shared" si="4"/>
        <v>1.1583644096852976</v>
      </c>
      <c r="G70">
        <f t="shared" si="4"/>
        <v>9.7827691891277606</v>
      </c>
      <c r="H70">
        <f t="shared" si="4"/>
        <v>0.36824513489410049</v>
      </c>
      <c r="I70">
        <f t="shared" si="4"/>
        <v>57.214689135331675</v>
      </c>
    </row>
    <row r="71" spans="2:9" x14ac:dyDescent="0.2">
      <c r="B71" s="1" t="s">
        <v>77</v>
      </c>
      <c r="C71">
        <f>_xlfn.QUARTILE.EXC(C2:C63,2)</f>
        <v>14.79166666666665</v>
      </c>
      <c r="D71">
        <f t="shared" ref="D71:I71" si="5">_xlfn.QUARTILE.EXC(D2:D63,2)</f>
        <v>7.0416666666666652</v>
      </c>
      <c r="E71">
        <f t="shared" si="5"/>
        <v>6.1624999999999996</v>
      </c>
      <c r="F71">
        <f t="shared" si="5"/>
        <v>1.5042198553689401</v>
      </c>
      <c r="G71">
        <f t="shared" si="5"/>
        <v>11.67812023375815</v>
      </c>
      <c r="H71">
        <f t="shared" si="5"/>
        <v>0.50182019571893255</v>
      </c>
      <c r="I71">
        <f t="shared" si="5"/>
        <v>62.770023954526501</v>
      </c>
    </row>
    <row r="72" spans="2:9" x14ac:dyDescent="0.2">
      <c r="B72" s="1" t="s">
        <v>78</v>
      </c>
      <c r="C72">
        <f>_xlfn.QUARTILE.EXC(C2:C63,3)</f>
        <v>16.020833333333325</v>
      </c>
      <c r="D72">
        <f t="shared" ref="D72:I72" si="6">_xlfn.QUARTILE.EXC(D2:D63,3)</f>
        <v>7.7708333333333321</v>
      </c>
      <c r="E72">
        <f t="shared" si="6"/>
        <v>6.435416666666665</v>
      </c>
      <c r="F72">
        <f t="shared" si="6"/>
        <v>1.9959766518101425</v>
      </c>
      <c r="G72">
        <f t="shared" si="6"/>
        <v>12.71321475476665</v>
      </c>
      <c r="H72">
        <f t="shared" si="6"/>
        <v>0.59511764317057847</v>
      </c>
      <c r="I72">
        <f t="shared" si="6"/>
        <v>66.196484666019273</v>
      </c>
    </row>
  </sheetData>
  <sortState xmlns:xlrd2="http://schemas.microsoft.com/office/spreadsheetml/2017/richdata2" ref="A46:J63">
    <sortCondition ref="G46:G63"/>
  </sortState>
  <conditionalFormatting sqref="C2:C63">
    <cfRule type="cellIs" dxfId="28" priority="1" operator="between">
      <formula>$C$71</formula>
      <formula>$C$72</formula>
    </cfRule>
    <cfRule type="cellIs" dxfId="27" priority="8" operator="between">
      <formula>$C$70</formula>
      <formula>$C$71</formula>
    </cfRule>
    <cfRule type="cellIs" dxfId="26" priority="16" operator="greaterThan">
      <formula>$C$72</formula>
    </cfRule>
    <cfRule type="cellIs" dxfId="25" priority="23" operator="greaterThan">
      <formula>$C$72</formula>
    </cfRule>
    <cfRule type="cellIs" dxfId="24" priority="24" operator="lessThan">
      <formula>$C$70</formula>
    </cfRule>
  </conditionalFormatting>
  <conditionalFormatting sqref="D2:D63">
    <cfRule type="cellIs" dxfId="23" priority="2" operator="between">
      <formula>$D$71</formula>
      <formula>$D$72</formula>
    </cfRule>
    <cfRule type="cellIs" dxfId="22" priority="9" operator="between">
      <formula>$D$70</formula>
      <formula>$D$71</formula>
    </cfRule>
    <cfRule type="cellIs" dxfId="21" priority="17" operator="greaterThan">
      <formula>$D$72</formula>
    </cfRule>
    <cfRule type="cellIs" dxfId="20" priority="25" operator="lessThan">
      <formula>$D$70</formula>
    </cfRule>
  </conditionalFormatting>
  <conditionalFormatting sqref="E2:E63">
    <cfRule type="cellIs" dxfId="19" priority="3" operator="between">
      <formula>$E$71</formula>
      <formula>$E$72</formula>
    </cfRule>
    <cfRule type="cellIs" dxfId="18" priority="10" operator="between">
      <formula>$E$70</formula>
      <formula>$E$71</formula>
    </cfRule>
    <cfRule type="cellIs" dxfId="17" priority="18" operator="greaterThan">
      <formula>$E$72</formula>
    </cfRule>
    <cfRule type="cellIs" dxfId="16" priority="26" operator="lessThan">
      <formula>$E$70</formula>
    </cfRule>
  </conditionalFormatting>
  <conditionalFormatting sqref="F2:F63">
    <cfRule type="cellIs" dxfId="15" priority="4" operator="between">
      <formula>$F$71</formula>
      <formula>$F$72</formula>
    </cfRule>
    <cfRule type="cellIs" dxfId="14" priority="11" operator="between">
      <formula>$F$70</formula>
      <formula>$F$71</formula>
    </cfRule>
    <cfRule type="cellIs" dxfId="13" priority="19" operator="greaterThan">
      <formula>$F$72</formula>
    </cfRule>
    <cfRule type="cellIs" dxfId="12" priority="27" operator="lessThan">
      <formula>$F$70</formula>
    </cfRule>
  </conditionalFormatting>
  <conditionalFormatting sqref="G2:G63">
    <cfRule type="cellIs" dxfId="11" priority="5" operator="between">
      <formula>$G$71</formula>
      <formula>$G$72</formula>
    </cfRule>
    <cfRule type="cellIs" dxfId="10" priority="12" operator="between">
      <formula>$G$70</formula>
      <formula>$G$71</formula>
    </cfRule>
    <cfRule type="cellIs" dxfId="9" priority="20" operator="greaterThan">
      <formula>$G$72</formula>
    </cfRule>
    <cfRule type="cellIs" dxfId="8" priority="28" operator="lessThan">
      <formula>$G$70</formula>
    </cfRule>
  </conditionalFormatting>
  <conditionalFormatting sqref="H2:H63">
    <cfRule type="cellIs" dxfId="7" priority="6" operator="between">
      <formula>$H$71</formula>
      <formula>$H$72</formula>
    </cfRule>
    <cfRule type="cellIs" dxfId="6" priority="13" operator="between">
      <formula>$H$70</formula>
      <formula>$H$71</formula>
    </cfRule>
    <cfRule type="cellIs" dxfId="5" priority="21" operator="greaterThan">
      <formula>$H$72</formula>
    </cfRule>
    <cfRule type="cellIs" dxfId="4" priority="29" operator="lessThan">
      <formula>$H$70</formula>
    </cfRule>
  </conditionalFormatting>
  <conditionalFormatting sqref="I2:I63">
    <cfRule type="cellIs" dxfId="3" priority="7" operator="between">
      <formula>$I$71</formula>
      <formula>$I$72</formula>
    </cfRule>
    <cfRule type="cellIs" dxfId="2" priority="14" operator="between">
      <formula>$I$70</formula>
      <formula>$I$71</formula>
    </cfRule>
    <cfRule type="cellIs" dxfId="1" priority="22" operator="greaterThan">
      <formula>$I$72</formula>
    </cfRule>
    <cfRule type="cellIs" dxfId="0" priority="30" operator="lessThan">
      <formula>$I$70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09EE6-24BB-9A4B-B979-C5BD78796605}">
  <dimension ref="E4:H13"/>
  <sheetViews>
    <sheetView zoomScale="200" zoomScaleNormal="200" workbookViewId="0">
      <selection activeCell="K10" sqref="K10"/>
    </sheetView>
  </sheetViews>
  <sheetFormatPr baseColWidth="10" defaultRowHeight="16" x14ac:dyDescent="0.2"/>
  <cols>
    <col min="5" max="5" width="26.83203125" bestFit="1" customWidth="1"/>
  </cols>
  <sheetData>
    <row r="4" spans="5:8" x14ac:dyDescent="0.2">
      <c r="F4" s="24" t="s">
        <v>86</v>
      </c>
      <c r="G4" s="24"/>
      <c r="H4" s="24"/>
    </row>
    <row r="6" spans="5:8" x14ac:dyDescent="0.2">
      <c r="E6" s="22"/>
      <c r="F6" s="23" t="s">
        <v>83</v>
      </c>
      <c r="G6" s="23" t="s">
        <v>84</v>
      </c>
      <c r="H6" s="23" t="s">
        <v>85</v>
      </c>
    </row>
    <row r="7" spans="5:8" x14ac:dyDescent="0.2">
      <c r="E7" s="23" t="s">
        <v>0</v>
      </c>
      <c r="F7" s="22">
        <v>16.677083333333311</v>
      </c>
      <c r="G7" s="22">
        <v>14.047745310245265</v>
      </c>
      <c r="H7" s="22">
        <v>13.606481481481445</v>
      </c>
    </row>
    <row r="8" spans="5:8" x14ac:dyDescent="0.2">
      <c r="E8" s="23" t="s">
        <v>1</v>
      </c>
      <c r="F8" s="22">
        <v>7.4201388888888857</v>
      </c>
      <c r="G8" s="22">
        <v>6.4231782106782065</v>
      </c>
      <c r="H8" s="22">
        <v>7.4675925925925872</v>
      </c>
    </row>
    <row r="9" spans="5:8" x14ac:dyDescent="0.2">
      <c r="E9" s="23" t="s">
        <v>2</v>
      </c>
      <c r="F9" s="22">
        <v>5.9121527777777736</v>
      </c>
      <c r="G9" s="22">
        <v>6.639182900432897</v>
      </c>
      <c r="H9" s="22">
        <v>6.3749999999999964</v>
      </c>
    </row>
    <row r="10" spans="5:8" x14ac:dyDescent="0.2">
      <c r="E10" s="23" t="s">
        <v>3</v>
      </c>
      <c r="F10" s="22">
        <v>1.6133467263895718</v>
      </c>
      <c r="G10" s="22">
        <v>1.2317790081036188</v>
      </c>
      <c r="H10" s="22">
        <v>2.3213760580743918</v>
      </c>
    </row>
    <row r="11" spans="5:8" x14ac:dyDescent="0.2">
      <c r="E11" s="23" t="s">
        <v>4</v>
      </c>
      <c r="F11" s="22">
        <v>11.970284911958181</v>
      </c>
      <c r="G11" s="22">
        <v>12.064503085085514</v>
      </c>
      <c r="H11" s="22">
        <v>9.1860472212829354</v>
      </c>
    </row>
    <row r="12" spans="5:8" x14ac:dyDescent="0.2">
      <c r="E12" s="23" t="s">
        <v>5</v>
      </c>
      <c r="F12" s="22">
        <v>0.48187878183538319</v>
      </c>
      <c r="G12" s="22">
        <v>0.64425505994894516</v>
      </c>
      <c r="H12" s="22">
        <v>0.32232611087721286</v>
      </c>
    </row>
    <row r="13" spans="5:8" x14ac:dyDescent="0.2">
      <c r="E13" s="23" t="s">
        <v>6</v>
      </c>
      <c r="F13" s="22">
        <v>69.702829152181863</v>
      </c>
      <c r="G13" s="22">
        <v>62.064547983332851</v>
      </c>
      <c r="H13" s="22">
        <v>57.518546983405571</v>
      </c>
    </row>
  </sheetData>
  <mergeCells count="1">
    <mergeCell ref="F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county_scaled_class_df</vt:lpstr>
      <vt:lpstr>county_scaled_class_df_quart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Christopher Ryan</cp:lastModifiedBy>
  <dcterms:created xsi:type="dcterms:W3CDTF">2022-05-21T17:13:42Z</dcterms:created>
  <dcterms:modified xsi:type="dcterms:W3CDTF">2022-05-21T20:43:40Z</dcterms:modified>
</cp:coreProperties>
</file>