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77642706f2cfbcf/Desktop/Analysis Projects/Crowdfunding Analysis/"/>
    </mc:Choice>
  </mc:AlternateContent>
  <xr:revisionPtr revIDLastSave="0" documentId="8_{98FA06C7-7082-42E3-B4A6-2B785A945CF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Kickstarter" sheetId="1" r:id="rId1"/>
    <sheet name="Category Statistics" sheetId="2" r:id="rId2"/>
    <sheet name="Outcomes Based on Launch Date" sheetId="5" r:id="rId3"/>
    <sheet name="Chart1" sheetId="17" r:id="rId4"/>
    <sheet name="Successful US Kickstarters" sheetId="8" r:id="rId5"/>
    <sheet name="Failed US Kickstarters" sheetId="9" r:id="rId6"/>
    <sheet name="Descriptive Statistics" sheetId="10" r:id="rId7"/>
    <sheet name="Successful US Music KS" sheetId="12" r:id="rId8"/>
    <sheet name="Canceled US Music KS" sheetId="11" r:id="rId9"/>
    <sheet name="Descriptive Statistics(2)" sheetId="13" r:id="rId10"/>
    <sheet name="Failed US web KS" sheetId="14" r:id="rId11"/>
    <sheet name="Canceled US web KS" sheetId="15" r:id="rId12"/>
    <sheet name="Descriptive Statistics(3)" sheetId="16" r:id="rId13"/>
    <sheet name="Edinburgh Research" sheetId="7" r:id="rId14"/>
    <sheet name="Subcategory Statistics" sheetId="3" r:id="rId15"/>
  </sheets>
  <definedNames>
    <definedName name="_xlnm._FilterDatabase" localSheetId="8" hidden="1">'Canceled US Music KS'!$A$1:$T$20</definedName>
    <definedName name="_xlnm._FilterDatabase" localSheetId="11" hidden="1">'Canceled US web KS'!$A$1:$T$60</definedName>
    <definedName name="_xlnm._FilterDatabase" localSheetId="5" hidden="1">'Failed US Kickstarters'!$A$1:$T$251</definedName>
    <definedName name="_xlnm._FilterDatabase" localSheetId="10" hidden="1">'Failed US web KS'!$A$1:$T$37</definedName>
    <definedName name="_xlnm._FilterDatabase" localSheetId="0" hidden="1">Kickstarter!$A$1:$T$4115</definedName>
    <definedName name="_xlnm._FilterDatabase" localSheetId="4" hidden="1">'Successful US Kickstarters'!$A$1:$T$413</definedName>
    <definedName name="_xlnm._FilterDatabase" localSheetId="7" hidden="1">'Successful US Music KS'!$A$1:$T$34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4" i="10"/>
  <c r="C11" i="10"/>
  <c r="B13" i="10"/>
  <c r="B14" i="10" s="1"/>
  <c r="B12" i="10"/>
  <c r="B11" i="10"/>
  <c r="C6" i="10"/>
  <c r="C5" i="10"/>
  <c r="C4" i="10"/>
  <c r="B7" i="10"/>
  <c r="B6" i="10"/>
  <c r="B5" i="10"/>
  <c r="B4" i="10"/>
  <c r="C6" i="16"/>
  <c r="C5" i="16"/>
  <c r="C3" i="16"/>
  <c r="C2" i="16"/>
  <c r="B6" i="16"/>
  <c r="B5" i="16"/>
  <c r="B3" i="16"/>
  <c r="B2" i="16"/>
  <c r="C6" i="13"/>
  <c r="C5" i="13"/>
  <c r="B6" i="13"/>
  <c r="B5" i="13"/>
  <c r="C3" i="13"/>
  <c r="B3" i="13"/>
  <c r="C2" i="13"/>
  <c r="B2" i="13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7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7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7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7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7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1314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L124" i="1"/>
  <c r="P124" i="1" s="1"/>
  <c r="C7" i="10" l="1"/>
</calcChain>
</file>

<file path=xl/sharedStrings.xml><?xml version="1.0" encoding="utf-8"?>
<sst xmlns="http://schemas.openxmlformats.org/spreadsheetml/2006/main" count="39658" uniqueCount="8401">
  <si>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</si>
  <si>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</si>
  <si>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</si>
  <si>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</si>
  <si>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</si>
  <si>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</si>
  <si>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</si>
  <si>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</si>
  <si>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</si>
  <si>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</si>
  <si>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</si>
  <si>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</si>
  <si>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</si>
  <si>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</si>
  <si>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</si>
  <si>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</si>
  <si>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</si>
  <si>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</si>
  <si>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</si>
  <si>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</si>
  <si>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</si>
  <si>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</si>
  <si>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</si>
  <si>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</si>
  <si>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</si>
  <si>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</si>
  <si>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</si>
  <si>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</si>
  <si>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</si>
  <si>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</si>
  <si>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</si>
  <si>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</si>
  <si>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</si>
  <si>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</si>
  <si>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</si>
  <si>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</si>
  <si>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</si>
  <si>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</si>
  <si>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</si>
  <si>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</si>
  <si>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</si>
  <si>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</si>
  <si>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</si>
  <si>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</si>
  <si>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</si>
  <si>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</si>
  <si>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</si>
  <si>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</si>
  <si>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</si>
  <si>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</si>
  <si>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</si>
  <si>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</si>
  <si>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</si>
  <si>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</si>
  <si>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</si>
  <si>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</si>
  <si>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</si>
  <si>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</si>
  <si>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</si>
  <si>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</si>
  <si>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</si>
  <si>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</si>
  <si>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</si>
  <si>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</si>
  <si>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</si>
  <si>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</si>
  <si>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</si>
  <si>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</si>
  <si>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</si>
  <si>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</si>
  <si>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</si>
  <si>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</si>
  <si>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</si>
  <si>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</si>
  <si>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</si>
  <si>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</si>
  <si>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</si>
  <si>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</si>
  <si>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</si>
  <si>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</si>
  <si>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</si>
  <si>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</si>
  <si>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</si>
  <si>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</si>
  <si>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</si>
  <si>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</si>
  <si>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</si>
  <si>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</si>
  <si>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</si>
  <si>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</si>
  <si>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</si>
  <si>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</si>
  <si>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</si>
  <si>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</si>
  <si>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</si>
  <si>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</si>
  <si>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</si>
  <si>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</si>
  <si>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</si>
  <si>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</si>
  <si>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</si>
  <si>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</si>
  <si>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</si>
  <si>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</si>
  <si>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</si>
  <si>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</si>
  <si>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</si>
  <si>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</si>
  <si>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</si>
  <si>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</si>
  <si>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</si>
  <si>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</si>
  <si>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</si>
  <si>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</si>
  <si>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</si>
  <si>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</si>
  <si>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</si>
  <si>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</si>
  <si>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</si>
  <si>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</si>
  <si>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</si>
  <si>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</si>
  <si>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</si>
  <si>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</si>
  <si>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</si>
  <si>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</si>
  <si>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</si>
  <si>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</si>
  <si>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</si>
  <si>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</si>
  <si>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</si>
  <si>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</si>
  <si>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</si>
  <si>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</si>
  <si>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</si>
  <si>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</si>
  <si>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</si>
  <si>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</si>
  <si>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</si>
  <si>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</si>
  <si>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</si>
  <si>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</si>
  <si>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</si>
  <si>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</si>
  <si>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</si>
  <si>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</si>
  <si>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</si>
  <si>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</si>
  <si>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</si>
  <si>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</si>
  <si>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</si>
  <si>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</si>
  <si>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</si>
  <si>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</si>
  <si>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</si>
  <si>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</si>
  <si>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</si>
  <si>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</si>
  <si>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</si>
  <si>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</si>
  <si>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</si>
  <si>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</si>
  <si>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</si>
  <si>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</si>
  <si>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</si>
  <si>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</si>
  <si>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</si>
  <si>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</si>
  <si>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</si>
  <si>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</si>
  <si>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</si>
  <si>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</si>
  <si>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</si>
  <si>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</si>
  <si>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</si>
  <si>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</si>
  <si>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</si>
  <si>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</si>
  <si>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</si>
  <si>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</si>
  <si>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</si>
  <si>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</si>
  <si>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</si>
  <si>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</si>
  <si>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</si>
  <si>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</si>
  <si>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</si>
  <si>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</si>
  <si>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</si>
  <si>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</si>
  <si>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</si>
  <si>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</si>
  <si>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</si>
  <si>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</si>
  <si>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</si>
  <si>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</si>
  <si>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</si>
  <si>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</si>
  <si>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</si>
  <si>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</si>
  <si>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</si>
  <si>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</si>
  <si>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</si>
  <si>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</si>
  <si>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</si>
  <si>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</si>
  <si>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</si>
  <si>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</si>
  <si>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</si>
  <si>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</si>
  <si>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</si>
  <si>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</si>
  <si>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</si>
  <si>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</si>
  <si>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</si>
  <si>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</si>
  <si>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</si>
  <si>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</si>
  <si>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</si>
  <si>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</si>
  <si>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</si>
  <si>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</si>
  <si>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</si>
  <si>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</si>
  <si>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</si>
  <si>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</si>
  <si>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</si>
  <si>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</si>
  <si>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</si>
  <si>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</si>
  <si>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</si>
  <si>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</si>
  <si>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</si>
  <si>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</si>
  <si>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</si>
  <si>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</si>
  <si>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</si>
  <si>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</si>
  <si>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</si>
  <si>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</si>
  <si>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</si>
  <si>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</si>
  <si>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</si>
  <si>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</si>
  <si>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</si>
  <si>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</si>
  <si>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</si>
  <si>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</si>
  <si>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</si>
  <si>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</si>
  <si>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</si>
  <si>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</si>
  <si>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</si>
  <si>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</si>
  <si>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</si>
  <si>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</si>
  <si>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</si>
  <si>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</si>
  <si>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</si>
  <si>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</si>
  <si>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</si>
  <si>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</si>
  <si>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</si>
  <si>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</si>
  <si>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</si>
  <si>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</si>
  <si>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</si>
  <si>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</si>
  <si>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</si>
  <si>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</si>
  <si>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</si>
  <si>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</si>
  <si>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</si>
  <si>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</si>
  <si>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</si>
  <si>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</si>
  <si>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</si>
  <si>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</si>
  <si>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</si>
  <si>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</si>
  <si>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</si>
  <si>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</si>
  <si>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</si>
  <si>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</si>
  <si>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</si>
  <si>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</si>
  <si>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</si>
  <si>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</si>
  <si>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</si>
  <si>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</si>
  <si>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</si>
  <si>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</si>
  <si>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</si>
  <si>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</si>
  <si>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</si>
  <si>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</si>
  <si>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</si>
  <si>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</si>
  <si>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</si>
  <si>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</si>
  <si>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</si>
  <si>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</si>
  <si>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</si>
  <si>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</si>
  <si>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</si>
  <si>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</si>
  <si>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</si>
  <si>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</si>
  <si>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</si>
  <si>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</si>
  <si>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</si>
  <si>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</si>
  <si>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</si>
  <si>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</si>
  <si>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</si>
  <si>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</si>
  <si>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</si>
  <si>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</si>
  <si>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</si>
  <si>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</si>
  <si>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</si>
  <si>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</si>
  <si>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</si>
  <si>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</si>
  <si>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</si>
  <si>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</si>
  <si>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</si>
  <si>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</si>
  <si>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</si>
  <si>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</si>
  <si>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</si>
  <si>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</si>
  <si>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</si>
  <si>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</si>
  <si>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</si>
  <si>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</si>
  <si>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</si>
  <si>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</si>
  <si>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</si>
  <si>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</si>
  <si>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</si>
  <si>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</si>
  <si>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</si>
  <si>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</si>
  <si>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</si>
  <si>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</si>
  <si>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</si>
  <si>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</si>
  <si>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</si>
  <si>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</si>
  <si>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</si>
  <si>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</si>
  <si>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</si>
  <si>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</si>
  <si>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</si>
  <si>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</si>
  <si>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</si>
  <si>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</si>
  <si>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</si>
  <si>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</si>
  <si>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</si>
  <si>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</si>
  <si>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</si>
  <si>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</si>
  <si>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</si>
  <si>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</si>
  <si>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</si>
  <si>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</si>
  <si>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</si>
  <si>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</si>
  <si>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</si>
  <si>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</si>
  <si>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</si>
  <si>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</si>
  <si>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</si>
  <si>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</si>
  <si>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</si>
  <si>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</si>
  <si>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</si>
  <si>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</si>
  <si>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</si>
  <si>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</si>
  <si>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</si>
  <si>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</si>
  <si>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</si>
  <si>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</si>
  <si>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</si>
  <si>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</si>
  <si>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</si>
  <si>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</si>
  <si>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</si>
  <si>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</si>
  <si>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</si>
  <si>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</si>
  <si>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</si>
  <si>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</si>
  <si>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</si>
  <si>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</si>
  <si>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</si>
  <si>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</si>
  <si>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</si>
  <si>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</si>
  <si>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</si>
  <si>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</si>
  <si>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</si>
  <si>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</si>
  <si>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</si>
  <si>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</si>
  <si>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</si>
  <si>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</si>
  <si>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</si>
  <si>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</si>
  <si>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</si>
  <si>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</si>
  <si>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</si>
  <si>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</si>
  <si>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</si>
  <si>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</si>
  <si>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</si>
  <si>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</si>
  <si>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</si>
  <si>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</si>
  <si>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</si>
  <si>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</si>
  <si>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</si>
  <si>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</si>
  <si>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</si>
  <si>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</si>
  <si>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</si>
  <si>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</si>
  <si>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</si>
  <si>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</si>
  <si>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</si>
  <si>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</si>
  <si>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</si>
  <si>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</si>
  <si>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</si>
  <si>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</si>
  <si>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</si>
  <si>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</si>
  <si>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</si>
  <si>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</si>
  <si>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</si>
  <si>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</si>
  <si>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</si>
  <si>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</si>
  <si>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</si>
  <si>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</si>
  <si>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</si>
  <si>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</si>
  <si>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</si>
  <si>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</si>
  <si>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</si>
  <si>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</si>
  <si>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</si>
  <si>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</si>
  <si>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</si>
  <si>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</si>
  <si>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</si>
  <si>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</si>
  <si>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</si>
  <si>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</si>
  <si>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</si>
  <si>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</si>
  <si>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</si>
  <si>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</si>
  <si>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</si>
  <si>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</si>
  <si>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</si>
  <si>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</si>
  <si>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</si>
  <si>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</si>
  <si>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</si>
  <si>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</si>
  <si>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</si>
  <si>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</si>
  <si>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</si>
  <si>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</si>
  <si>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</si>
  <si>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</si>
  <si>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</si>
  <si>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</si>
  <si>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</si>
  <si>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</si>
  <si>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</si>
  <si>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</si>
  <si>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</si>
  <si>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</si>
  <si>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</si>
  <si>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</si>
  <si>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</si>
  <si>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</si>
  <si>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</si>
  <si>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</si>
  <si>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</si>
  <si>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</si>
  <si>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</si>
  <si>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</si>
  <si>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</si>
  <si>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</si>
  <si>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</si>
  <si>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</si>
  <si>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</si>
  <si>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</si>
  <si>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</si>
  <si>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</si>
  <si>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</si>
  <si>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</si>
  <si>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</si>
  <si>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</si>
  <si>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</si>
  <si>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</si>
  <si>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</si>
  <si>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</si>
  <si>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</si>
  <si>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</si>
  <si>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</si>
  <si>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</si>
  <si>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</si>
  <si>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</si>
  <si>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</si>
  <si>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</si>
  <si>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</si>
  <si>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</si>
  <si>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</si>
  <si>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</si>
  <si>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</si>
  <si>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</si>
  <si>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</si>
  <si>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</si>
  <si>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</si>
  <si>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</si>
  <si>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</si>
  <si>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</si>
  <si>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</si>
  <si>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</si>
  <si>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</si>
  <si>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</si>
  <si>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</si>
  <si>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</si>
  <si>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</si>
  <si>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</si>
  <si>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</si>
  <si>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</si>
  <si>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</si>
  <si>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</si>
  <si>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</si>
  <si>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</si>
  <si>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</si>
  <si>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</si>
  <si>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</si>
  <si>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</si>
  <si>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</si>
  <si>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</si>
  <si>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</si>
  <si>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</si>
  <si>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</si>
  <si>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</si>
  <si>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</si>
  <si>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</si>
  <si>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</si>
  <si>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</si>
  <si>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</si>
  <si>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</si>
  <si>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</si>
  <si>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</si>
  <si>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</si>
  <si>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</si>
  <si>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</si>
  <si>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</si>
  <si>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</si>
  <si>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</si>
  <si>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</si>
  <si>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</si>
  <si>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</si>
  <si>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</si>
  <si>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</si>
  <si>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</si>
  <si>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</si>
  <si>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</si>
  <si>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</si>
  <si>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</si>
  <si>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</si>
  <si>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</si>
  <si>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</si>
  <si>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</si>
  <si>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</si>
  <si>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</si>
  <si>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</si>
  <si>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</si>
  <si>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</si>
  <si>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</si>
  <si>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</si>
  <si>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</si>
  <si>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</si>
  <si>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</si>
  <si>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</si>
  <si>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</si>
  <si>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</si>
  <si>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</si>
  <si>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</si>
  <si>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</si>
  <si>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</si>
  <si>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</si>
  <si>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</si>
  <si>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</si>
  <si>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</si>
  <si>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</si>
  <si>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</si>
  <si>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</si>
  <si>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</si>
  <si>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</si>
  <si>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</si>
  <si>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</si>
  <si>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</si>
  <si>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</si>
  <si>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</si>
  <si>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</si>
  <si>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</si>
  <si>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</si>
  <si>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</si>
  <si>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</si>
  <si>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</si>
  <si>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</si>
  <si>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</si>
  <si>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</si>
  <si>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</si>
  <si>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</si>
  <si>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</si>
  <si>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</si>
  <si>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</si>
  <si>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</si>
  <si>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</si>
  <si>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</si>
  <si>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</si>
  <si>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</si>
  <si>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</si>
  <si>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</si>
  <si>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</si>
  <si>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</si>
  <si>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</si>
  <si>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</si>
  <si>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</si>
  <si>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</si>
  <si>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</si>
  <si>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</si>
  <si>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</si>
  <si>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</si>
  <si>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</si>
  <si>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</si>
  <si>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</si>
  <si>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</si>
  <si>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</si>
  <si>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</si>
  <si>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</si>
  <si>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</si>
  <si>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</si>
  <si>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</si>
  <si>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</si>
  <si>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</si>
  <si>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</si>
  <si>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</si>
  <si>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</si>
  <si>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</si>
  <si>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</si>
  <si>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</si>
  <si>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</si>
  <si>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</si>
  <si>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</si>
  <si>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</si>
  <si>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</si>
  <si>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</si>
  <si>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</si>
  <si>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</si>
  <si>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</si>
  <si>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</si>
  <si>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</si>
  <si>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</si>
  <si>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</si>
  <si>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</si>
  <si>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</si>
  <si>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</si>
  <si>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</si>
  <si>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</si>
  <si>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</si>
  <si>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</si>
  <si>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</si>
  <si>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</si>
  <si>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</si>
  <si>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</si>
  <si>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</si>
  <si>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</si>
  <si>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</si>
  <si>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</si>
  <si>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</si>
  <si>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</si>
  <si>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</si>
  <si>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</si>
  <si>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</si>
  <si>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</si>
  <si>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</si>
  <si>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</si>
  <si>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</si>
  <si>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</si>
  <si>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</si>
  <si>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</si>
  <si>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</si>
  <si>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</si>
  <si>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</si>
  <si>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</si>
  <si>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</si>
  <si>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</si>
  <si>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</si>
  <si>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</si>
  <si>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</si>
  <si>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</si>
  <si>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</si>
  <si>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</si>
  <si>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</si>
  <si>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</si>
  <si>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</si>
  <si>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</si>
  <si>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</si>
  <si>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</si>
  <si>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</si>
  <si>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</si>
  <si>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</si>
  <si>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</si>
  <si>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</si>
  <si>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</si>
  <si>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</si>
  <si>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</si>
  <si>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</si>
  <si>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</si>
  <si>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</si>
  <si>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</si>
  <si>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</si>
  <si>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</si>
  <si>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</si>
  <si>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</si>
  <si>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</si>
  <si>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</si>
  <si>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</si>
  <si>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</si>
  <si>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</si>
  <si>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</si>
  <si>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</si>
  <si>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</si>
  <si>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</si>
  <si>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</si>
  <si>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</si>
  <si>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</si>
  <si>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</si>
  <si>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</si>
  <si>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</si>
  <si>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</si>
  <si>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</si>
  <si>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</si>
  <si>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</si>
  <si>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</si>
  <si>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</si>
  <si>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</si>
  <si>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</si>
  <si>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</si>
  <si>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</si>
  <si>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</si>
  <si>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</si>
  <si>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</si>
  <si>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</si>
  <si>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</si>
  <si>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</si>
  <si>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</si>
  <si>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</si>
  <si>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</si>
  <si>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</si>
  <si>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</si>
  <si>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</si>
  <si>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</si>
  <si>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</si>
  <si>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</si>
  <si>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</si>
  <si>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</si>
  <si>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</si>
  <si>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</si>
  <si>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</si>
  <si>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</si>
  <si>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</si>
  <si>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</si>
  <si>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</si>
  <si>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</si>
  <si>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</si>
  <si>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</si>
  <si>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</si>
  <si>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</si>
  <si>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</si>
  <si>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</si>
  <si>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</si>
  <si>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</si>
  <si>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</si>
  <si>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</si>
  <si>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</si>
  <si>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</si>
  <si>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</si>
  <si>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</si>
  <si>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</si>
  <si>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</si>
  <si>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</si>
  <si>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</si>
  <si>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</si>
  <si>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</si>
  <si>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</si>
  <si>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</si>
  <si>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</si>
  <si>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</si>
  <si>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</si>
  <si>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</si>
  <si>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</si>
  <si>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</si>
  <si>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</si>
  <si>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</si>
  <si>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</si>
  <si>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</si>
  <si>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</si>
  <si>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</si>
  <si>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</si>
  <si>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</si>
  <si>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</si>
  <si>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</si>
  <si>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</si>
  <si>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</si>
  <si>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</si>
  <si>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</si>
  <si>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</si>
  <si>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</si>
  <si>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</si>
  <si>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</si>
  <si>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</si>
  <si>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</si>
  <si>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</si>
  <si>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</si>
  <si>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</si>
  <si>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</si>
  <si>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</si>
  <si>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</si>
  <si>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</si>
  <si>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</si>
  <si>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</si>
  <si>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</si>
  <si>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</si>
  <si>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</si>
  <si>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</si>
  <si>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</si>
  <si>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</si>
  <si>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</si>
  <si>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</si>
  <si>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</si>
  <si>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</si>
  <si>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</si>
  <si>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</si>
  <si>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</si>
  <si>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</si>
  <si>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</si>
  <si>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</si>
  <si>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</si>
  <si>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</si>
  <si>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</si>
  <si>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</si>
  <si>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</si>
  <si>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</si>
  <si>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</si>
  <si>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</si>
  <si>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</si>
  <si>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</si>
  <si>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</si>
  <si>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</si>
  <si>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</si>
  <si>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</si>
  <si>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</si>
  <si>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</si>
  <si>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</si>
  <si>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</si>
  <si>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</si>
  <si>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</si>
  <si>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</si>
  <si>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</si>
  <si>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</si>
  <si>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</si>
  <si>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</si>
  <si>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</si>
  <si>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</si>
  <si>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</si>
  <si>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</si>
  <si>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</si>
  <si>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</si>
  <si>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</si>
  <si>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</si>
  <si>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</si>
  <si>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</si>
  <si>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</si>
  <si>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</si>
  <si>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</si>
  <si>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</si>
  <si>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</si>
  <si>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</si>
  <si>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</si>
  <si>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</si>
  <si>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</si>
  <si>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</si>
  <si>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</si>
  <si>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</si>
  <si>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</si>
  <si>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</si>
  <si>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</si>
  <si>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</si>
  <si>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</si>
  <si>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</si>
  <si>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</si>
  <si>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</si>
  <si>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</si>
  <si>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</si>
  <si>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</si>
  <si>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</si>
  <si>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</si>
  <si>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</si>
  <si>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</si>
  <si>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</si>
  <si>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</si>
  <si>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</si>
  <si>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</si>
  <si>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</si>
  <si>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</si>
  <si>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</si>
  <si>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</si>
  <si>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</si>
  <si>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</si>
  <si>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</si>
  <si>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</si>
  <si>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</si>
  <si>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</si>
  <si>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</si>
  <si>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</si>
  <si>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</si>
  <si>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</si>
  <si>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</si>
  <si>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</si>
  <si>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</si>
  <si>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</si>
  <si>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</si>
  <si>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</si>
  <si>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</si>
  <si>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</si>
  <si>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</si>
  <si>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</si>
  <si>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</si>
  <si>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</si>
  <si>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</si>
  <si>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</si>
  <si>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</si>
  <si>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</si>
  <si>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</si>
  <si>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</si>
  <si>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</si>
  <si>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</si>
  <si>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</si>
  <si>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</si>
  <si>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</si>
  <si>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</si>
  <si>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</si>
  <si>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</si>
  <si>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</si>
  <si>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</si>
  <si>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</si>
  <si>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</si>
  <si>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</si>
  <si>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</si>
  <si>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</si>
  <si>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</si>
  <si>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</si>
  <si>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</si>
  <si>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</si>
  <si>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</si>
  <si>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</si>
  <si>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</si>
  <si>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</si>
  <si>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</si>
  <si>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</si>
  <si>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</si>
  <si>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</si>
  <si>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</si>
  <si>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</si>
  <si>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</si>
  <si>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</si>
  <si>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</si>
  <si>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</si>
  <si>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</si>
  <si>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</si>
  <si>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</si>
  <si>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</si>
  <si>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</si>
  <si>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</si>
  <si>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</si>
  <si>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</si>
  <si>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</si>
  <si>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</si>
  <si>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</si>
  <si>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</si>
  <si>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</si>
  <si>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</si>
  <si>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</si>
  <si>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</si>
  <si>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</si>
  <si>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</si>
  <si>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</si>
  <si>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</si>
  <si>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</si>
  <si>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</si>
  <si>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</si>
  <si>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</si>
  <si>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</si>
  <si>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</si>
  <si>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</si>
  <si>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</si>
  <si>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</si>
  <si>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</si>
  <si>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</si>
  <si>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</si>
  <si>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</si>
  <si>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</si>
  <si>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</si>
  <si>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</si>
  <si>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</si>
  <si>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</si>
  <si>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</si>
  <si>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</si>
  <si>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</si>
  <si>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</si>
  <si>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</si>
  <si>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</si>
  <si>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</si>
  <si>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</si>
  <si>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</si>
  <si>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</si>
  <si>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</si>
  <si>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</si>
  <si>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</si>
  <si>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</si>
  <si>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</si>
  <si>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</si>
  <si>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</si>
  <si>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</si>
  <si>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</si>
  <si>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</si>
  <si>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</si>
  <si>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</si>
  <si>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</si>
  <si>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</si>
  <si>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</si>
  <si>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</si>
  <si>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</si>
  <si>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</si>
  <si>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</si>
  <si>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</si>
  <si>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</si>
  <si>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</si>
  <si>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</si>
  <si>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</si>
  <si>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</si>
  <si>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</si>
  <si>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</si>
  <si>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</si>
  <si>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</si>
  <si>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</si>
  <si>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</si>
  <si>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</si>
  <si>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</si>
  <si>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</si>
  <si>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</si>
  <si>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</si>
  <si>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</si>
  <si>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</si>
  <si>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</si>
  <si>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</si>
  <si>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</si>
  <si>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</si>
  <si>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</si>
  <si>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</si>
  <si>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</si>
  <si>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</si>
  <si>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</si>
  <si>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</si>
  <si>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</si>
  <si>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</si>
  <si>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</si>
  <si>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</si>
  <si>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</si>
  <si>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</si>
  <si>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</si>
  <si>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</si>
  <si>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</si>
  <si>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</si>
  <si>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</si>
  <si>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</si>
  <si>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</si>
  <si>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</si>
  <si>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</si>
  <si>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</si>
  <si>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</si>
  <si>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</si>
  <si>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</si>
  <si>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</si>
  <si>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</si>
  <si>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</si>
  <si>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</si>
  <si>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</si>
  <si>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</si>
  <si>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</si>
  <si>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</si>
  <si>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</si>
  <si>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</si>
  <si>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</si>
  <si>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</si>
  <si>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</si>
  <si>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</si>
  <si>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</si>
  <si>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</si>
  <si>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</si>
  <si>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</si>
  <si>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</si>
  <si>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</si>
  <si>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</si>
  <si>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</si>
  <si>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</si>
  <si>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</si>
  <si>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</si>
  <si>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</si>
  <si>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</si>
  <si>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</si>
  <si>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</si>
  <si>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</si>
  <si>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</si>
  <si>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</si>
  <si>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</si>
  <si>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</si>
  <si>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</si>
  <si>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</si>
  <si>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</si>
  <si>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</si>
  <si>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</si>
  <si>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</si>
  <si>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</si>
  <si>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</si>
  <si>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</si>
  <si>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</si>
  <si>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</si>
  <si>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</si>
  <si>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</si>
  <si>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</si>
  <si>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</si>
  <si>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</si>
  <si>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</si>
  <si>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</si>
  <si>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</si>
  <si>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</si>
  <si>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</si>
  <si>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</si>
  <si>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</si>
  <si>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</si>
  <si>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</si>
  <si>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</si>
  <si>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</si>
  <si>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</si>
  <si>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</si>
  <si>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</si>
  <si>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</si>
  <si>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</si>
  <si>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</si>
  <si>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</si>
  <si>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</si>
  <si>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</si>
  <si>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</si>
  <si>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</si>
  <si>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</si>
  <si>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</si>
  <si>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</si>
  <si>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</si>
  <si>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</si>
  <si>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</si>
  <si>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</si>
  <si>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</si>
  <si>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</si>
  <si>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</si>
  <si>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</si>
  <si>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</si>
  <si>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</si>
  <si>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</si>
  <si>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</si>
  <si>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</si>
  <si>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</si>
  <si>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</si>
  <si>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</si>
  <si>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</si>
  <si>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</si>
  <si>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</si>
  <si>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</si>
  <si>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</si>
  <si>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</si>
  <si>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</si>
  <si>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</si>
  <si>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</si>
  <si>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</si>
  <si>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</si>
  <si>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</si>
  <si>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</si>
  <si>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</si>
  <si>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</si>
  <si>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</si>
  <si>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</si>
  <si>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</si>
  <si>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</si>
  <si>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</si>
  <si>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</si>
  <si>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</si>
  <si>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</si>
  <si>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</si>
  <si>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</si>
  <si>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</si>
  <si>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</si>
  <si>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</si>
  <si>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</si>
  <si>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</si>
  <si>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</si>
  <si>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</si>
  <si>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</si>
  <si>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</si>
  <si>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</si>
  <si>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</si>
  <si>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</si>
  <si>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</si>
  <si>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</si>
  <si>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</si>
  <si>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</si>
  <si>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</si>
  <si>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</si>
  <si>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</si>
  <si>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</si>
  <si>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</si>
  <si>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</si>
  <si>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</si>
  <si>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</si>
  <si>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</si>
  <si>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</si>
  <si>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</si>
  <si>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</si>
  <si>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</si>
  <si>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</si>
  <si>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</si>
  <si>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</si>
  <si>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</si>
  <si>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</si>
  <si>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</si>
  <si>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</si>
  <si>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</si>
  <si>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</si>
  <si>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</si>
  <si>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</si>
  <si>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</si>
  <si>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</si>
  <si>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</si>
  <si>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</si>
  <si>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</si>
  <si>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</si>
  <si>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</si>
  <si>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</si>
  <si>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</si>
  <si>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</si>
  <si>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</si>
  <si>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</si>
  <si>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</si>
  <si>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</si>
  <si>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</si>
  <si>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</si>
  <si>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</si>
  <si>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</si>
  <si>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</si>
  <si>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</si>
  <si>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</si>
  <si>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</si>
  <si>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</si>
  <si>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</si>
  <si>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</si>
  <si>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</si>
  <si>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</si>
  <si>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</si>
  <si>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</si>
  <si>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</si>
  <si>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</si>
  <si>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</si>
  <si>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</si>
  <si>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</si>
  <si>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</si>
  <si>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</si>
  <si>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</si>
  <si>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</si>
  <si>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</si>
  <si>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</si>
  <si>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</si>
  <si>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</si>
  <si>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</si>
  <si>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</si>
  <si>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</si>
  <si>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</si>
  <si>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</si>
  <si>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</si>
  <si>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</si>
  <si>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</si>
  <si>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</si>
  <si>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</si>
  <si>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</si>
  <si>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</si>
  <si>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</si>
  <si>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</si>
  <si>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</si>
  <si>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</si>
  <si>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</si>
  <si>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</si>
  <si>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</si>
  <si>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</si>
  <si>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</si>
  <si>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</si>
  <si>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</si>
  <si>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</si>
  <si>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</si>
  <si>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</si>
  <si>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</si>
  <si>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</si>
  <si>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</si>
  <si>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</si>
  <si>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</si>
  <si>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</si>
  <si>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</si>
  <si>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</si>
  <si>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</si>
  <si>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</si>
  <si>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</si>
  <si>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</si>
  <si>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</si>
  <si>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</si>
  <si>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</si>
  <si>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</si>
  <si>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</si>
  <si>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</si>
  <si>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</si>
  <si>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</si>
  <si>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</si>
  <si>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</si>
  <si>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</si>
  <si>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</si>
  <si>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</si>
  <si>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</si>
  <si>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</si>
  <si>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</si>
  <si>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</si>
  <si>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</si>
  <si>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</si>
  <si>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</si>
  <si>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</si>
  <si>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</si>
  <si>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</si>
  <si>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</si>
  <si>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</si>
  <si>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</si>
  <si>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</si>
  <si>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</si>
  <si>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</si>
  <si>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</si>
  <si>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</si>
  <si>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</si>
  <si>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</si>
  <si>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</si>
  <si>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</si>
  <si>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</si>
  <si>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</si>
  <si>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</si>
  <si>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</si>
  <si>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</si>
  <si>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</si>
  <si>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</si>
  <si>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</si>
  <si>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</si>
  <si>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</si>
  <si>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</si>
  <si>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</si>
  <si>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</si>
  <si>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</si>
  <si>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</si>
  <si>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</si>
  <si>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</si>
  <si>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</si>
  <si>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</si>
  <si>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</si>
  <si>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</si>
  <si>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</si>
  <si>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</si>
  <si>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</si>
  <si>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</si>
  <si>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</si>
  <si>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</si>
  <si>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</si>
  <si>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</si>
  <si>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</si>
  <si>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</si>
  <si>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</si>
  <si>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</si>
  <si>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</si>
  <si>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</si>
  <si>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</si>
  <si>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</si>
  <si>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</si>
  <si>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</si>
  <si>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</si>
  <si>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</si>
  <si>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</si>
  <si>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</si>
  <si>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</si>
  <si>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</si>
  <si>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</si>
  <si>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</si>
  <si>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</si>
  <si>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</si>
  <si>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</si>
  <si>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</si>
  <si>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</si>
  <si>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</si>
  <si>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</si>
  <si>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</si>
  <si>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</si>
  <si>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</si>
  <si>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</si>
  <si>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</si>
  <si>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</si>
  <si>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</si>
  <si>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</si>
  <si>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</si>
  <si>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</si>
  <si>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</si>
  <si>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</si>
  <si>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</si>
  <si>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</si>
  <si>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</si>
  <si>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</si>
  <si>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</si>
  <si>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</si>
  <si>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</si>
  <si>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</si>
  <si>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</si>
  <si>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</si>
  <si>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</si>
  <si>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</si>
  <si>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</si>
  <si>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</si>
  <si>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</si>
  <si>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</si>
  <si>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</si>
  <si>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</si>
  <si>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</si>
  <si>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</si>
  <si>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</si>
  <si>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</si>
  <si>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</si>
  <si>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</si>
  <si>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</si>
  <si>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</si>
  <si>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</si>
  <si>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</si>
  <si>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</si>
  <si>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</si>
  <si>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</si>
  <si>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</si>
  <si>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</si>
  <si>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</si>
  <si>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</si>
  <si>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</si>
  <si>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</si>
  <si>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</si>
  <si>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</si>
  <si>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</si>
  <si>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</si>
  <si>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</si>
  <si>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</si>
  <si>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</si>
  <si>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</si>
  <si>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</si>
  <si>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</si>
  <si>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</si>
  <si>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</si>
  <si>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</si>
  <si>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</si>
  <si>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</si>
  <si>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</si>
  <si>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</si>
  <si>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</si>
  <si>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</si>
  <si>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</si>
  <si>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</si>
  <si>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</si>
  <si>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</si>
  <si>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</si>
  <si>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</si>
  <si>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</si>
  <si>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</si>
  <si>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</si>
  <si>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</si>
  <si>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</si>
  <si>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</si>
  <si>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</si>
  <si>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</si>
  <si>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</si>
  <si>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</si>
  <si>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</si>
  <si>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</si>
  <si>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</si>
  <si>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</si>
  <si>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</si>
  <si>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</si>
  <si>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</si>
  <si>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</si>
  <si>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</si>
  <si>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</si>
  <si>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</si>
  <si>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</si>
  <si>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</si>
  <si>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</si>
  <si>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</si>
  <si>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</si>
  <si>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</si>
  <si>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</si>
  <si>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</si>
  <si>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</si>
  <si>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</si>
  <si>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</si>
  <si>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</si>
  <si>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</si>
  <si>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</si>
  <si>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</si>
  <si>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</si>
  <si>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</si>
  <si>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</si>
  <si>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</si>
  <si>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</si>
  <si>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</si>
  <si>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</si>
  <si>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</si>
  <si>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</si>
  <si>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</si>
  <si>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</si>
  <si>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</si>
  <si>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</si>
  <si>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</si>
  <si>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</si>
  <si>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</si>
  <si>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</si>
  <si>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</si>
  <si>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</si>
  <si>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</si>
  <si>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</si>
  <si>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</si>
  <si>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</si>
  <si>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</si>
  <si>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</si>
  <si>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</si>
  <si>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</si>
  <si>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</si>
  <si>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</si>
  <si>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</si>
  <si>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</si>
  <si>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</si>
  <si>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</si>
  <si>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</si>
  <si>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</si>
  <si>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</si>
  <si>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</si>
  <si>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</si>
  <si>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</si>
  <si>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</si>
  <si>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</si>
  <si>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</si>
  <si>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</si>
  <si>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</si>
  <si>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</si>
  <si>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</si>
  <si>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</si>
  <si>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</si>
  <si>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</si>
  <si>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</si>
  <si>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</si>
  <si>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</si>
  <si>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</si>
  <si>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</si>
  <si>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</si>
  <si>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</si>
  <si>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</si>
  <si>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</si>
  <si>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</si>
  <si>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</si>
  <si>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</si>
  <si>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</si>
  <si>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</si>
  <si>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</si>
  <si>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</si>
  <si>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</si>
  <si>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</si>
  <si>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</si>
  <si>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</si>
  <si>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</si>
  <si>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</si>
  <si>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</si>
  <si>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</si>
  <si>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</si>
  <si>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</si>
  <si>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</si>
  <si>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</si>
  <si>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</si>
  <si>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</si>
  <si>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</si>
  <si>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</si>
  <si>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</si>
  <si>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</si>
  <si>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</si>
  <si>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</si>
  <si>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</si>
  <si>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</si>
  <si>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</si>
  <si>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</si>
  <si>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</si>
  <si>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</si>
  <si>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</si>
  <si>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</si>
  <si>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</si>
  <si>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</si>
  <si>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</si>
  <si>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</si>
  <si>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</si>
  <si>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</si>
  <si>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</si>
  <si>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</si>
  <si>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</si>
  <si>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</si>
  <si>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</si>
  <si>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</si>
  <si>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</si>
  <si>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</si>
  <si>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</si>
  <si>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</si>
  <si>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</si>
  <si>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</si>
  <si>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</si>
  <si>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</si>
  <si>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</si>
  <si>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</si>
  <si>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</si>
  <si>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</si>
  <si>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</si>
  <si>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</si>
  <si>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</si>
  <si>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</si>
  <si>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</si>
  <si>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</si>
  <si>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</si>
  <si>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</si>
  <si>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</si>
  <si>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</si>
  <si>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</si>
  <si>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</si>
  <si>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</si>
  <si>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</si>
  <si>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</si>
  <si>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</si>
  <si>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</si>
  <si>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</si>
  <si>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</si>
  <si>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</si>
  <si>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</si>
  <si>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</si>
  <si>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</si>
  <si>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</si>
  <si>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</si>
  <si>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</si>
  <si>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</si>
  <si>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</si>
  <si>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</si>
  <si>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</si>
  <si>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</si>
  <si>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</si>
  <si>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</si>
  <si>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</si>
  <si>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</si>
  <si>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</si>
  <si>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</si>
  <si>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</si>
  <si>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</si>
  <si>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</si>
  <si>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</si>
  <si>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</si>
  <si>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</si>
  <si>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</si>
  <si>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</si>
  <si>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</si>
  <si>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</si>
  <si>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</si>
  <si>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</si>
  <si>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</si>
  <si>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</si>
  <si>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</si>
  <si>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</si>
  <si>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</si>
  <si>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</si>
  <si>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</si>
  <si>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</si>
  <si>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</si>
  <si>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</si>
  <si>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</si>
  <si>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</si>
  <si>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</si>
  <si>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</si>
  <si>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</si>
  <si>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</si>
  <si>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</si>
  <si>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</si>
  <si>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</si>
  <si>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</si>
  <si>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</si>
  <si>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</si>
  <si>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</si>
  <si>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</si>
  <si>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</si>
  <si>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</si>
  <si>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</si>
  <si>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</si>
  <si>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</si>
  <si>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</si>
  <si>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</si>
  <si>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</si>
  <si>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</si>
  <si>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</si>
  <si>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</si>
  <si>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</si>
  <si>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</si>
  <si>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</si>
  <si>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</si>
  <si>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</si>
  <si>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</si>
  <si>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</si>
  <si>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</si>
  <si>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</si>
  <si>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</si>
  <si>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</si>
  <si>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</si>
  <si>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</si>
  <si>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</si>
  <si>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</si>
  <si>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</si>
  <si>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</si>
  <si>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</si>
  <si>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</si>
  <si>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</si>
  <si>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</si>
  <si>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</si>
  <si>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</si>
  <si>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</si>
  <si>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</si>
  <si>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</si>
  <si>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</si>
  <si>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</si>
  <si>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</si>
  <si>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</si>
  <si>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</si>
  <si>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</si>
  <si>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</si>
  <si>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</si>
  <si>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</si>
  <si>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</si>
  <si>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</si>
  <si>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</si>
  <si>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</si>
  <si>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</si>
  <si>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</si>
  <si>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</si>
  <si>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</si>
  <si>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</si>
  <si>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</si>
  <si>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</si>
  <si>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</si>
  <si>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</si>
  <si>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</si>
  <si>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</si>
  <si>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</si>
  <si>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</si>
  <si>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</si>
  <si>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</si>
  <si>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</si>
  <si>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</si>
  <si>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</si>
  <si>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</si>
  <si>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</si>
  <si>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</si>
  <si>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</si>
  <si>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</si>
  <si>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</si>
  <si>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</si>
  <si>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</si>
  <si>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</si>
  <si>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</si>
  <si>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</si>
  <si>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</si>
  <si>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</si>
  <si>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</si>
  <si>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</si>
  <si>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</si>
  <si>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</si>
  <si>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</si>
  <si>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</si>
  <si>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</si>
  <si>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</si>
  <si>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</si>
  <si>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</si>
  <si>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</si>
  <si>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</si>
  <si>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</si>
  <si>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</si>
  <si>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</si>
  <si>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</si>
  <si>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</si>
  <si>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</si>
  <si>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</si>
  <si>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</si>
  <si>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</si>
  <si>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</si>
  <si>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</si>
  <si>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</si>
  <si>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</si>
  <si>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</si>
  <si>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</si>
  <si>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</si>
  <si>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</si>
  <si>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</si>
  <si>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</si>
  <si>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</si>
  <si>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</si>
  <si>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</si>
  <si>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</si>
  <si>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</si>
  <si>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</si>
  <si>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</si>
  <si>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</si>
  <si>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</si>
  <si>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</si>
  <si>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</si>
  <si>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</si>
  <si>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</si>
  <si>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</si>
  <si>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</si>
  <si>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</si>
  <si>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</si>
  <si>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</si>
  <si>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</si>
  <si>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</si>
  <si>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</si>
  <si>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</si>
  <si>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</si>
  <si>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</si>
  <si>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</si>
  <si>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</si>
  <si>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</si>
  <si>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</si>
  <si>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</si>
  <si>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</si>
  <si>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</si>
  <si>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</si>
  <si>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</si>
  <si>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</si>
  <si>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</si>
  <si>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</si>
  <si>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</si>
  <si>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</si>
  <si>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</si>
  <si>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</si>
  <si>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</si>
  <si>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</si>
  <si>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</si>
  <si>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</si>
  <si>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</si>
  <si>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</si>
  <si>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</si>
  <si>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</si>
  <si>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</si>
  <si>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</si>
  <si>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</si>
  <si>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</si>
  <si>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</si>
  <si>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</si>
  <si>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</si>
  <si>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</si>
  <si>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</si>
  <si>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</si>
  <si>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</si>
  <si>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</si>
  <si>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</si>
  <si>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</si>
  <si>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</si>
  <si>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</si>
  <si>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</si>
  <si>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</si>
  <si>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</si>
  <si>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</si>
  <si>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</si>
  <si>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</si>
  <si>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</si>
  <si>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</si>
  <si>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</si>
  <si>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</si>
  <si>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</si>
  <si>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</si>
  <si>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</si>
  <si>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</si>
  <si>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</si>
  <si>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</si>
  <si>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</si>
  <si>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</si>
  <si>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</si>
  <si>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</si>
  <si>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</si>
  <si>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</si>
  <si>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</si>
  <si>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</si>
  <si>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</si>
  <si>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</si>
  <si>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</si>
  <si>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</si>
  <si>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</si>
  <si>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</si>
  <si>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</si>
  <si>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</si>
  <si>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</si>
  <si>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</si>
  <si>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</si>
  <si>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</si>
  <si>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</si>
  <si>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</si>
  <si>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</si>
  <si>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</si>
  <si>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</si>
  <si>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</si>
  <si>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</si>
  <si>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</si>
  <si>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</si>
  <si>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</si>
  <si>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</si>
  <si>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</si>
  <si>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</si>
  <si>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</si>
  <si>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</si>
  <si>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</si>
  <si>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</si>
  <si>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</si>
  <si>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</si>
  <si>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</si>
  <si>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</si>
  <si>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</si>
  <si>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</si>
  <si>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</si>
  <si>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</si>
  <si>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</si>
  <si>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</si>
  <si>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</si>
  <si>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</si>
  <si>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</si>
  <si>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</si>
  <si>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</si>
  <si>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</si>
  <si>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</si>
  <si>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</si>
  <si>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</si>
  <si>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</si>
  <si>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</si>
  <si>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</si>
  <si>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</si>
  <si>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</si>
  <si>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</si>
  <si>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</si>
  <si>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</si>
  <si>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</si>
  <si>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</si>
  <si>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</si>
  <si>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</si>
  <si>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</si>
  <si>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</si>
  <si>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</si>
  <si>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</si>
  <si>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</si>
  <si>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</si>
  <si>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</si>
  <si>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</si>
  <si>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</si>
  <si>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</si>
  <si>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</si>
  <si>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</si>
  <si>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</si>
  <si>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</si>
  <si>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</si>
  <si>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</si>
  <si>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</si>
  <si>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</si>
  <si>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</si>
  <si>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</si>
  <si>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</si>
  <si>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</si>
  <si>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</si>
  <si>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</si>
  <si>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</si>
  <si>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</si>
  <si>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</si>
  <si>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</si>
  <si>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</si>
  <si>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</si>
  <si>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</si>
  <si>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</si>
  <si>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</si>
  <si>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</si>
  <si>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</si>
  <si>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</si>
  <si>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</si>
  <si>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</si>
  <si>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</si>
  <si>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</si>
  <si>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</si>
  <si>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</si>
  <si>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</si>
  <si>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</si>
  <si>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</si>
  <si>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</si>
  <si>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</si>
  <si>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</si>
  <si>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</si>
  <si>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</si>
  <si>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</si>
  <si>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</si>
  <si>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</si>
  <si>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</si>
  <si>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</si>
  <si>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</si>
  <si>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</si>
  <si>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</si>
  <si>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</si>
  <si>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</si>
  <si>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</si>
  <si>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</si>
  <si>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</si>
  <si>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</si>
  <si>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</si>
  <si>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</si>
  <si>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</si>
  <si>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</si>
  <si>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</si>
  <si>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</si>
  <si>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</si>
  <si>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</si>
  <si>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</si>
  <si>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</si>
  <si>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</si>
  <si>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</si>
  <si>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</si>
  <si>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</si>
  <si>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</si>
  <si>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</si>
  <si>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</si>
  <si>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</si>
  <si>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</si>
  <si>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</si>
  <si>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</si>
  <si>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</si>
  <si>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</si>
  <si>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</si>
  <si>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</si>
  <si>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</si>
  <si>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</si>
  <si>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</si>
  <si>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</si>
  <si>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</si>
  <si>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</si>
  <si>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</si>
  <si>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</si>
  <si>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</si>
  <si>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</si>
  <si>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</si>
  <si>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</si>
  <si>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</si>
  <si>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</si>
  <si>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</si>
  <si>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</si>
  <si>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</si>
  <si>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</si>
  <si>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</si>
  <si>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</si>
  <si>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</si>
  <si>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</si>
  <si>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</si>
  <si>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</si>
  <si>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</si>
  <si>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</si>
  <si>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</si>
  <si>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</si>
  <si>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</si>
  <si>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</si>
  <si>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</si>
  <si>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</si>
  <si>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</si>
  <si>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</si>
  <si>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</si>
  <si>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</si>
  <si>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</si>
  <si>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</si>
  <si>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</si>
  <si>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</si>
  <si>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</si>
  <si>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</si>
  <si>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</si>
  <si>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</si>
  <si>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</si>
  <si>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</si>
  <si>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</si>
  <si>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</si>
  <si>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</si>
  <si>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</si>
  <si>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</si>
  <si>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</si>
  <si>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</si>
  <si>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</si>
  <si>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</si>
  <si>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</si>
  <si>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</si>
  <si>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</si>
  <si>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</si>
  <si>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</si>
  <si>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</si>
  <si>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</si>
  <si>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</si>
  <si>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</si>
  <si>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</si>
  <si>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</si>
  <si>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</si>
  <si>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</si>
  <si>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</si>
  <si>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</si>
  <si>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</si>
  <si>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</si>
  <si>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</si>
  <si>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</si>
  <si>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</si>
  <si>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</si>
  <si>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</si>
  <si>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</si>
  <si>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</si>
  <si>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</si>
  <si>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</si>
  <si>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</si>
  <si>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</si>
  <si>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</si>
  <si>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</si>
  <si>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</si>
  <si>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</si>
  <si>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</si>
  <si>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</si>
  <si>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</si>
  <si>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</si>
  <si>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</si>
  <si>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</si>
  <si>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</si>
  <si>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</si>
  <si>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</si>
  <si>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</si>
  <si>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</si>
  <si>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</si>
  <si>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</si>
  <si>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</si>
  <si>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</si>
  <si>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</si>
  <si>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</si>
  <si>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</si>
  <si>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</si>
  <si>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</si>
  <si>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</si>
  <si>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</si>
  <si>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</si>
  <si>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</si>
  <si>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</si>
  <si>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</si>
  <si>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</si>
  <si>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</si>
  <si>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</si>
  <si>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</si>
  <si>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</si>
  <si>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</si>
  <si>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</si>
  <si>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</si>
  <si>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</si>
  <si>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</si>
  <si>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</si>
  <si>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</si>
  <si>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</si>
  <si>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</si>
  <si>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</si>
  <si>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</si>
  <si>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</si>
  <si>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</si>
  <si>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</si>
  <si>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</si>
  <si>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</si>
  <si>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</si>
  <si>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</si>
  <si>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</si>
  <si>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</si>
  <si>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</si>
  <si>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</si>
  <si>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</si>
  <si>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</si>
  <si>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</si>
  <si>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</si>
  <si>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</si>
  <si>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</si>
  <si>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</si>
  <si>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</si>
  <si>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</si>
  <si>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</si>
  <si>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</si>
  <si>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</si>
  <si>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</si>
  <si>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</si>
  <si>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</si>
  <si>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</si>
  <si>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</si>
  <si>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</si>
  <si>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</si>
  <si>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</si>
  <si>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</si>
  <si>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</si>
  <si>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</si>
  <si>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</si>
  <si>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</si>
  <si>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</si>
  <si>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</si>
  <si>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</si>
  <si>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</si>
  <si>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</si>
  <si>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</si>
  <si>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</si>
  <si>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</si>
  <si>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</si>
  <si>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</si>
  <si>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</si>
  <si>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</si>
  <si>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</si>
  <si>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</si>
  <si>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</si>
  <si>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</si>
  <si>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</si>
  <si>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</si>
  <si>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</si>
  <si>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</si>
  <si>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</si>
  <si>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</si>
  <si>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</si>
  <si>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</si>
  <si>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</si>
  <si>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</si>
  <si>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</si>
  <si>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</si>
  <si>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</si>
  <si>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</si>
  <si>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</si>
  <si>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</si>
  <si>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</si>
  <si>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</si>
  <si>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</si>
  <si>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</si>
  <si>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</si>
  <si>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</si>
  <si>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</si>
  <si>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</si>
  <si>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</si>
  <si>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</si>
  <si>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</si>
  <si>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</si>
  <si>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</si>
  <si>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</si>
  <si>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</si>
  <si>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</si>
  <si>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</si>
  <si>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</si>
  <si>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</si>
  <si>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</si>
  <si>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</si>
  <si>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</si>
  <si>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</si>
  <si>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</si>
  <si>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</si>
  <si>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</si>
  <si>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</si>
  <si>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</si>
  <si>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</si>
  <si>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</si>
  <si>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</si>
  <si>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</si>
  <si>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</si>
  <si>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</si>
  <si>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</si>
  <si>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</si>
  <si>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</si>
  <si>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</si>
  <si>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</si>
  <si>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</si>
  <si>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</si>
  <si>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</si>
  <si>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</si>
  <si>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</si>
  <si>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</si>
  <si>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</si>
  <si>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</si>
  <si>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</si>
  <si>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</si>
  <si>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</si>
  <si>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</si>
  <si>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</si>
  <si>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</si>
  <si>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</si>
  <si>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</si>
  <si>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</si>
  <si>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</si>
  <si>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</si>
  <si>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</si>
  <si>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</si>
  <si>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</si>
  <si>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</si>
  <si>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</si>
  <si>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</si>
  <si>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</si>
  <si>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</si>
  <si>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</si>
  <si>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</si>
  <si>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</si>
  <si>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</si>
  <si>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</si>
  <si>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</si>
  <si>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</si>
  <si>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</si>
  <si>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</si>
  <si>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</si>
  <si>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</si>
  <si>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</si>
  <si>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</si>
  <si>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</si>
  <si>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</si>
  <si>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</si>
  <si>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</si>
  <si>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</si>
  <si>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</si>
  <si>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</si>
  <si>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</si>
  <si>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</si>
  <si>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</si>
  <si>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</si>
  <si>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</si>
  <si>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</si>
  <si>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</si>
  <si>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</si>
  <si>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</si>
  <si>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</si>
  <si>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</si>
  <si>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</si>
  <si>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</si>
  <si>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</si>
  <si>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</si>
  <si>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</si>
  <si>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</si>
  <si>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</si>
  <si>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</si>
  <si>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</si>
  <si>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</si>
  <si>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</si>
  <si>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</si>
  <si>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</si>
  <si>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</si>
  <si>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</si>
  <si>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</si>
  <si>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</si>
  <si>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</si>
  <si>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</si>
  <si>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</si>
  <si>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</si>
  <si>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</si>
  <si>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</si>
  <si>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</si>
  <si>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</si>
  <si>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</si>
  <si>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</si>
  <si>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</si>
  <si>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</si>
  <si>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</si>
  <si>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</si>
  <si>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</si>
  <si>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</si>
  <si>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</si>
  <si>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</si>
  <si>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</si>
  <si>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</si>
  <si>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</si>
  <si>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</si>
  <si>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</si>
  <si>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</si>
  <si>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</si>
  <si>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</si>
  <si>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</si>
  <si>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</si>
  <si>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</si>
  <si>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</si>
  <si>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</si>
  <si>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</si>
  <si>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</si>
  <si>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</si>
  <si>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</si>
  <si>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</si>
  <si>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</si>
  <si>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</si>
  <si>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</si>
  <si>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</si>
  <si>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</si>
  <si>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</si>
  <si>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</si>
  <si>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</si>
  <si>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</si>
  <si>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</si>
  <si>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</si>
  <si>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</si>
  <si>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</si>
  <si>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</si>
  <si>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</si>
  <si>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</si>
  <si>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</si>
  <si>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</si>
  <si>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</si>
  <si>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</si>
  <si>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</si>
  <si>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</si>
  <si>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</si>
  <si>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</si>
  <si>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</si>
  <si>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</si>
  <si>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</si>
  <si>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</si>
  <si>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</si>
  <si>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</si>
  <si>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</si>
  <si>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</si>
  <si>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</si>
  <si>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</si>
  <si>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</si>
  <si>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</si>
  <si>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</si>
  <si>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</si>
  <si>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</si>
  <si>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</si>
  <si>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</si>
  <si>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</si>
  <si>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</si>
  <si>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</si>
  <si>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</si>
  <si>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</si>
  <si>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</si>
  <si>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</si>
  <si>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</si>
  <si>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</si>
  <si>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</si>
  <si>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</si>
  <si>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</si>
  <si>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</si>
  <si>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</si>
  <si>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</si>
  <si>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</si>
  <si>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</si>
  <si>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</si>
  <si>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</si>
  <si>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</si>
  <si>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</si>
  <si>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</si>
  <si>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</si>
  <si>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</si>
  <si>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</si>
  <si>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</si>
  <si>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</si>
  <si>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</si>
  <si>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</si>
  <si>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</si>
  <si>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</si>
  <si>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</si>
  <si>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</si>
  <si>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</si>
  <si>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</si>
  <si>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</si>
  <si>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</si>
  <si>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</si>
  <si>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</si>
  <si>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</si>
  <si>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</si>
  <si>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</si>
  <si>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</si>
  <si>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</si>
  <si>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</si>
  <si>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</si>
  <si>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</si>
  <si>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</si>
  <si>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</si>
  <si>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</si>
  <si>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</si>
  <si>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</si>
  <si>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</si>
  <si>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</si>
  <si>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</si>
  <si>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</si>
  <si>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</si>
  <si>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</si>
  <si>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</si>
  <si>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</si>
  <si>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</si>
  <si>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</si>
  <si>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</si>
  <si>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</si>
  <si>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</si>
  <si>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</si>
  <si>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</si>
  <si>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</si>
  <si>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</si>
  <si>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</si>
  <si>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</si>
  <si>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</si>
  <si>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</si>
  <si>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</si>
  <si>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</si>
  <si>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</si>
  <si>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</si>
  <si>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</si>
  <si>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</si>
  <si>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</si>
  <si>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</si>
  <si>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</si>
  <si>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</si>
  <si>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</si>
  <si>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</si>
  <si>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</si>
  <si>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</si>
  <si>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</si>
  <si>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</si>
  <si>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</si>
  <si>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</si>
  <si>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</si>
  <si>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</si>
  <si>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</si>
  <si>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</si>
  <si>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</si>
  <si>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</si>
  <si>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</si>
  <si>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</si>
  <si>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</si>
  <si>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</si>
  <si>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</si>
  <si>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</si>
  <si>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</si>
  <si>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</si>
  <si>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</si>
  <si>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</si>
  <si>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</si>
  <si>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</si>
  <si>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</si>
  <si>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</si>
  <si>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</si>
  <si>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</si>
  <si>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</si>
  <si>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</si>
  <si>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</si>
  <si>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</si>
  <si>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</si>
  <si>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</si>
  <si>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</si>
  <si>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</si>
  <si>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</si>
  <si>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</si>
  <si>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</si>
  <si>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</si>
  <si>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</si>
  <si>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</si>
  <si>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</si>
  <si>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</si>
  <si>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</si>
  <si>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</si>
  <si>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</si>
  <si>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</si>
  <si>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</si>
  <si>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</si>
  <si>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</si>
  <si>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</si>
  <si>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</si>
  <si>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</si>
  <si>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</si>
  <si>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</si>
  <si>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</si>
  <si>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</si>
  <si>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</si>
  <si>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</si>
  <si>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</si>
  <si>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</si>
  <si>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</si>
  <si>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</si>
  <si>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</si>
  <si>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</si>
  <si>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</si>
  <si>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</si>
  <si>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</si>
  <si>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</si>
  <si>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</si>
  <si>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</si>
  <si>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</si>
  <si>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</si>
  <si>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</si>
  <si>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</si>
  <si>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</si>
  <si>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</si>
  <si>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</si>
  <si>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</si>
  <si>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</si>
  <si>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</si>
  <si>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</si>
  <si>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</si>
  <si>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</si>
  <si>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</si>
  <si>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</si>
  <si>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</si>
  <si>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</si>
  <si>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</si>
  <si>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</si>
  <si>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</si>
  <si>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</si>
  <si>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</si>
  <si>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</si>
  <si>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</si>
  <si>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</si>
  <si>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</si>
  <si>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</si>
  <si>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</si>
  <si>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</si>
  <si>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</si>
  <si>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</si>
  <si>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</si>
  <si>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</si>
  <si>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</si>
  <si>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</si>
  <si>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</si>
  <si>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</si>
  <si>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</si>
  <si>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</si>
  <si>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</si>
  <si>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</si>
  <si>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</si>
  <si>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</si>
  <si>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</si>
  <si>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</si>
  <si>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</si>
  <si>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</si>
  <si>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</si>
  <si>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</si>
  <si>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</si>
  <si>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</si>
  <si>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</si>
  <si>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</si>
  <si>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</si>
  <si>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</si>
  <si>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</si>
  <si>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</si>
  <si>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</si>
  <si>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</si>
  <si>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</si>
  <si>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</si>
  <si>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</si>
  <si>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</si>
  <si>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</si>
  <si>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</si>
  <si>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</si>
  <si>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</si>
  <si>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</si>
  <si>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</si>
  <si>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</si>
  <si>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</si>
  <si>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</si>
  <si>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</si>
  <si>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</si>
  <si>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</si>
  <si>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</si>
  <si>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</si>
  <si>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</si>
  <si>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</si>
  <si>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</si>
  <si>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</si>
  <si>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</si>
  <si>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</si>
  <si>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</si>
  <si>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</si>
  <si>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</si>
  <si>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</si>
  <si>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</si>
  <si>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</si>
  <si>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</si>
  <si>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</si>
  <si>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</si>
  <si>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</si>
  <si>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</si>
  <si>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</si>
  <si>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</si>
  <si>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</si>
  <si>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</si>
  <si>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</si>
  <si>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</si>
  <si>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</si>
  <si>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</si>
  <si>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</si>
  <si>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</si>
  <si>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</si>
  <si>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</si>
  <si>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</si>
  <si>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</si>
  <si>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</si>
  <si>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</si>
  <si>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</si>
  <si>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</si>
  <si>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</si>
  <si>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</si>
  <si>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</si>
  <si>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</si>
  <si>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</si>
  <si>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</si>
  <si>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</si>
  <si>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</si>
  <si>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</si>
  <si>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</si>
  <si>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</si>
  <si>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</si>
  <si>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</si>
  <si>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</si>
  <si>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</si>
  <si>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</si>
  <si>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</si>
  <si>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</si>
  <si>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</si>
  <si>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</si>
  <si>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</si>
  <si>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</si>
  <si>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</si>
  <si>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</si>
  <si>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</si>
  <si>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</si>
  <si>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</si>
  <si>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</si>
  <si>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</si>
  <si>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</si>
  <si>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</si>
  <si>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</si>
  <si>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</si>
  <si>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</si>
  <si>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</si>
  <si>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</si>
  <si>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</si>
  <si>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</si>
  <si>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</si>
  <si>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</si>
  <si>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</si>
  <si>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</si>
  <si>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</si>
  <si>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</si>
  <si>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</si>
  <si>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</si>
  <si>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</si>
  <si>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</si>
  <si>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</si>
  <si>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</si>
  <si>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</si>
  <si>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</si>
  <si>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</si>
  <si>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</si>
  <si>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</si>
  <si>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</si>
  <si>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</si>
  <si>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</si>
  <si>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</si>
  <si>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</si>
  <si>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</si>
  <si>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</si>
  <si>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</si>
  <si>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</si>
  <si>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</si>
  <si>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</si>
  <si>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</si>
  <si>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</si>
  <si>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</si>
  <si>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</si>
  <si>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</si>
  <si>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</si>
  <si>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</si>
  <si>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</si>
  <si>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</si>
  <si>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</si>
  <si>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</si>
  <si>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</si>
  <si>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</si>
  <si>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</si>
  <si>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</si>
  <si>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</si>
  <si>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</si>
  <si>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</si>
  <si>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</si>
  <si>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</si>
  <si>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</si>
  <si>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</si>
  <si>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</si>
  <si>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</si>
  <si>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</si>
  <si>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</si>
  <si>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</si>
  <si>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</si>
  <si>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</si>
  <si>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</si>
  <si>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</si>
  <si>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</si>
  <si>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</si>
  <si>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</si>
  <si>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</si>
  <si>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</si>
  <si>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</si>
  <si>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</si>
  <si>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</si>
  <si>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</si>
  <si>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</si>
  <si>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</si>
  <si>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</si>
  <si>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</si>
  <si>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</si>
  <si>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</si>
  <si>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</si>
  <si>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</si>
  <si>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</si>
  <si>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</si>
  <si>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</si>
  <si>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</si>
  <si>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</si>
  <si>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</si>
  <si>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</si>
  <si>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</si>
  <si>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</si>
  <si>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</si>
  <si>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</si>
  <si>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</si>
  <si>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</si>
  <si>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</si>
  <si>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</si>
  <si>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</si>
  <si>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</si>
  <si>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</si>
  <si>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</si>
  <si>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</si>
  <si>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</si>
  <si>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</si>
  <si>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</si>
  <si>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</si>
  <si>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</si>
  <si>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</si>
  <si>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</si>
  <si>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</si>
  <si>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</si>
  <si>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</si>
  <si>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</si>
  <si>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</si>
  <si>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</si>
  <si>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</si>
  <si>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</si>
  <si>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</si>
  <si>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</si>
  <si>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</si>
  <si>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</si>
  <si>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</si>
  <si>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</si>
  <si>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</si>
  <si>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</si>
  <si>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</si>
  <si>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</si>
  <si>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</si>
  <si>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</si>
  <si>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</si>
  <si>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</si>
  <si>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</si>
  <si>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</si>
  <si>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</si>
  <si>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</si>
  <si>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</si>
  <si>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</si>
  <si>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</si>
  <si>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</si>
  <si>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</si>
  <si>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</si>
  <si>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</si>
  <si>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</si>
  <si>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</si>
  <si>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</si>
  <si>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</si>
  <si>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</si>
  <si>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</si>
  <si>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</si>
  <si>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</si>
  <si>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</si>
  <si>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</si>
  <si>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</si>
  <si>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</si>
  <si>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</si>
  <si>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</si>
  <si>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</si>
  <si>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</si>
  <si>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</si>
  <si>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</si>
  <si>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</si>
  <si>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</si>
  <si>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</si>
  <si>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</si>
  <si>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</si>
  <si>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</si>
  <si>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</si>
  <si>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</si>
  <si>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</si>
  <si>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</si>
  <si>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</si>
  <si>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</si>
  <si>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</si>
  <si>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</si>
  <si>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</si>
  <si>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</si>
  <si>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</si>
  <si>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</si>
  <si>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</si>
  <si>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</si>
  <si>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</si>
  <si>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</si>
  <si>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</si>
  <si>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</si>
  <si>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</si>
  <si>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</si>
  <si>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</si>
  <si>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</si>
  <si>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</si>
  <si>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</si>
  <si>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</si>
  <si>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</si>
  <si>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</si>
  <si>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</si>
  <si>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</si>
  <si>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</si>
  <si>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</si>
  <si>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</si>
  <si>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</si>
  <si>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</si>
  <si>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</si>
  <si>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</si>
  <si>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</si>
  <si>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</si>
  <si>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</si>
  <si>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</si>
  <si>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</si>
  <si>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</si>
  <si>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</si>
  <si>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</si>
  <si>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</si>
  <si>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</si>
  <si>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</si>
  <si>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</si>
  <si>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</si>
  <si>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</si>
  <si>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</si>
  <si>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</si>
  <si>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</si>
  <si>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</si>
  <si>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</si>
  <si>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</si>
  <si>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</si>
  <si>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</si>
  <si>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</si>
  <si>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</si>
  <si>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</si>
  <si>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</si>
  <si>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</si>
  <si>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</si>
  <si>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</si>
  <si>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</si>
  <si>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</si>
  <si>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</si>
  <si>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</si>
  <si>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</si>
  <si>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</si>
  <si>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</si>
  <si>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</si>
  <si>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</si>
  <si>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</si>
  <si>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</si>
  <si>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</si>
  <si>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</si>
  <si>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</si>
  <si>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</si>
  <si>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</si>
  <si>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</si>
  <si>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</si>
  <si>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</si>
  <si>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</si>
  <si>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</si>
  <si>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</si>
  <si>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</si>
  <si>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</si>
  <si>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</si>
  <si>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</si>
  <si>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</si>
  <si>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</si>
  <si>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</si>
  <si>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</si>
  <si>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</si>
  <si>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</si>
  <si>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</si>
  <si>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</si>
  <si>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</si>
  <si>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</si>
  <si>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</si>
  <si>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</si>
  <si>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</si>
  <si>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</si>
  <si>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</si>
  <si>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</si>
  <si>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</si>
  <si>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</si>
  <si>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</si>
  <si>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</si>
  <si>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</si>
  <si>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</si>
  <si>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</si>
  <si>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</si>
  <si>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</si>
  <si>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</si>
  <si>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</si>
  <si>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</si>
  <si>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</si>
  <si>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</si>
  <si>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</si>
  <si>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</si>
  <si>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</si>
  <si>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</si>
  <si>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</si>
  <si>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</si>
  <si>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</si>
  <si>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</si>
  <si>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</si>
  <si>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</si>
  <si>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</si>
  <si>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</si>
  <si>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</si>
  <si>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</si>
  <si>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</si>
  <si>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</si>
  <si>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</si>
  <si>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</si>
  <si>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</si>
  <si>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</si>
  <si>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</si>
  <si>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</si>
  <si>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</si>
  <si>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</si>
  <si>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</si>
  <si>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</si>
  <si>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</si>
  <si>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</si>
  <si>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</si>
  <si>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</si>
  <si>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</si>
  <si>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</si>
  <si>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</si>
  <si>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</si>
  <si>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</si>
  <si>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</si>
  <si>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</si>
  <si>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</si>
  <si>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</si>
  <si>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</si>
  <si>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</si>
  <si>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</si>
  <si>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</si>
  <si>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</si>
  <si>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</si>
  <si>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</si>
  <si>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</si>
  <si>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</si>
  <si>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</si>
  <si>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</si>
  <si>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</si>
  <si>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</si>
  <si>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</si>
  <si>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</si>
  <si>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</si>
  <si>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</si>
  <si>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</si>
  <si>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</si>
  <si>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</si>
  <si>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</si>
  <si>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</si>
  <si>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</si>
  <si>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</si>
  <si>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</si>
  <si>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</si>
  <si>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</si>
  <si>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</si>
  <si>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</si>
  <si>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</si>
  <si>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</si>
  <si>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</si>
  <si>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</si>
  <si>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</si>
  <si>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</si>
  <si>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</si>
  <si>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</si>
  <si>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</si>
  <si>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</si>
  <si>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</si>
  <si>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</si>
  <si>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</si>
  <si>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</si>
  <si>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</si>
  <si>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</si>
  <si>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</si>
  <si>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</si>
  <si>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</si>
  <si>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</si>
  <si>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</si>
  <si>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</si>
  <si>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</si>
  <si>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</si>
  <si>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</si>
  <si>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</si>
  <si>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</si>
  <si>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</si>
  <si>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</si>
  <si>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</si>
  <si>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</si>
  <si>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</si>
  <si>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</si>
  <si>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</si>
  <si>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</si>
  <si>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</si>
  <si>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</si>
  <si>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</si>
  <si>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</si>
  <si>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</si>
  <si>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</si>
  <si>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</si>
  <si>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</si>
  <si>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</si>
  <si>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</si>
  <si>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</si>
  <si>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</si>
  <si>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</si>
  <si>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</si>
  <si>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</si>
  <si>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</si>
  <si>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</si>
  <si>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</si>
  <si>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</si>
  <si>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</si>
  <si>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</si>
  <si>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</si>
  <si>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</si>
  <si>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</si>
  <si>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</si>
  <si>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</si>
  <si>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</si>
  <si>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</si>
  <si>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</si>
  <si>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</si>
  <si>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</si>
  <si>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</si>
  <si>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</si>
  <si>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</si>
  <si>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</si>
  <si>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</si>
  <si>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</si>
  <si>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</si>
  <si>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</si>
  <si>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</si>
  <si>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</si>
  <si>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</si>
  <si>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</si>
  <si>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</si>
  <si>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</si>
  <si>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</si>
  <si>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</si>
  <si>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</si>
  <si>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</si>
  <si>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</si>
  <si>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</si>
  <si>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</si>
  <si>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</si>
  <si>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</si>
  <si>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</si>
  <si>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</si>
  <si>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</si>
  <si>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</si>
  <si>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</si>
  <si>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</si>
  <si>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</si>
  <si>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</si>
  <si>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</si>
  <si>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</si>
  <si>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</si>
  <si>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</si>
  <si>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</si>
  <si>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</si>
  <si>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</si>
  <si>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</si>
  <si>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</si>
  <si>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</si>
  <si>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</si>
  <si>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</si>
  <si>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</si>
  <si>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</si>
  <si>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</si>
  <si>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</si>
  <si>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</si>
  <si>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</si>
  <si>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</si>
  <si>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</si>
  <si>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</si>
  <si>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</si>
  <si>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</si>
  <si>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</si>
  <si>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</si>
  <si>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</si>
  <si>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</si>
  <si>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</si>
  <si>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</si>
  <si>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</si>
  <si>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</si>
  <si>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</si>
  <si>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</si>
  <si>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</si>
  <si>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</si>
  <si>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</si>
  <si>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</si>
  <si>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</si>
  <si>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</si>
  <si>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</si>
  <si>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</si>
  <si>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</si>
  <si>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</si>
  <si>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</si>
  <si>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</si>
  <si>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</si>
  <si>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</si>
  <si>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</si>
  <si>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</si>
  <si>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</si>
  <si>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</si>
  <si>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</si>
  <si>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</si>
  <si>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</si>
  <si>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</si>
  <si>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</si>
  <si>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</si>
  <si>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</si>
  <si>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</si>
  <si>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</si>
  <si>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</si>
  <si>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</si>
  <si>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</si>
  <si>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</si>
  <si>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</si>
  <si>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</si>
  <si>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</si>
  <si>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</si>
  <si>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</si>
  <si>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</si>
  <si>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</si>
  <si>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</si>
  <si>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</si>
  <si>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</si>
  <si>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</si>
  <si>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</si>
  <si>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</si>
  <si>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</si>
  <si>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</si>
  <si>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</si>
  <si>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</si>
  <si>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</si>
  <si>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</si>
  <si>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</si>
  <si>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</si>
  <si>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</si>
  <si>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</si>
  <si>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</si>
  <si>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</si>
  <si>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</si>
  <si>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</si>
  <si>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</si>
  <si>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</si>
  <si>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</si>
  <si>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</si>
  <si>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</si>
  <si>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</si>
  <si>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</si>
  <si>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</si>
  <si>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</si>
  <si>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</si>
  <si>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</si>
  <si>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</si>
  <si>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</si>
  <si>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</si>
  <si>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</si>
  <si>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</si>
  <si>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</si>
  <si>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</si>
  <si>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</si>
  <si>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</si>
  <si>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</si>
  <si>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</si>
  <si>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</si>
  <si>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</si>
  <si>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</si>
  <si>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</si>
  <si>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</si>
  <si>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</si>
  <si>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</si>
  <si>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</si>
  <si>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</si>
  <si>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</si>
  <si>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</si>
  <si>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</si>
  <si>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</si>
  <si>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</si>
  <si>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</si>
  <si>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</si>
  <si>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</si>
  <si>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</si>
  <si>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</si>
  <si>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</si>
  <si>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</si>
  <si>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</si>
  <si>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</si>
  <si>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</si>
  <si>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</si>
  <si>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</si>
  <si>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</si>
  <si>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</si>
  <si>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</si>
  <si>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</si>
  <si>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</si>
  <si>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</si>
  <si>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</si>
  <si>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</si>
  <si>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</si>
  <si>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</si>
  <si>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</si>
  <si>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</si>
  <si>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</si>
  <si>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</si>
  <si>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</si>
  <si>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</si>
  <si>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</si>
  <si>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</si>
  <si>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</si>
  <si>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</si>
  <si>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</si>
  <si>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</si>
  <si>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</si>
  <si>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</si>
  <si>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</si>
  <si>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</si>
  <si>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</si>
  <si>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</si>
  <si>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</si>
  <si>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</si>
  <si>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</si>
  <si>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</si>
  <si>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</si>
  <si>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</si>
  <si>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</si>
  <si>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</si>
  <si>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</si>
  <si>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</si>
  <si>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</si>
  <si>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</si>
  <si>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</si>
  <si>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</si>
  <si>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</si>
  <si>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</si>
  <si>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</si>
  <si>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</si>
  <si>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</si>
  <si>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</si>
  <si>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</si>
  <si>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</si>
  <si>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</si>
  <si>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</si>
  <si>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</si>
  <si>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</si>
  <si>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</si>
  <si>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</si>
  <si>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</si>
  <si>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</si>
  <si>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</si>
  <si>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</si>
  <si>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</si>
  <si>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</si>
  <si>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</si>
  <si>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</si>
  <si>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</si>
  <si>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</si>
  <si>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</si>
  <si>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</si>
  <si>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</si>
  <si>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</si>
  <si>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</si>
  <si>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</si>
  <si>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</si>
  <si>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</si>
  <si>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</si>
  <si>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</si>
  <si>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</si>
  <si>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</si>
  <si>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</si>
  <si>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</si>
  <si>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</si>
  <si>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</si>
  <si>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</si>
  <si>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</si>
  <si>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</si>
  <si>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</si>
  <si>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</si>
  <si>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</si>
  <si>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</si>
  <si>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</si>
  <si>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</si>
  <si>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</si>
  <si>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</si>
  <si>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</si>
  <si>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</si>
  <si>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</si>
  <si>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</si>
  <si>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</si>
  <si>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</si>
  <si>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</si>
  <si>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</si>
  <si>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</si>
  <si>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</si>
  <si>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</si>
  <si>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</si>
  <si>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</si>
  <si>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</si>
  <si>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</si>
  <si>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</si>
  <si>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</si>
  <si>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</si>
  <si>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</si>
  <si>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</si>
  <si>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</si>
  <si>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</si>
  <si>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</si>
  <si>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</si>
  <si>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</si>
  <si>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</si>
  <si>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</si>
  <si>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</si>
  <si>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</si>
  <si>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</si>
  <si>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</si>
  <si>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</si>
  <si>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</si>
  <si>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</si>
  <si>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</si>
  <si>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</si>
  <si>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</si>
  <si>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</si>
  <si>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</si>
  <si>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</si>
  <si>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</si>
  <si>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</si>
  <si>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</si>
  <si>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</si>
  <si>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</si>
  <si>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</si>
  <si>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</si>
  <si>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</si>
  <si>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</si>
  <si>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</si>
  <si>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</si>
  <si>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</si>
  <si>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</si>
  <si>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</si>
  <si>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</si>
  <si>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</si>
  <si>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</si>
  <si>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</si>
  <si>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</si>
  <si>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</si>
  <si>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</si>
  <si>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</si>
  <si>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</si>
  <si>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</si>
  <si>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</si>
  <si>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</si>
  <si>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</si>
  <si>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</si>
  <si>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</si>
  <si>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</si>
  <si>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</si>
  <si>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</si>
  <si>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</si>
  <si>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</si>
  <si>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</si>
  <si>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</si>
  <si>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</si>
  <si>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</si>
  <si>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</si>
  <si>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</si>
  <si>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</si>
  <si>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</si>
  <si>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</si>
  <si>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</si>
  <si>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</si>
  <si>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</si>
  <si>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</si>
  <si>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</si>
  <si>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</si>
  <si>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</si>
  <si>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</si>
  <si>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</si>
  <si>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</si>
  <si>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</si>
  <si>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</si>
  <si>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</si>
  <si>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</si>
  <si>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</si>
  <si>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</si>
  <si>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</si>
  <si>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</si>
  <si>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</si>
  <si>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</si>
  <si>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</si>
  <si>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</si>
  <si>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</si>
  <si>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</si>
  <si>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</si>
  <si>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</si>
  <si>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</si>
  <si>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</si>
  <si>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</si>
  <si>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</si>
  <si>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</si>
  <si>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</si>
  <si>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</si>
  <si>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</si>
  <si>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</si>
  <si>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</si>
  <si>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</si>
  <si>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</si>
  <si>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</si>
  <si>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</si>
  <si>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</si>
  <si>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</si>
  <si>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</si>
  <si>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</si>
  <si>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</si>
  <si>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</si>
  <si>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</si>
  <si>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</si>
  <si>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</si>
  <si>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</si>
  <si>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</si>
  <si>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</si>
  <si>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</si>
  <si>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</si>
  <si>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</si>
  <si>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</si>
  <si>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</si>
  <si>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</si>
  <si>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</si>
  <si>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</si>
  <si>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</si>
  <si>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</si>
  <si>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</si>
  <si>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</si>
  <si>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</si>
  <si>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</si>
  <si>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</si>
  <si>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</si>
  <si>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</si>
  <si>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</si>
  <si>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</si>
  <si>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</si>
  <si>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</si>
  <si>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</si>
  <si>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</si>
  <si>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</si>
  <si>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</si>
  <si>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</si>
  <si>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</si>
  <si>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</si>
  <si>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</si>
  <si>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</si>
  <si>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</si>
  <si>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</si>
  <si>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</si>
  <si>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</si>
  <si>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</si>
  <si>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</si>
  <si>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</si>
  <si>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</si>
  <si>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</si>
  <si>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</si>
  <si>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</si>
  <si>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</si>
  <si>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</si>
  <si>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</si>
  <si>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</si>
  <si>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</si>
  <si>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</si>
  <si>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</si>
  <si>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</si>
  <si>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</si>
  <si>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</si>
  <si>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</si>
  <si>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</si>
  <si>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</si>
  <si>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</si>
  <si>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</si>
  <si>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</si>
  <si>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</si>
  <si>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</si>
  <si>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</si>
  <si>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</si>
  <si>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</si>
  <si>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</si>
  <si>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</si>
  <si>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</si>
  <si>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</si>
  <si>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</si>
  <si>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</si>
  <si>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</si>
  <si>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</si>
  <si>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</si>
  <si>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</si>
  <si>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</si>
  <si>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</si>
  <si>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</si>
  <si>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</si>
  <si>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</si>
  <si>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</si>
  <si>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</si>
  <si>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</si>
  <si>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</si>
  <si>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</si>
  <si>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</si>
  <si>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</si>
  <si>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</si>
  <si>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</si>
  <si>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</si>
  <si>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</si>
  <si>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</si>
  <si>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</si>
  <si>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</si>
  <si>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</si>
  <si>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</si>
  <si>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</si>
  <si>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</si>
  <si>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</si>
  <si>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</si>
  <si>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</si>
  <si>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</si>
  <si>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</si>
  <si>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</si>
  <si>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</si>
  <si>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</si>
  <si>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</si>
  <si>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</si>
  <si>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</si>
  <si>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</si>
  <si>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</si>
  <si>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</si>
  <si>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</si>
  <si>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</si>
  <si>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</si>
  <si>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</si>
  <si>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</si>
  <si>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</si>
  <si>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</si>
  <si>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</si>
  <si>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</si>
  <si>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</si>
  <si>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</si>
  <si>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</si>
  <si>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</si>
  <si>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</si>
  <si>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</si>
  <si>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</si>
  <si>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</si>
  <si>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</si>
  <si>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</si>
  <si>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</si>
  <si>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</si>
  <si>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</si>
  <si>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</si>
  <si>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</si>
  <si>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</si>
  <si>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</si>
  <si>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</si>
  <si>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</si>
  <si>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</si>
  <si>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</si>
  <si>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</si>
  <si>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</si>
  <si>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</si>
  <si>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</si>
  <si>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</si>
  <si>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</si>
  <si>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</si>
  <si>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</si>
  <si>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</si>
  <si>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</si>
  <si>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</si>
  <si>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</si>
  <si>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</si>
  <si>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</si>
  <si>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</si>
  <si>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</si>
  <si>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</si>
  <si>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</si>
  <si>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</si>
  <si>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</si>
  <si>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</si>
  <si>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</si>
  <si>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</si>
  <si>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</si>
  <si>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</si>
  <si>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</si>
  <si>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</si>
  <si>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</si>
  <si>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</si>
  <si>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</si>
  <si>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</si>
  <si>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</si>
  <si>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</si>
  <si>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</si>
  <si>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</si>
  <si>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</si>
  <si>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</si>
  <si>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</si>
  <si>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</si>
  <si>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</si>
  <si>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</si>
  <si>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</si>
  <si>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</si>
  <si>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</si>
  <si>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</si>
  <si>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</si>
  <si>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</si>
  <si>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</si>
  <si>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</si>
  <si>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</si>
  <si>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</si>
  <si>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</si>
  <si>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</si>
  <si>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</si>
  <si>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</si>
  <si>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</si>
  <si>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</si>
  <si>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</si>
  <si>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</si>
  <si>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</si>
  <si>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</si>
  <si>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</si>
  <si>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</si>
  <si>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</si>
  <si>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</si>
  <si>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</si>
  <si>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</si>
  <si>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</si>
  <si>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</si>
  <si>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</si>
  <si>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</si>
  <si>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</si>
  <si>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</si>
  <si>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</si>
  <si>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</si>
  <si>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</si>
  <si>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</si>
  <si>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</si>
  <si>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</si>
  <si>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</si>
  <si>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</si>
  <si>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</si>
  <si>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</si>
  <si>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</si>
  <si>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</si>
  <si>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</si>
  <si>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</si>
  <si>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</si>
  <si>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</si>
  <si>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</si>
  <si>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</si>
  <si>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</si>
  <si>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</si>
  <si>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</si>
  <si>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</si>
  <si>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</si>
  <si>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</si>
  <si>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</si>
  <si>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</si>
  <si>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</si>
  <si>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</si>
  <si>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</si>
  <si>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</si>
  <si>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</si>
  <si>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</si>
  <si>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</si>
  <si>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</si>
  <si>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</si>
  <si>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</si>
  <si>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</si>
  <si>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</si>
  <si>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</si>
  <si>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</si>
  <si>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</si>
  <si>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</si>
  <si>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</si>
  <si>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</si>
  <si>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</si>
  <si>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</si>
  <si>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</si>
  <si>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</si>
  <si>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</si>
  <si>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</si>
  <si>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</si>
  <si>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</si>
  <si>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</si>
  <si>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</si>
  <si>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</si>
  <si>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</si>
  <si>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</si>
  <si>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</si>
  <si>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</si>
  <si>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</si>
  <si>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</si>
  <si>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</si>
  <si>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</si>
  <si>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</si>
  <si>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</si>
  <si>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</si>
  <si>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</si>
  <si>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</si>
  <si>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</si>
  <si>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</si>
  <si>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</si>
  <si>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</si>
  <si>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</si>
  <si>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</si>
  <si>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</si>
  <si>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</si>
  <si>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</si>
  <si>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</si>
  <si>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</si>
  <si>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</si>
  <si>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</si>
  <si>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</si>
  <si>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</si>
  <si>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</si>
  <si>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</si>
  <si>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</si>
  <si>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</si>
  <si>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</si>
  <si>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</si>
  <si>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</si>
  <si>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</si>
  <si>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</si>
  <si>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</si>
  <si>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</si>
  <si>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</si>
  <si>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</si>
  <si>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</si>
  <si>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</si>
  <si>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</si>
  <si>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</si>
  <si>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</si>
  <si>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</si>
  <si>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</si>
  <si>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</si>
  <si>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</si>
  <si>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</si>
  <si>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</si>
  <si>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</si>
  <si>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</si>
  <si>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</si>
  <si>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</si>
  <si>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</si>
  <si>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</si>
  <si>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</si>
  <si>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</si>
  <si>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</si>
  <si>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</si>
  <si>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</si>
  <si>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</si>
  <si>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</si>
  <si>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</si>
  <si>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</si>
  <si>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</si>
  <si>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</si>
  <si>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</si>
  <si>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</si>
  <si>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</si>
  <si>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</si>
  <si>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</si>
  <si>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</si>
  <si>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</si>
  <si>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</si>
  <si>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</si>
  <si>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</si>
  <si>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</si>
  <si>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</si>
  <si>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</si>
  <si>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</si>
  <si>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</si>
  <si>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</si>
  <si>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</si>
  <si>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</si>
  <si>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</si>
  <si>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</si>
  <si>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</si>
  <si>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</si>
  <si>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</si>
  <si>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</si>
  <si>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</si>
  <si>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</si>
  <si>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</si>
  <si>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</si>
  <si>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</si>
  <si>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</si>
  <si>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</si>
  <si>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</si>
  <si>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</si>
  <si>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</si>
  <si>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</si>
  <si>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</si>
  <si>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</si>
  <si>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</si>
  <si>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</si>
  <si>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</si>
  <si>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</si>
  <si>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</si>
  <si>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</si>
  <si>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</si>
  <si>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</si>
  <si>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</si>
  <si>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</si>
  <si>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</si>
  <si>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</si>
  <si>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</si>
  <si>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</si>
  <si>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</si>
  <si>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</si>
  <si>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</si>
  <si>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</si>
  <si>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</si>
  <si>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</si>
  <si>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</si>
  <si>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</si>
  <si>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</si>
  <si>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</si>
  <si>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</si>
  <si>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</si>
  <si>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</si>
  <si>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</si>
  <si>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</si>
  <si>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</si>
  <si>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</si>
  <si>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</si>
  <si>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</si>
  <si>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</si>
  <si>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</si>
  <si>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</si>
  <si>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</si>
  <si>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</si>
  <si>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</si>
  <si>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</si>
  <si>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</si>
  <si>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</si>
  <si>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</si>
  <si>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</si>
  <si>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</si>
  <si>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</si>
  <si>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</si>
  <si>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</si>
  <si>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</si>
  <si>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</si>
  <si>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</si>
  <si>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</si>
  <si>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</si>
  <si>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</si>
  <si>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</si>
  <si>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</si>
  <si>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</si>
  <si>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</si>
  <si>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</si>
  <si>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</si>
  <si>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</si>
  <si>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</si>
  <si>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</si>
  <si>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</si>
  <si>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</si>
  <si>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</si>
  <si>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</si>
  <si>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</si>
  <si>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</si>
  <si>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</si>
  <si>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</si>
  <si>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</si>
  <si>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</si>
  <si>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</si>
  <si>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</si>
  <si>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</si>
  <si>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</si>
  <si>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</si>
  <si>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</si>
  <si>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</si>
  <si>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</si>
  <si>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</si>
  <si>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</si>
  <si>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</si>
  <si>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</si>
  <si>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</si>
  <si>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</si>
  <si>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</si>
  <si>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</si>
  <si>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</si>
  <si>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</si>
  <si>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</si>
  <si>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</si>
  <si>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</si>
  <si>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</si>
  <si>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</si>
  <si>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</si>
  <si>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</si>
  <si>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</si>
  <si>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</si>
  <si>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</si>
  <si>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</si>
  <si>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</si>
  <si>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</si>
  <si>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</si>
  <si>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</si>
  <si>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</si>
  <si>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</si>
  <si>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</si>
  <si>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</si>
  <si>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</si>
  <si>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</si>
  <si>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</si>
  <si>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</si>
  <si>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</si>
  <si>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</si>
  <si>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</si>
  <si>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</si>
  <si>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</si>
  <si>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</si>
  <si>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</si>
  <si>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</si>
  <si>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</si>
  <si>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</si>
  <si>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</si>
  <si>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</si>
  <si>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</si>
  <si>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</si>
  <si>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</si>
  <si>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</si>
  <si>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</si>
  <si>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</si>
  <si>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</si>
  <si>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</si>
  <si>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</si>
  <si>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</si>
  <si>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</si>
  <si>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</si>
  <si>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</si>
  <si>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</si>
  <si>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</si>
  <si>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</si>
  <si>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</si>
  <si>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</si>
  <si>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</si>
  <si>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</si>
  <si>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</si>
  <si>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</si>
  <si>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</si>
  <si>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</si>
  <si>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</si>
  <si>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</si>
  <si>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</si>
  <si>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</si>
  <si>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</si>
  <si>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</si>
  <si>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</si>
  <si>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</si>
  <si>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</si>
  <si>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</si>
  <si>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</si>
  <si>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</si>
  <si>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</si>
  <si>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</si>
  <si>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</si>
  <si>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</si>
  <si>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</si>
  <si>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</si>
  <si>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</si>
  <si>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</si>
  <si>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</si>
  <si>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</si>
  <si>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</si>
  <si>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</si>
  <si>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</si>
  <si>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</si>
  <si>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</si>
  <si>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</si>
  <si>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</si>
  <si>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</si>
  <si>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</si>
  <si>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</si>
  <si>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</si>
  <si>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</si>
  <si>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</si>
  <si>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</si>
  <si>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</si>
  <si>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</si>
  <si>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</si>
  <si>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</si>
  <si>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</si>
  <si>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</si>
  <si>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</si>
  <si>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</si>
  <si>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</si>
  <si>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</si>
  <si>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</si>
  <si>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</si>
  <si>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</si>
  <si>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</si>
  <si>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</si>
  <si>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</si>
  <si>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</si>
  <si>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</si>
  <si>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</si>
  <si>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</si>
  <si>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</si>
  <si>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</si>
  <si>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</si>
  <si>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</si>
  <si>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</si>
  <si>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</si>
  <si>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</si>
  <si>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</si>
  <si>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</si>
  <si>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</si>
  <si>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</si>
  <si>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</si>
  <si>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</si>
  <si>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</si>
  <si>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</si>
  <si>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</si>
  <si>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</si>
  <si>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</si>
  <si>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</si>
  <si>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</si>
  <si>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</si>
  <si>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</si>
  <si>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</si>
  <si>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</si>
  <si>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</si>
  <si>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</si>
  <si>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</si>
  <si>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</si>
  <si>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</si>
  <si>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</si>
  <si>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</si>
  <si>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</si>
  <si>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</si>
  <si>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</si>
  <si>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</si>
  <si>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</si>
  <si>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</si>
  <si>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</si>
  <si>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</si>
  <si>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</si>
  <si>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</si>
  <si>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</si>
  <si>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</si>
  <si>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</si>
  <si>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</si>
  <si>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</si>
  <si>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</si>
  <si>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</si>
  <si>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</si>
  <si>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</si>
  <si>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</si>
  <si>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</si>
  <si>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</si>
  <si>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</si>
  <si>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</si>
  <si>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</si>
  <si>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</si>
  <si>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</si>
  <si>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</si>
  <si>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</si>
  <si>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</si>
  <si>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</si>
  <si>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</si>
  <si>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</si>
  <si>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</si>
  <si>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</si>
  <si>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</si>
  <si>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</si>
  <si>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</si>
  <si>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</si>
  <si>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</si>
  <si>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</si>
  <si>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</si>
  <si>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</si>
  <si>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</si>
  <si>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</si>
  <si>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</si>
  <si>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</si>
  <si>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</si>
  <si>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</si>
  <si>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</si>
  <si>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</si>
  <si>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</si>
  <si>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</si>
  <si>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</si>
  <si>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</si>
  <si>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</si>
  <si>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</si>
  <si>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</si>
  <si>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</si>
  <si>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</si>
  <si>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</si>
  <si>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</si>
  <si>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</si>
  <si>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</si>
  <si>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</si>
  <si>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</si>
  <si>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</si>
  <si>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</si>
  <si>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</si>
  <si>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</si>
  <si>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</si>
  <si>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</si>
  <si>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</si>
  <si>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</si>
  <si>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</si>
  <si>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</si>
  <si>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</si>
  <si>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</si>
  <si>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</si>
  <si>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</si>
  <si>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</si>
  <si>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</si>
  <si>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</si>
  <si>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</si>
  <si>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</si>
  <si>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</si>
  <si>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</si>
  <si>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</si>
  <si>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</si>
  <si>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</si>
  <si>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</si>
  <si>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</si>
  <si>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</si>
  <si>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</si>
  <si>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</si>
  <si>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</si>
  <si>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</si>
  <si>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</si>
  <si>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</si>
  <si>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</si>
  <si>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</si>
  <si>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</si>
  <si>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</si>
  <si>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</si>
  <si>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</si>
  <si>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</si>
  <si>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</si>
  <si>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</si>
  <si>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</si>
  <si>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</si>
  <si>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</si>
  <si>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</si>
  <si>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</si>
  <si>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</si>
  <si>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</si>
  <si>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</si>
  <si>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</si>
  <si>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</si>
  <si>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</si>
  <si>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</si>
  <si>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</si>
  <si>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</si>
  <si>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</si>
  <si>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</si>
  <si>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</si>
  <si>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</si>
  <si>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</si>
  <si>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</si>
  <si>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</si>
  <si>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</si>
  <si>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</si>
  <si>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</si>
  <si>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</si>
  <si>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</si>
  <si>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</si>
  <si>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</si>
  <si>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</si>
  <si>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</si>
  <si>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</si>
  <si>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</si>
  <si>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</si>
  <si>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</si>
  <si>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</si>
  <si>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</si>
  <si>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</si>
  <si>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</si>
  <si>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</si>
  <si>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</si>
  <si>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</si>
  <si>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</si>
  <si>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</si>
  <si>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</si>
  <si>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</si>
  <si>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</si>
  <si>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</si>
  <si>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</si>
  <si>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</si>
  <si>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</si>
  <si>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</si>
  <si>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</si>
  <si>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</si>
  <si>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</si>
  <si>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</si>
  <si>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</si>
  <si>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</si>
  <si>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</si>
  <si>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</si>
  <si>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</si>
  <si>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</si>
  <si>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</si>
  <si>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</si>
  <si>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</si>
  <si>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</si>
  <si>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</si>
  <si>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</si>
  <si>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</si>
  <si>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</si>
  <si>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</si>
  <si>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</si>
  <si>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</si>
  <si>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</si>
  <si>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</si>
  <si>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</si>
  <si>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</si>
  <si>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</si>
  <si>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</si>
  <si>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</si>
  <si>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</si>
  <si>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</si>
  <si>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</si>
  <si>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</si>
  <si>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</si>
  <si>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</si>
  <si>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</si>
  <si>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</si>
  <si>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</si>
  <si>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</si>
  <si>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</si>
  <si>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</si>
  <si>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</si>
  <si>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</si>
  <si>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</si>
  <si>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</si>
  <si>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</si>
  <si>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</si>
  <si>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</si>
  <si>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</si>
  <si>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</si>
  <si>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</si>
  <si>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</si>
  <si>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</si>
  <si>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</si>
  <si>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</si>
  <si>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</si>
  <si>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</si>
  <si>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</si>
  <si>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</si>
  <si>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</si>
  <si>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</si>
  <si>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</si>
  <si>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</si>
  <si>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</si>
  <si>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</si>
  <si>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</si>
  <si>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</si>
  <si>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</si>
  <si>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</si>
  <si>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</si>
  <si>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</si>
  <si>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</si>
  <si>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</si>
  <si>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</si>
  <si>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</si>
  <si>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</si>
  <si>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</si>
  <si>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</si>
  <si>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</si>
  <si>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</si>
  <si>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</si>
  <si>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</si>
  <si>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</si>
  <si>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</si>
  <si>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</si>
  <si>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</si>
  <si>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</si>
  <si>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</si>
  <si>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</si>
  <si>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</si>
  <si>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</si>
  <si>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</si>
  <si>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</si>
  <si>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</si>
  <si>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</si>
  <si>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</si>
  <si>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</si>
  <si>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</si>
  <si>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</si>
  <si>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</si>
  <si>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</si>
  <si>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</si>
  <si>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</si>
  <si>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</si>
  <si>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</si>
  <si>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</si>
  <si>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</si>
  <si>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</si>
  <si>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</si>
  <si>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</si>
  <si>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</si>
  <si>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</si>
  <si>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</si>
  <si>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</si>
  <si>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</si>
  <si>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</si>
  <si>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</si>
  <si>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</si>
  <si>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</si>
  <si>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</si>
  <si>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</si>
  <si>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</si>
  <si>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</si>
  <si>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</si>
  <si>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</si>
  <si>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</si>
  <si>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</si>
  <si>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</si>
  <si>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</si>
  <si>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</si>
  <si>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</si>
  <si>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</si>
  <si>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</si>
  <si>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</si>
  <si>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</si>
  <si>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</si>
  <si>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</si>
  <si>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</si>
  <si>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</si>
  <si>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</si>
  <si>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</si>
  <si>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</si>
  <si>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</si>
  <si>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</si>
  <si>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</si>
  <si>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</si>
  <si>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</si>
  <si>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</si>
  <si>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</si>
  <si>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</si>
  <si>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</si>
  <si>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</si>
  <si>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</si>
  <si>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</si>
  <si>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</si>
  <si>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</si>
  <si>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</si>
  <si>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</si>
  <si>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</si>
  <si>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</si>
  <si>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</si>
  <si>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</si>
  <si>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</si>
  <si>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</si>
  <si>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</si>
  <si>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</si>
  <si>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</si>
  <si>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</si>
  <si>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</si>
  <si>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</si>
  <si>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</si>
  <si>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</si>
  <si>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</si>
  <si>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</si>
  <si>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</si>
  <si>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</si>
  <si>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</si>
  <si>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</si>
  <si>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</si>
  <si>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</si>
  <si>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</si>
  <si>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</si>
  <si>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</si>
  <si>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</si>
  <si>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</si>
  <si>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</si>
  <si>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</si>
  <si>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</si>
  <si>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</si>
  <si>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</si>
  <si>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</si>
  <si>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</si>
  <si>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</si>
  <si>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</si>
  <si>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</si>
  <si>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</si>
  <si>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</si>
  <si>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</si>
  <si>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</si>
  <si>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</si>
  <si>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</si>
  <si>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</si>
  <si>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</si>
  <si>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</si>
  <si>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</si>
  <si>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</si>
  <si>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</si>
  <si>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</si>
  <si>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</si>
  <si>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</si>
  <si>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</si>
  <si>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</si>
  <si>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</si>
  <si>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</si>
  <si>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</si>
  <si>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</si>
  <si>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</si>
  <si>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</si>
  <si>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</si>
  <si>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</si>
  <si>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</si>
  <si>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</si>
  <si>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</si>
  <si>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</si>
  <si>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</si>
  <si>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</si>
  <si>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</si>
  <si>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</si>
  <si>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</si>
  <si>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</si>
  <si>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</si>
  <si>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</si>
  <si>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</si>
  <si>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</si>
  <si>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</si>
  <si>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</si>
  <si>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</si>
  <si>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</si>
  <si>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</si>
  <si>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</si>
  <si>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</si>
  <si>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</si>
  <si>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</si>
  <si>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</si>
  <si>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</si>
  <si>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</si>
  <si>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</si>
  <si>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</si>
  <si>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</si>
  <si>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</si>
  <si>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</si>
  <si>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</si>
  <si>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</si>
  <si>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</si>
  <si>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</si>
  <si>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</si>
  <si>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</si>
  <si>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</si>
  <si>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</si>
  <si>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</si>
  <si>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</si>
  <si>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</si>
  <si>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</si>
  <si>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</si>
  <si>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</si>
  <si>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</si>
  <si>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</si>
  <si>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</si>
  <si>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</si>
  <si>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</si>
  <si>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</si>
  <si>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</si>
  <si>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</si>
  <si>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</si>
  <si>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</si>
  <si>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</si>
  <si>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</si>
  <si>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</si>
  <si>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</si>
  <si>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</si>
  <si>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</si>
  <si>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</si>
  <si>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</si>
  <si>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</si>
  <si>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</si>
  <si>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</si>
  <si>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</si>
  <si>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</si>
  <si>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</si>
  <si>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</si>
  <si>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</si>
  <si>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</si>
  <si>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</si>
  <si>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</si>
  <si>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</si>
  <si>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</si>
  <si>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</si>
  <si>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</si>
  <si>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</si>
  <si>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</si>
  <si>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</si>
  <si>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</si>
  <si>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</si>
  <si>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</si>
  <si>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</si>
  <si>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</si>
  <si>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</si>
  <si>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</si>
  <si>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</si>
  <si>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</si>
  <si>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</si>
  <si>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</si>
  <si>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</si>
  <si>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</si>
  <si>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</si>
  <si>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</si>
  <si>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</si>
  <si>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</si>
  <si>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</si>
  <si>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</si>
  <si>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</si>
  <si>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</si>
  <si>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</si>
  <si>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</si>
  <si>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</si>
  <si>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</si>
  <si>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</si>
  <si>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</si>
  <si>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</si>
  <si>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</si>
  <si>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</si>
  <si>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</si>
  <si>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</si>
  <si>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</si>
  <si>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</si>
  <si>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</si>
  <si>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</si>
  <si>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</si>
  <si>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</si>
  <si>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</si>
  <si>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</si>
  <si>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</si>
  <si>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</si>
  <si>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</si>
  <si>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</si>
  <si>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</si>
  <si>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</si>
  <si>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</si>
  <si>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</si>
  <si>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</si>
  <si>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</si>
  <si>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</si>
  <si>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</si>
  <si>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</si>
  <si>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</si>
  <si>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</si>
  <si>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</si>
  <si>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</si>
  <si>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</si>
  <si>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</si>
  <si>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</si>
  <si>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</si>
  <si>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</si>
  <si>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</si>
  <si>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</si>
  <si>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</si>
  <si>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</si>
  <si>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</si>
  <si>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</si>
  <si>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</si>
  <si>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</si>
  <si>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</si>
  <si>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</si>
  <si>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</si>
  <si>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</si>
  <si>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</si>
  <si>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</si>
  <si>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</si>
  <si>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</si>
  <si>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</si>
  <si>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</si>
  <si>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</si>
  <si>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</si>
  <si>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</si>
  <si>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</si>
  <si>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</si>
  <si>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</si>
  <si>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</si>
  <si>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</si>
  <si>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</si>
  <si>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</si>
  <si>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</si>
  <si>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</si>
  <si>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</si>
  <si>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</si>
  <si>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</si>
  <si>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</si>
  <si>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</si>
  <si>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</si>
  <si>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</si>
  <si>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</si>
  <si>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</si>
  <si>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</si>
  <si>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</si>
  <si>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</si>
  <si>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</si>
  <si>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</si>
  <si>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</si>
  <si>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</si>
  <si>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</si>
  <si>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</si>
  <si>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</si>
  <si>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</si>
  <si>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</si>
  <si>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</si>
  <si>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</si>
  <si>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</si>
  <si>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</si>
  <si>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</si>
  <si>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</si>
  <si>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</si>
  <si>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</si>
  <si>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</si>
  <si>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</si>
  <si>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</si>
  <si>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</si>
  <si>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</si>
  <si>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</si>
  <si>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</si>
  <si>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</si>
  <si>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</si>
  <si>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</si>
  <si>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</si>
  <si>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</si>
  <si>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</si>
  <si>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</si>
  <si>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</si>
  <si>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</si>
  <si>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</si>
  <si>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</si>
  <si>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</si>
  <si>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</si>
  <si>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</si>
  <si>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</si>
  <si>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</si>
  <si>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</si>
  <si>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</si>
  <si>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</si>
  <si>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</si>
  <si>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</si>
  <si>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</si>
  <si>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</si>
  <si>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</si>
  <si>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</si>
  <si>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</si>
  <si>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</si>
  <si>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</si>
  <si>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</si>
  <si>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</si>
  <si>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</si>
  <si>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</si>
  <si>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</si>
  <si>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</si>
  <si>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</si>
  <si>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</si>
  <si>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</si>
  <si>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</si>
  <si>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</si>
  <si>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</si>
  <si>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</si>
  <si>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</si>
  <si>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</si>
  <si>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</si>
  <si>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</si>
  <si>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</si>
  <si>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</si>
  <si>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</si>
  <si>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</si>
  <si>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</si>
  <si>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</si>
  <si>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</si>
  <si>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</si>
  <si>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</si>
  <si>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</si>
  <si>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</si>
  <si>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</si>
  <si>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</si>
  <si>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</si>
  <si>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</si>
  <si>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</si>
  <si>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</si>
  <si>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</si>
  <si>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</si>
  <si>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</si>
  <si>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</si>
  <si>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</si>
  <si>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</si>
  <si>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</si>
  <si>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</si>
  <si>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</si>
  <si>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</si>
  <si>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</si>
  <si>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</si>
  <si>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</si>
  <si>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</si>
  <si>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</si>
  <si>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</si>
  <si>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</si>
  <si>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</si>
  <si>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</si>
  <si>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</si>
  <si>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</si>
  <si>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</si>
  <si>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</si>
  <si>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</si>
  <si>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</si>
  <si>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</si>
  <si>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</si>
  <si>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</si>
  <si>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</si>
  <si>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</si>
  <si>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</si>
  <si>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</si>
  <si>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</si>
  <si>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</si>
  <si>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</si>
  <si>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</si>
  <si>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</si>
  <si>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</si>
  <si>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</si>
  <si>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</si>
  <si>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</si>
  <si>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</si>
  <si>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</si>
  <si>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</si>
  <si>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</si>
  <si>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</si>
  <si>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</si>
  <si>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</si>
  <si>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</si>
  <si>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</si>
  <si>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</si>
  <si>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</si>
  <si>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</si>
  <si>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</si>
  <si>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</si>
  <si>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</si>
  <si>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</si>
  <si>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</si>
  <si>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</si>
  <si>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</si>
  <si>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</si>
  <si>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</si>
  <si>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</si>
  <si>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</si>
  <si>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</si>
  <si>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</si>
  <si>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</si>
  <si>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</si>
  <si>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</si>
  <si>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</si>
  <si>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</si>
  <si>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</si>
  <si>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</si>
  <si>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</si>
  <si>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</si>
  <si>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</si>
  <si>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</si>
  <si>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</si>
  <si>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</si>
  <si>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</si>
  <si>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</si>
  <si>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</si>
  <si>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</si>
  <si>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</si>
  <si>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</si>
  <si>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</si>
  <si>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</si>
  <si>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</si>
  <si>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</si>
  <si>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</si>
  <si>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</si>
  <si>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</si>
  <si>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</si>
  <si>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</si>
  <si>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</si>
  <si>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</si>
  <si>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</si>
  <si>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</si>
  <si>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</si>
  <si>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</si>
  <si>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</si>
  <si>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</si>
  <si>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</si>
  <si>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</si>
  <si>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</si>
  <si>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</si>
  <si>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</si>
  <si>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</si>
  <si>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</si>
  <si>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</si>
  <si>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</si>
  <si>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</si>
  <si>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</si>
  <si>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</si>
  <si>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</si>
  <si>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</si>
  <si>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</si>
  <si>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</si>
  <si>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</si>
  <si>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</si>
  <si>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</si>
  <si>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</si>
  <si>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</si>
  <si>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</si>
  <si>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</si>
  <si>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</si>
  <si>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</si>
  <si>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</si>
  <si>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</si>
  <si>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</si>
  <si>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</si>
  <si>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</si>
  <si>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</si>
  <si>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</si>
  <si>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</si>
  <si>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</si>
  <si>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</si>
  <si>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</si>
  <si>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</si>
  <si>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</si>
  <si>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</si>
  <si>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</si>
  <si>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</si>
  <si>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</si>
  <si>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</si>
  <si>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</si>
  <si>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</si>
  <si>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</si>
  <si>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</si>
  <si>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</si>
  <si>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</si>
  <si>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</si>
  <si>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</si>
  <si>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</si>
  <si>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</si>
  <si>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</si>
  <si>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</si>
  <si>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</si>
  <si>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</si>
  <si>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</si>
  <si>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</si>
  <si>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</si>
  <si>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</si>
  <si>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</si>
  <si>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</si>
  <si>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</si>
  <si>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</si>
  <si>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</si>
  <si>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</si>
  <si>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</si>
  <si>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</si>
  <si>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</si>
  <si>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</si>
  <si>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</si>
  <si>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</si>
  <si>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</si>
  <si>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</si>
  <si>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</si>
  <si>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</si>
  <si>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</si>
  <si>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</si>
  <si>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</si>
  <si>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</si>
  <si>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</si>
  <si>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</si>
  <si>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</si>
  <si>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</si>
  <si>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</si>
  <si>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</si>
  <si>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</si>
  <si>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</si>
  <si>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</si>
  <si>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</si>
  <si>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</si>
  <si>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</si>
  <si>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</si>
  <si>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</si>
  <si>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</si>
  <si>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</si>
  <si>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</si>
  <si>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</si>
  <si>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</si>
  <si>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</si>
  <si>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</si>
  <si>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</si>
  <si>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</si>
  <si>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</si>
  <si>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</si>
  <si>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</si>
  <si>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</si>
  <si>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</si>
  <si>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</si>
  <si>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</si>
  <si>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</si>
  <si>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</si>
  <si>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</si>
  <si>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</si>
  <si>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</si>
  <si>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</si>
  <si>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</si>
  <si>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</si>
  <si>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</si>
  <si>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</si>
  <si>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</si>
  <si>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</si>
  <si>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</si>
  <si>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</si>
  <si>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</si>
  <si>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</si>
  <si>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</si>
  <si>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</si>
  <si>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</si>
  <si>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</si>
  <si>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</si>
  <si>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</si>
  <si>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</si>
  <si>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</si>
  <si>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</si>
  <si>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</si>
  <si>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</si>
  <si>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</si>
  <si>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</si>
  <si>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</si>
  <si>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</si>
  <si>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</si>
  <si>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</si>
  <si>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</si>
  <si>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</si>
  <si>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</si>
  <si>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</si>
  <si>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</si>
  <si>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</si>
  <si>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</si>
  <si>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</si>
  <si>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</si>
  <si>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</si>
  <si>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</si>
  <si>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</si>
  <si>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</si>
  <si>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</si>
  <si>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</si>
  <si>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</si>
  <si>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</si>
  <si>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</si>
  <si>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</si>
  <si>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</si>
  <si>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</si>
  <si>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</si>
  <si>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</si>
  <si>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</si>
  <si>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</si>
  <si>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</si>
  <si>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</si>
  <si>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</si>
  <si>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</si>
  <si>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</si>
  <si>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</si>
  <si>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</si>
  <si>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</si>
  <si>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</si>
  <si>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</si>
  <si>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</si>
  <si>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</si>
  <si>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</si>
  <si>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</si>
  <si>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</si>
  <si>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</si>
  <si>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</si>
  <si>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</si>
  <si>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</si>
  <si>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</si>
  <si>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</si>
  <si>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</si>
  <si>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</si>
  <si>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</si>
  <si>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</si>
  <si>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</si>
  <si>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</si>
  <si>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</si>
  <si>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</si>
  <si>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</si>
  <si>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</si>
  <si>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</si>
  <si>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</si>
  <si>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</si>
  <si>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</si>
  <si>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</si>
  <si>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</si>
  <si>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</si>
  <si>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</si>
  <si>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</si>
  <si>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</si>
  <si>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</si>
  <si>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</si>
  <si>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</si>
  <si>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</si>
  <si>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</si>
  <si>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</si>
  <si>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</si>
  <si>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</si>
  <si>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</si>
  <si>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</si>
  <si>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</si>
  <si>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</si>
  <si>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</si>
  <si>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</si>
  <si>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</si>
  <si>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</si>
  <si>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</si>
  <si>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</si>
  <si>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</si>
  <si>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</si>
  <si>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</si>
  <si>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</si>
  <si>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</si>
  <si>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</si>
  <si>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</si>
  <si>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</si>
  <si>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</si>
  <si>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</si>
  <si>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</si>
  <si>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</si>
  <si>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</si>
  <si>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</si>
  <si>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</si>
  <si>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</si>
  <si>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</si>
  <si>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</si>
  <si>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</si>
  <si>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</si>
  <si>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</si>
  <si>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</si>
  <si>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</si>
  <si>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</si>
  <si>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</si>
  <si>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</si>
  <si>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</si>
  <si>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</si>
  <si>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</si>
  <si>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</si>
  <si>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</si>
  <si>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</si>
  <si>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</si>
  <si>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</si>
  <si>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</si>
  <si>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</si>
  <si>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</si>
  <si>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</si>
  <si>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</si>
  <si>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</si>
  <si>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</si>
  <si>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</si>
  <si>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</si>
  <si>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</si>
  <si>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</si>
  <si>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</si>
  <si>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</si>
  <si>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</si>
  <si>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</si>
  <si>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</si>
  <si>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</si>
  <si>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</si>
  <si>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</si>
  <si>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</si>
  <si>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</si>
  <si>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</si>
  <si>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</si>
  <si>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</si>
  <si>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</si>
  <si>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</si>
  <si>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</si>
  <si>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</si>
  <si>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</si>
  <si>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</si>
  <si>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</si>
  <si>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</si>
  <si>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</si>
  <si>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</si>
  <si>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</si>
  <si>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</si>
  <si>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</si>
  <si>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</si>
  <si>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</si>
  <si>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</si>
  <si>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</si>
  <si>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</si>
  <si>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</si>
  <si>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</si>
  <si>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</si>
  <si>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</si>
  <si>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</si>
  <si>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</si>
  <si>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</si>
  <si>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</si>
  <si>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</si>
  <si>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</si>
  <si>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</si>
  <si>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</si>
  <si>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</si>
  <si>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</si>
  <si>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</si>
  <si>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</si>
  <si>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</si>
  <si>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</si>
  <si>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</si>
  <si>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</si>
  <si>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</si>
  <si>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</si>
  <si>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</si>
  <si>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</si>
  <si>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</si>
  <si>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</si>
  <si>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</si>
  <si>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</si>
  <si>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</si>
  <si>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</si>
  <si>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</si>
  <si>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</si>
  <si>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</si>
  <si>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</si>
  <si>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</si>
  <si>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</si>
  <si>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</si>
  <si>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</si>
  <si>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</si>
  <si>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</si>
  <si>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</si>
  <si>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</si>
  <si>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</si>
  <si>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</si>
  <si>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</si>
  <si>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</si>
  <si>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</si>
  <si>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</si>
  <si>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</si>
  <si>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</si>
  <si>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</si>
  <si>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</si>
  <si>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</si>
  <si>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</si>
  <si>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</si>
  <si>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</si>
  <si>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</si>
  <si>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</si>
  <si>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</si>
  <si>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</si>
  <si>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</si>
  <si>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</si>
  <si>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</si>
  <si>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</si>
  <si>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</si>
  <si>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</si>
  <si>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</si>
  <si>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</si>
  <si>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</si>
  <si>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</si>
  <si>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</si>
  <si>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</si>
  <si>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</si>
  <si>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</si>
  <si>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</si>
  <si>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</si>
  <si>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</si>
  <si>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</si>
  <si>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</si>
  <si>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</si>
  <si>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</si>
  <si>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</si>
  <si>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</si>
  <si>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</si>
  <si>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</si>
  <si>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</si>
  <si>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</si>
  <si>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</si>
  <si>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</si>
  <si>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</si>
  <si>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</si>
  <si>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</si>
  <si>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</si>
  <si>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</si>
  <si>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</si>
  <si>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</si>
  <si>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</si>
  <si>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</si>
  <si>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</si>
  <si>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</si>
  <si>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</si>
  <si>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</si>
  <si>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</si>
  <si>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</si>
  <si>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</si>
  <si>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</si>
  <si>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</si>
  <si>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</si>
  <si>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</si>
  <si>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</si>
  <si>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</si>
  <si>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</si>
  <si>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</si>
  <si>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</si>
  <si>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</si>
  <si>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</si>
  <si>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</si>
  <si>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</si>
  <si>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</si>
  <si>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</si>
  <si>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</si>
  <si>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</si>
  <si>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</si>
  <si>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</si>
  <si>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</si>
  <si>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</si>
  <si>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</si>
  <si>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</si>
  <si>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</si>
  <si>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</si>
  <si>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</si>
  <si>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</si>
  <si>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</si>
  <si>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</si>
  <si>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</si>
  <si>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</si>
  <si>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</si>
  <si>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</si>
  <si>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</si>
  <si>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</si>
  <si>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</si>
  <si>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</si>
  <si>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</si>
  <si>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</si>
  <si>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</si>
  <si>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</si>
  <si>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</si>
  <si>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</si>
  <si>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</si>
  <si>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</si>
  <si>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</si>
  <si>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</si>
  <si>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</si>
  <si>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</si>
  <si>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</si>
  <si>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</si>
  <si>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</si>
  <si>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</si>
  <si>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</si>
  <si>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</si>
  <si>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</si>
  <si>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</si>
  <si>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</si>
  <si>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</si>
  <si>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</si>
  <si>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</si>
  <si>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</si>
  <si>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</si>
  <si>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</si>
  <si>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</si>
  <si>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</si>
  <si>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</si>
  <si>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</si>
  <si>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</si>
  <si>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</si>
  <si>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</si>
  <si>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</si>
  <si>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</si>
  <si>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</si>
  <si>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</si>
  <si>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</si>
  <si>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</si>
  <si>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</si>
  <si>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</si>
  <si>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</si>
  <si>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</si>
  <si>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</si>
  <si>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</si>
  <si>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</si>
  <si>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</si>
  <si>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</si>
  <si>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</si>
  <si>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</si>
  <si>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</si>
  <si>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</si>
  <si>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</si>
  <si>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</si>
  <si>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</si>
  <si>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</si>
  <si>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</si>
  <si>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</si>
  <si>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</si>
  <si>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</si>
  <si>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</si>
  <si>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</si>
  <si>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</si>
  <si>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</si>
  <si>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</si>
  <si>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</si>
  <si>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</si>
  <si>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</si>
  <si>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</si>
  <si>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</si>
  <si>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</si>
  <si>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</si>
  <si>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</si>
  <si>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</si>
  <si>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</si>
  <si>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</si>
  <si>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</si>
  <si>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</si>
  <si>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</si>
  <si>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</si>
  <si>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</si>
  <si>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</si>
  <si>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</si>
  <si>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</si>
  <si>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</si>
  <si>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</si>
  <si>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</si>
  <si>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</si>
  <si>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</si>
  <si>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</si>
  <si>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</si>
  <si>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</si>
  <si>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</si>
  <si>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</si>
  <si>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</si>
  <si>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</si>
  <si>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</si>
  <si>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</si>
  <si>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</si>
  <si>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</si>
  <si>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</si>
  <si>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</si>
  <si>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</si>
  <si>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</si>
  <si>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</si>
  <si>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</si>
  <si>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</si>
  <si>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</si>
  <si>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</si>
  <si>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</si>
  <si>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</si>
  <si>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</si>
  <si>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</si>
  <si>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</si>
  <si>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</si>
  <si>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</si>
  <si>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</si>
  <si>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</si>
  <si>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</si>
  <si>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</si>
  <si>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</si>
  <si>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</si>
  <si>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</si>
  <si>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</si>
  <si>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</si>
  <si>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</si>
  <si>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</si>
  <si>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</si>
  <si>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</si>
  <si>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</si>
  <si>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</si>
  <si>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</si>
  <si>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</si>
  <si>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</si>
  <si>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</si>
  <si>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</si>
  <si>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</si>
  <si>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</si>
  <si>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</si>
  <si>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</si>
  <si>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</si>
  <si>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</si>
  <si>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</si>
  <si>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</si>
  <si>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</si>
  <si>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</si>
  <si>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</si>
  <si>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</si>
  <si>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</si>
  <si>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</si>
  <si>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</si>
  <si>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</si>
  <si>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</si>
  <si>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</si>
  <si>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</si>
  <si>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</si>
  <si>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</si>
  <si>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</si>
  <si>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</si>
  <si>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</si>
  <si>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</si>
  <si>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</si>
  <si>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</si>
  <si>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</si>
  <si>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</si>
  <si>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</si>
  <si>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</si>
  <si>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</si>
  <si>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</si>
  <si>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</si>
  <si>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</si>
  <si>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</si>
  <si>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</si>
  <si>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</si>
  <si>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</si>
  <si>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</si>
  <si>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</si>
  <si>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</si>
  <si>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</si>
  <si>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</si>
  <si>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</si>
  <si>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</si>
  <si>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</si>
  <si>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</si>
  <si>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</si>
  <si>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</si>
  <si>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</si>
  <si>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</si>
  <si>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</si>
  <si>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</si>
  <si>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</si>
  <si>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</si>
  <si>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</si>
  <si>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</si>
  <si>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</si>
  <si>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</si>
  <si>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</si>
  <si>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</si>
  <si>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</si>
  <si>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</si>
  <si>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</si>
  <si>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</si>
  <si>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</si>
  <si>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</si>
  <si>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</si>
  <si>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</si>
  <si>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</si>
  <si>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</si>
  <si>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</si>
  <si>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</si>
  <si>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</si>
  <si>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</si>
  <si>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</si>
  <si>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</si>
  <si>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</si>
  <si>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</si>
  <si>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</si>
  <si>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</si>
  <si>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</si>
  <si>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</si>
  <si>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</si>
  <si>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</si>
  <si>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</si>
  <si>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</si>
  <si>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</si>
  <si>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</si>
  <si>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</si>
  <si>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</si>
  <si>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</si>
  <si>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</si>
  <si>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</si>
  <si>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</si>
  <si>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</si>
  <si>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</si>
  <si>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</si>
  <si>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</si>
  <si>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</si>
  <si>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</si>
  <si>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</si>
  <si>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</si>
  <si>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</si>
  <si>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</si>
  <si>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</si>
  <si>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</si>
  <si>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</si>
  <si>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</si>
  <si>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</si>
  <si>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</si>
  <si>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</si>
  <si>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</si>
  <si>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</si>
  <si>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</si>
  <si>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</si>
  <si>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</si>
  <si>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</si>
  <si>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</si>
  <si>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</si>
  <si>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</si>
  <si>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</si>
  <si>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</si>
  <si>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</si>
  <si>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</si>
  <si>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</si>
  <si>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</si>
  <si>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</si>
  <si>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</si>
  <si>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</si>
  <si>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</si>
  <si>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</si>
  <si>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</si>
  <si>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</si>
  <si>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</si>
  <si>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</si>
  <si>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</si>
  <si>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</si>
  <si>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</si>
  <si>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</si>
  <si>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</si>
  <si>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</si>
  <si>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</si>
  <si>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</si>
  <si>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</si>
  <si>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</si>
  <si>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</si>
  <si>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</si>
  <si>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</si>
  <si>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</si>
  <si>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</si>
  <si>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</si>
  <si>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</si>
  <si>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</si>
  <si>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</si>
  <si>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</si>
  <si>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</si>
  <si>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</si>
  <si>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</si>
  <si>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</si>
  <si>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</si>
  <si>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</si>
  <si>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</si>
  <si>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</si>
  <si>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</si>
  <si>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</si>
  <si>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</si>
  <si>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</si>
  <si>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</si>
  <si>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</si>
  <si>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</si>
  <si>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</si>
  <si>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</si>
  <si>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</si>
  <si>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</si>
  <si>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</si>
  <si>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</si>
  <si>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</si>
  <si>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</si>
  <si>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</si>
  <si>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</si>
  <si>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</si>
  <si>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</si>
  <si>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</si>
  <si>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</si>
  <si>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</si>
  <si>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</si>
  <si>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</si>
  <si>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</si>
  <si>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</si>
  <si>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</si>
  <si>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</si>
  <si>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</si>
  <si>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</si>
  <si>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</si>
  <si>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</si>
  <si>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</si>
  <si>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</si>
  <si>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</si>
  <si>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</si>
  <si>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</si>
  <si>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</si>
  <si>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</si>
  <si>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</si>
  <si>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</si>
  <si>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</si>
  <si>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</si>
  <si>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</si>
  <si>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</si>
  <si>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</si>
  <si>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</si>
  <si>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</si>
  <si>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</si>
  <si>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</si>
  <si>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</si>
  <si>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</si>
  <si>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</si>
  <si>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</si>
  <si>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</si>
  <si>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</si>
  <si>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</si>
  <si>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</si>
  <si>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</si>
  <si>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</si>
  <si>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</si>
  <si>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</si>
  <si>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</si>
  <si>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</si>
  <si>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</si>
  <si>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</si>
  <si>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</si>
  <si>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</si>
  <si>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</si>
  <si>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</si>
  <si>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</si>
  <si>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</si>
  <si>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</si>
  <si>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</si>
  <si>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</si>
  <si>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</si>
  <si>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</si>
  <si>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</si>
  <si>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</si>
  <si>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</si>
  <si>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</si>
  <si>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</si>
  <si>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</si>
  <si>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</si>
  <si>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</si>
  <si>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</si>
  <si>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</si>
  <si>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</si>
  <si>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</si>
  <si>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</si>
  <si>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</si>
  <si>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</si>
  <si>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</si>
  <si>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</si>
  <si>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</si>
  <si>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</si>
  <si>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</si>
  <si>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</si>
  <si>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</si>
  <si>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</si>
  <si>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</si>
  <si>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</si>
  <si>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</si>
  <si>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</si>
  <si>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</si>
  <si>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</si>
  <si>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</si>
  <si>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</si>
  <si>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</si>
  <si>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</si>
  <si>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</si>
  <si>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</si>
  <si>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</si>
  <si>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</si>
  <si>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</si>
  <si>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</si>
  <si>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</si>
  <si>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</si>
  <si>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</si>
  <si>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</si>
  <si>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</si>
  <si>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</si>
  <si>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</si>
  <si>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</si>
  <si>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</si>
  <si>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</si>
  <si>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</si>
  <si>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</si>
  <si>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</si>
  <si>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</si>
  <si>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</si>
  <si>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</si>
  <si>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</si>
  <si>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</si>
  <si>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</si>
  <si>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</si>
  <si>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</si>
  <si>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</si>
  <si>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</si>
  <si>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</si>
  <si>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</si>
  <si>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</si>
  <si>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</si>
  <si>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</si>
  <si>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</si>
  <si>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</si>
  <si>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</si>
  <si>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</si>
  <si>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</si>
  <si>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</si>
  <si>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</si>
  <si>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</si>
  <si>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</si>
  <si>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</si>
  <si>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</si>
  <si>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</si>
  <si>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</si>
  <si>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</si>
  <si>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</si>
  <si>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</si>
  <si>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</si>
  <si>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</si>
  <si>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</si>
  <si>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</si>
  <si>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</si>
  <si>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</si>
  <si>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</si>
  <si>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</si>
  <si>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</si>
  <si>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</si>
  <si>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</si>
  <si>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</si>
  <si>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</si>
  <si>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</si>
  <si>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</si>
  <si>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</si>
  <si>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</si>
  <si>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</si>
  <si>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</si>
  <si>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</si>
  <si>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</si>
  <si>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</si>
  <si>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</si>
  <si>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</si>
  <si>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</si>
  <si>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</si>
  <si>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</si>
  <si>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</si>
  <si>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</si>
  <si>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</si>
  <si>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</si>
  <si>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</si>
  <si>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</si>
  <si>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</si>
  <si>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</si>
  <si>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</si>
  <si>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</si>
  <si>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</si>
  <si>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</si>
  <si>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</si>
  <si>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</si>
  <si>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</si>
  <si>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</si>
  <si>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</si>
  <si>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</si>
  <si>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</si>
  <si>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</si>
  <si>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</si>
  <si>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</si>
  <si>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</si>
  <si>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</si>
  <si>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</si>
  <si>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</si>
  <si>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</si>
  <si>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</si>
  <si>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</si>
  <si>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</si>
  <si>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</si>
  <si>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</si>
  <si>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</si>
  <si>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</si>
  <si>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</si>
  <si>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</si>
  <si>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</si>
  <si>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</si>
  <si>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</si>
  <si>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</si>
  <si>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</si>
  <si>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</si>
  <si>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</si>
  <si>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</si>
  <si>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</si>
  <si>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</si>
  <si>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</si>
  <si>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</si>
  <si>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</si>
  <si>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</si>
  <si>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</si>
  <si>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</si>
  <si>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</si>
  <si>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</si>
  <si>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</si>
  <si>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</si>
  <si>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</si>
  <si>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</si>
  <si>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</si>
  <si>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</si>
  <si>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</si>
  <si>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</si>
  <si>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</si>
  <si>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</si>
  <si>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</si>
  <si>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</si>
  <si>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</si>
  <si>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</si>
  <si>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</si>
  <si>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</si>
  <si>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</si>
  <si>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</si>
  <si>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</si>
  <si>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</si>
  <si>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</si>
  <si>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</si>
  <si>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</si>
  <si>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</si>
  <si>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</si>
  <si>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</si>
  <si>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</si>
  <si>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</si>
  <si>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</si>
  <si>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</si>
  <si>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</si>
  <si>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</si>
  <si>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</si>
  <si>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</si>
  <si>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</si>
  <si>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</si>
  <si>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</si>
  <si>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</si>
  <si>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</si>
  <si>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</si>
  <si>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</si>
  <si>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</si>
  <si>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</si>
  <si>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</si>
  <si>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</si>
  <si>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</si>
  <si>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</si>
  <si>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</si>
  <si>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</si>
  <si>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</si>
  <si>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</si>
  <si>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</si>
  <si>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</si>
  <si>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</si>
  <si>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</si>
  <si>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</si>
  <si>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</si>
  <si>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</si>
  <si>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</si>
  <si>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</si>
  <si>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</si>
  <si>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</si>
  <si>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</si>
  <si>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</si>
  <si>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</si>
  <si>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</si>
  <si>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</si>
  <si>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</si>
  <si>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</si>
  <si>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</si>
  <si>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</si>
  <si>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</si>
  <si>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</si>
  <si>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</si>
  <si>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</si>
  <si>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</si>
  <si>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</si>
  <si>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</si>
  <si>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</si>
  <si>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</si>
  <si>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</si>
  <si>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</si>
  <si>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</si>
  <si>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</si>
  <si>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</si>
  <si>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</si>
  <si>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</si>
  <si>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</si>
  <si>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</si>
  <si>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</si>
  <si>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</si>
  <si>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</si>
  <si>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</si>
  <si>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</si>
  <si>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</si>
  <si>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</si>
  <si>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</si>
  <si>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</si>
  <si>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</si>
  <si>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</si>
  <si>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</si>
  <si>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</si>
  <si>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</si>
  <si>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</si>
  <si>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</si>
  <si>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</si>
  <si>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</si>
  <si>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</si>
  <si>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</si>
  <si>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</si>
  <si>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</si>
  <si>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</si>
  <si>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</si>
  <si>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</si>
  <si>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</si>
  <si>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</si>
  <si>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</si>
  <si>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</si>
  <si>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</si>
  <si>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</si>
  <si>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</si>
  <si>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</si>
  <si>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</si>
  <si>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</si>
  <si>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</si>
  <si>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</si>
  <si>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</si>
  <si>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</si>
  <si>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</si>
  <si>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</si>
  <si>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</si>
  <si>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</si>
  <si>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</si>
  <si>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</si>
  <si>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</si>
  <si>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</si>
  <si>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</si>
  <si>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</si>
  <si>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</si>
  <si>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</si>
  <si>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</si>
  <si>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</si>
  <si>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</si>
  <si>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</si>
  <si>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</si>
  <si>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</si>
  <si>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</si>
  <si>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</si>
  <si>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</si>
  <si>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</si>
  <si>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</si>
  <si>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</si>
  <si>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</si>
  <si>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</si>
  <si>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</si>
  <si>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</si>
  <si>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</si>
  <si>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</si>
  <si>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</si>
  <si>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</si>
  <si>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</si>
  <si>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</si>
  <si>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</si>
  <si>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</si>
  <si>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</si>
  <si>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</si>
  <si>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</si>
  <si>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</si>
  <si>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</si>
  <si>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</si>
  <si>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</si>
  <si>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</si>
  <si>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</si>
  <si>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</si>
  <si>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</si>
  <si>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</si>
  <si>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</si>
  <si>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</si>
  <si>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</si>
  <si>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</si>
  <si>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</si>
  <si>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</si>
  <si>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</si>
  <si>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</si>
  <si>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</si>
  <si>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</si>
  <si>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</si>
  <si>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</si>
  <si>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</si>
  <si>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</si>
  <si>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</si>
  <si>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</si>
  <si>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</si>
  <si>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</si>
  <si>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</si>
  <si>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</si>
  <si>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</si>
  <si>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</si>
  <si>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</si>
  <si>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</si>
  <si>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</si>
  <si>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</si>
  <si>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</si>
  <si>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</si>
  <si>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</si>
  <si>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</si>
  <si>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</si>
  <si>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</si>
  <si>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</si>
  <si>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</si>
  <si>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</si>
  <si>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</si>
  <si>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</si>
  <si>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</si>
  <si>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</si>
  <si>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</si>
  <si>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</si>
  <si>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</si>
  <si>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</si>
  <si>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</si>
  <si>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</si>
  <si>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</si>
  <si>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</si>
  <si>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</si>
  <si>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</si>
  <si>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</si>
  <si>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</si>
  <si>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</si>
  <si>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</si>
  <si>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</si>
  <si>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</si>
  <si>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</si>
  <si>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</si>
  <si>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</si>
  <si>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</si>
  <si>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</si>
  <si>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</si>
  <si>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</si>
  <si>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</si>
  <si>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</si>
  <si>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</si>
  <si>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</si>
  <si>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</si>
  <si>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</si>
  <si>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</si>
  <si>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</si>
  <si>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</si>
  <si>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</si>
  <si>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</si>
  <si>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</si>
  <si>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</si>
  <si>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</si>
  <si>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</si>
  <si>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</si>
  <si>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</si>
  <si>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</si>
  <si>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</si>
  <si>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</si>
  <si>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</si>
  <si>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</si>
  <si>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</si>
  <si>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</si>
  <si>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</si>
  <si>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</si>
  <si>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</si>
  <si>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</si>
  <si>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</si>
  <si>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</si>
  <si>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</si>
  <si>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</si>
  <si>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</si>
  <si>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</si>
  <si>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</si>
  <si>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</si>
  <si>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</si>
  <si>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</si>
  <si>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</si>
  <si>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</si>
  <si>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</si>
  <si>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</si>
  <si>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</si>
  <si>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</si>
  <si>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</si>
  <si>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</si>
  <si>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</si>
  <si>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</si>
  <si>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</si>
  <si>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</si>
  <si>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</si>
  <si>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</si>
  <si>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</si>
  <si>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</si>
  <si>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</si>
  <si>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</si>
  <si>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</si>
  <si>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</si>
  <si>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</si>
  <si>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</si>
  <si>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</si>
  <si>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</si>
  <si>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</si>
  <si>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</si>
  <si>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</si>
  <si>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</si>
  <si>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</si>
  <si>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</si>
  <si>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</si>
  <si>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</si>
  <si>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</si>
  <si>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</si>
  <si>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</si>
  <si>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</si>
  <si>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</si>
  <si>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</si>
  <si>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</si>
  <si>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</si>
  <si>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</si>
  <si>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</si>
  <si>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</si>
  <si>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</si>
  <si>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</si>
  <si>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</si>
  <si>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</si>
  <si>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</si>
  <si>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</si>
  <si>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</si>
  <si>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</si>
  <si>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</si>
  <si>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</si>
  <si>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</si>
  <si>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</si>
  <si>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</si>
  <si>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</si>
  <si>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</si>
  <si>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</si>
  <si>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</si>
  <si>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</si>
  <si>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</si>
  <si>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</si>
  <si>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</si>
  <si>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</si>
  <si>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</si>
  <si>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</si>
  <si>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</si>
  <si>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</si>
  <si>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</si>
  <si>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</si>
  <si>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</si>
  <si>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</si>
  <si>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</si>
  <si>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</si>
  <si>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</si>
  <si>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</si>
  <si>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</si>
  <si>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</si>
  <si>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</si>
  <si>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</si>
  <si>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</si>
  <si>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</si>
  <si>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</si>
  <si>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</si>
  <si>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</si>
  <si>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</si>
  <si>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</si>
  <si>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</si>
  <si>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</si>
  <si>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</si>
  <si>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</si>
  <si>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</si>
  <si>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</si>
  <si>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</si>
  <si>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</si>
  <si>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</si>
  <si>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</si>
  <si>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</si>
  <si>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</si>
  <si>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</si>
  <si>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</si>
  <si>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</si>
  <si>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</si>
  <si>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</si>
  <si>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</si>
  <si>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</si>
  <si>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</si>
  <si>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</si>
  <si>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</si>
  <si>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</si>
  <si>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</si>
  <si>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</si>
  <si>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</si>
  <si>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</si>
  <si>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</si>
  <si>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</si>
  <si>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</si>
  <si>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</si>
  <si>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</si>
  <si>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</si>
  <si>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</si>
  <si>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</si>
  <si>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</si>
  <si>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</si>
  <si>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</si>
  <si>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</si>
  <si>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</si>
  <si>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</si>
  <si>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</si>
  <si>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</si>
  <si>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</si>
  <si>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</si>
  <si>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</si>
  <si>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</si>
  <si>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</si>
  <si>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</si>
  <si>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</si>
  <si>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</si>
  <si>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</si>
  <si>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</si>
  <si>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</si>
  <si>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</si>
  <si>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</si>
  <si>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</si>
  <si>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</si>
  <si>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</si>
  <si>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</si>
  <si>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</si>
  <si>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</si>
  <si>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</si>
  <si>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</si>
  <si>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</si>
  <si>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</si>
  <si>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</si>
  <si>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</si>
  <si>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</si>
  <si>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</si>
  <si>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</si>
  <si>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</si>
  <si>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</si>
  <si>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</si>
  <si>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</si>
  <si>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</si>
  <si>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</si>
  <si>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</si>
  <si>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</si>
  <si>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</si>
  <si>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</si>
  <si>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</si>
  <si>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</si>
  <si>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</si>
  <si>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</si>
  <si>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</si>
  <si>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</si>
  <si>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</si>
  <si>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</si>
  <si>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</si>
  <si>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</si>
  <si>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</si>
  <si>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</si>
  <si>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</si>
  <si>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</si>
  <si>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</si>
  <si>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</si>
  <si>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</si>
  <si>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</si>
  <si>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</si>
  <si>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</si>
  <si>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</si>
  <si>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</si>
  <si>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</si>
  <si>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</si>
  <si>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</si>
  <si>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</si>
  <si>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</si>
  <si>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</si>
  <si>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</si>
  <si>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</si>
  <si>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</si>
  <si>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</si>
  <si>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</si>
  <si>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</si>
  <si>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</si>
  <si>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</si>
  <si>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</si>
  <si>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</si>
  <si>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</si>
  <si>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</si>
  <si>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</si>
  <si>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</si>
  <si>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</si>
  <si>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</si>
  <si>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</si>
  <si>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</si>
  <si>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</si>
  <si>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</si>
  <si>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</si>
  <si>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</si>
  <si>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</si>
  <si>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</si>
  <si>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</si>
  <si>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</si>
  <si>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</si>
  <si>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</si>
  <si>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</si>
  <si>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</si>
  <si>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</si>
  <si>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</si>
  <si>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</si>
  <si>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</si>
  <si>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</si>
  <si>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</si>
  <si>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</si>
  <si>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</si>
  <si>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</si>
  <si>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</si>
  <si>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</si>
  <si>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</si>
  <si>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</si>
  <si>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</si>
  <si>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</si>
  <si>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</si>
  <si>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</si>
  <si>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</si>
  <si>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</si>
  <si>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</si>
  <si>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</si>
  <si>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</si>
  <si>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</si>
  <si>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</si>
  <si>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</si>
  <si>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</si>
  <si>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</si>
  <si>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</si>
  <si>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</si>
  <si>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</si>
  <si>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</si>
  <si>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</si>
  <si>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</si>
  <si>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</si>
  <si>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</si>
  <si>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</si>
  <si>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</si>
  <si>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</si>
  <si>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</si>
  <si>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</si>
  <si>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</si>
  <si>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</si>
  <si>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</si>
  <si>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</si>
  <si>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</si>
  <si>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</si>
  <si>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</si>
  <si>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</si>
  <si>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</si>
  <si>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</si>
  <si>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</si>
  <si>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</si>
  <si>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</si>
  <si>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</si>
  <si>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</si>
  <si>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</si>
  <si>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</si>
  <si>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</si>
  <si>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</si>
  <si>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</si>
  <si>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</si>
  <si>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</si>
  <si>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</si>
  <si>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</si>
  <si>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</si>
  <si>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</si>
  <si>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</si>
  <si>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</si>
  <si>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</si>
  <si>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</si>
  <si>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</si>
  <si>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</si>
  <si>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</si>
  <si>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</si>
  <si>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</si>
  <si>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</si>
  <si>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</si>
  <si>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</si>
  <si>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</si>
  <si>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</si>
  <si>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</si>
  <si>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</si>
  <si>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</si>
  <si>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</si>
  <si>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</si>
  <si>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</si>
  <si>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</si>
  <si>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</si>
  <si>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</si>
  <si>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</si>
  <si>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</si>
  <si>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</si>
  <si>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</si>
  <si>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</si>
  <si>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</si>
  <si>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</si>
  <si>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</si>
  <si>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</si>
  <si>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</si>
  <si>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</si>
  <si>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</si>
  <si>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</si>
  <si>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</si>
  <si>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</si>
  <si>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</si>
  <si>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</si>
  <si>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</si>
  <si>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</si>
  <si>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</si>
  <si>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</si>
  <si>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</si>
  <si>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</si>
  <si>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</si>
  <si>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</si>
  <si>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</si>
  <si>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</si>
  <si>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</si>
  <si>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</si>
  <si>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</si>
  <si>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</si>
  <si>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</si>
  <si>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</si>
  <si>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</si>
  <si>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</si>
  <si>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</si>
  <si>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</si>
  <si>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</si>
  <si>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</si>
  <si>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</si>
  <si>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</si>
  <si>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</si>
  <si>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</si>
  <si>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</si>
  <si>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</si>
  <si>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</si>
  <si>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</si>
  <si>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</si>
  <si>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</si>
  <si>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</si>
  <si>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</si>
  <si>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</si>
  <si>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</si>
  <si>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</si>
  <si>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</si>
  <si>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</si>
  <si>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</si>
  <si>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</si>
  <si>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</si>
  <si>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</si>
  <si>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</si>
  <si>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</si>
  <si>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</si>
  <si>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</si>
  <si>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</si>
  <si>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</si>
  <si>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</si>
  <si>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</si>
  <si>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</si>
  <si>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</si>
  <si>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</si>
  <si>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</si>
  <si>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</si>
  <si>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</si>
  <si>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</si>
  <si>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</si>
  <si>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</si>
  <si>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</si>
  <si>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</si>
  <si>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</si>
  <si>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</si>
  <si>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</si>
  <si>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</si>
  <si>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</si>
  <si>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</si>
  <si>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</si>
  <si>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</si>
  <si>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</si>
  <si>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</si>
  <si>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</si>
  <si>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</si>
  <si>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</si>
  <si>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</si>
  <si>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</si>
  <si>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</si>
  <si>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</si>
  <si>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</si>
  <si>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</si>
  <si>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</si>
  <si>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</si>
  <si>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</si>
  <si>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</si>
  <si>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</si>
  <si>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</si>
  <si>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</si>
  <si>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</si>
  <si>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</si>
  <si>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</si>
  <si>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</si>
  <si>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</si>
  <si>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</si>
  <si>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</si>
  <si>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</si>
  <si>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</si>
  <si>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</si>
  <si>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</si>
  <si>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</si>
  <si>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</si>
  <si>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</si>
  <si>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</si>
  <si>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</si>
  <si>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</si>
  <si>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</si>
  <si>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</si>
  <si>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</si>
  <si>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</si>
  <si>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</si>
  <si>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</si>
  <si>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</si>
  <si>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</si>
  <si>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</si>
  <si>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</si>
  <si>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</si>
  <si>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</si>
  <si>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</si>
  <si>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</si>
  <si>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</si>
  <si>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</si>
  <si>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</si>
  <si>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</si>
  <si>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</si>
  <si>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</si>
  <si>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</si>
  <si>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</si>
  <si>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</si>
  <si>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</si>
  <si>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</si>
  <si>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</si>
  <si>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</si>
  <si>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</si>
  <si>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</si>
  <si>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</si>
  <si>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</si>
  <si>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</si>
  <si>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</si>
  <si>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</si>
  <si>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</si>
  <si>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</si>
  <si>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</si>
  <si>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</si>
  <si>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</si>
  <si>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</si>
  <si>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</si>
  <si>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</si>
  <si>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</si>
  <si>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</si>
  <si>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</si>
  <si>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</si>
  <si>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</si>
  <si>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</si>
  <si>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</si>
  <si>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</si>
  <si>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</si>
  <si>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</si>
  <si>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</si>
  <si>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</si>
  <si>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</si>
  <si>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</si>
  <si>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</si>
  <si>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</si>
  <si>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</si>
  <si>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</si>
  <si>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</si>
  <si>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</si>
  <si>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</si>
  <si>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</si>
  <si>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</si>
  <si>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</si>
  <si>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</si>
  <si>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</si>
  <si>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</si>
  <si>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</si>
  <si>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</si>
  <si>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</si>
  <si>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</si>
  <si>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</si>
  <si>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</si>
  <si>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</si>
  <si>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</si>
  <si>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</si>
  <si>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</si>
  <si>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</si>
  <si>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</si>
  <si>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</si>
  <si>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</si>
  <si>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</si>
  <si>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</si>
  <si>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</si>
  <si>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</si>
  <si>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</si>
  <si>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</si>
  <si>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</si>
  <si>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</si>
  <si>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</si>
  <si>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</si>
  <si>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</si>
  <si>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</si>
  <si>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</si>
  <si>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</si>
  <si>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</si>
  <si>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</si>
  <si>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</si>
  <si>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</si>
  <si>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</si>
  <si>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</si>
  <si>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</si>
  <si>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</si>
  <si>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</si>
  <si>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</si>
  <si>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</si>
  <si>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</si>
  <si>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</si>
  <si>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</si>
  <si>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</si>
  <si>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</si>
  <si>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</si>
  <si>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</si>
  <si>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</si>
  <si>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</si>
  <si>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</si>
  <si>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</si>
  <si>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</si>
  <si>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</si>
  <si>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</si>
  <si>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</si>
  <si>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</si>
  <si>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</si>
  <si>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</si>
  <si>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</si>
  <si>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</si>
  <si>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</si>
  <si>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</si>
  <si>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</si>
  <si>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</si>
  <si>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</si>
  <si>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</si>
  <si>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</si>
  <si>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</si>
  <si>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</si>
  <si>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</si>
  <si>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</si>
  <si>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</si>
  <si>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</si>
  <si>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</si>
  <si>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</si>
  <si>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</si>
  <si>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</si>
  <si>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</si>
  <si>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</si>
  <si>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</si>
  <si>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</si>
  <si>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</si>
  <si>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</si>
  <si>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</si>
  <si>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</si>
  <si>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</si>
  <si>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</si>
  <si>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</si>
  <si>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</si>
  <si>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</si>
  <si>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</si>
  <si>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</si>
  <si>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</si>
  <si>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</si>
  <si>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</si>
  <si>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</si>
  <si>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</si>
  <si>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</si>
  <si>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</si>
  <si>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</si>
  <si>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</si>
  <si>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</si>
  <si>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</si>
  <si>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</si>
  <si>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</si>
  <si>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</si>
  <si>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</si>
  <si>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</si>
  <si>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</si>
  <si>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</si>
  <si>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</si>
  <si>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</si>
  <si>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</si>
  <si>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</si>
  <si>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</si>
  <si>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</si>
  <si>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</si>
  <si>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</si>
  <si>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</si>
  <si>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</si>
  <si>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</si>
  <si>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</si>
  <si>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</si>
  <si>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</si>
  <si>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</si>
  <si>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</si>
  <si>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</si>
  <si>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</si>
  <si>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</si>
  <si>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</si>
  <si>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</si>
  <si>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</si>
  <si>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</si>
  <si>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</si>
  <si>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</si>
  <si>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</si>
  <si>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</si>
  <si>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</si>
  <si>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</si>
  <si>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</si>
  <si>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</si>
  <si>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</si>
  <si>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</si>
  <si>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</si>
  <si>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</si>
  <si>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</si>
  <si>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</si>
  <si>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</si>
  <si>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</si>
  <si>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</si>
  <si>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</si>
  <si>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</si>
  <si>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</si>
  <si>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</si>
  <si>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</si>
  <si>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</si>
  <si>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</si>
  <si>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</si>
  <si>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</si>
  <si>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</si>
  <si>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</si>
  <si>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</si>
  <si>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</si>
  <si>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</si>
  <si>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</si>
  <si>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</si>
  <si>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</si>
  <si>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</si>
  <si>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</si>
  <si>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</si>
  <si>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</si>
  <si>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</si>
  <si>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</si>
  <si>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</si>
  <si>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</si>
  <si>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</si>
  <si>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</si>
  <si>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</si>
  <si>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</si>
  <si>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</si>
  <si>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</si>
  <si>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</si>
  <si>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</si>
  <si>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</si>
  <si>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</si>
  <si>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</si>
  <si>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</si>
  <si>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</si>
  <si>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</si>
  <si>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</si>
  <si>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</si>
  <si>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</si>
  <si>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</si>
  <si>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</si>
  <si>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</si>
  <si>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</si>
  <si>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</si>
  <si>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</si>
  <si>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</si>
  <si>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</si>
  <si>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</si>
  <si>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</si>
  <si>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</si>
  <si>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</si>
  <si>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</si>
  <si>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</si>
  <si>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</si>
  <si>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</si>
  <si>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</si>
  <si>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</si>
  <si>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</si>
  <si>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</si>
  <si>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</si>
  <si>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</si>
  <si>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</si>
  <si>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</si>
  <si>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</si>
  <si>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</si>
  <si>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</si>
  <si>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</si>
  <si>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</si>
  <si>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</si>
  <si>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</si>
  <si>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</si>
  <si>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</si>
  <si>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</si>
  <si>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</si>
  <si>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</si>
  <si>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</si>
  <si>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</si>
  <si>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</si>
  <si>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</si>
  <si>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</si>
  <si>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</si>
  <si>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</si>
  <si>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</si>
  <si>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</si>
  <si>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</si>
  <si>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</si>
  <si>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</si>
  <si>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</si>
  <si>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</si>
  <si>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</si>
  <si>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</si>
  <si>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</si>
  <si>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</si>
  <si>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</si>
  <si>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</si>
  <si>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</si>
  <si>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</si>
  <si>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</si>
  <si>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</si>
  <si>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</si>
  <si>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</si>
  <si>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</si>
  <si>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</si>
  <si>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</si>
  <si>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</si>
  <si>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</si>
  <si>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</si>
  <si>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</si>
  <si>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</si>
  <si>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</si>
  <si>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</si>
  <si>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</si>
  <si>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</si>
  <si>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</si>
  <si>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</si>
  <si>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</si>
  <si>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</si>
  <si>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</si>
  <si>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</si>
  <si>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</si>
  <si>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</si>
  <si>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</si>
  <si>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</si>
  <si>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</si>
  <si>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</si>
  <si>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</si>
  <si>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</si>
  <si>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</si>
  <si>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</si>
  <si>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</si>
  <si>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</si>
  <si>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</si>
  <si>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</si>
  <si>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</si>
  <si>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</si>
  <si>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</si>
  <si>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</si>
  <si>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</si>
  <si>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</si>
  <si>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</si>
  <si>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</si>
  <si>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</si>
  <si>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</si>
  <si>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</si>
  <si>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</si>
  <si>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</si>
  <si>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</si>
  <si>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</si>
  <si>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</si>
  <si>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</si>
  <si>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</si>
  <si>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</si>
  <si>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</si>
  <si>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</si>
  <si>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</si>
  <si>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</si>
  <si>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</si>
  <si>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</si>
  <si>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</si>
  <si>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</si>
  <si>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</si>
  <si>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</si>
  <si>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</si>
  <si>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</si>
  <si>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</si>
  <si>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</si>
  <si>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</si>
  <si>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</si>
  <si>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</si>
  <si>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</si>
  <si>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</si>
  <si>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</si>
  <si>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</si>
  <si>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</si>
  <si>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</si>
  <si>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</si>
  <si>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</si>
  <si>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</si>
  <si>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</si>
  <si>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</si>
  <si>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</si>
  <si>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</si>
  <si>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</si>
  <si>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</si>
  <si>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</si>
  <si>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</si>
  <si>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</si>
  <si>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</si>
  <si>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</si>
  <si>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</si>
  <si>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</si>
  <si>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</si>
  <si>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</si>
  <si>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</si>
  <si>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</si>
  <si>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</si>
  <si>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</si>
  <si>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</si>
  <si>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</si>
  <si>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</si>
  <si>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</si>
  <si>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</si>
  <si>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</si>
  <si>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</si>
  <si>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</si>
  <si>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</si>
  <si>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</si>
  <si>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</si>
  <si>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</si>
  <si>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</si>
  <si>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</si>
  <si>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</si>
  <si>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</si>
  <si>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</si>
  <si>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</si>
  <si>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</si>
  <si>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</si>
  <si>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</si>
  <si>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</si>
  <si>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</si>
  <si>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</si>
  <si>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</si>
  <si>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</si>
  <si>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</si>
  <si>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</si>
  <si>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</si>
  <si>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</si>
  <si>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</si>
  <si>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</si>
  <si>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</si>
  <si>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</si>
  <si>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</si>
  <si>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</si>
  <si>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</si>
  <si>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</si>
  <si>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</si>
  <si>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</si>
  <si>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</si>
  <si>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</si>
  <si>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</si>
  <si>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</si>
  <si>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</si>
  <si>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</si>
  <si>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</si>
  <si>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</si>
  <si>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</si>
  <si>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</si>
  <si>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</si>
  <si>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</si>
  <si>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</si>
  <si>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</si>
  <si>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</si>
  <si>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</si>
  <si>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</si>
  <si>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</si>
  <si>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</si>
  <si>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</si>
  <si>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</si>
  <si>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</si>
  <si>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</si>
  <si>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</si>
  <si>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</si>
  <si>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</si>
  <si>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</si>
  <si>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</si>
  <si>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</si>
  <si>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</si>
  <si>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</si>
  <si>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</si>
  <si>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</si>
  <si>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</si>
  <si>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</si>
  <si>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</si>
  <si>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</si>
  <si>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</si>
  <si>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</si>
  <si>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</si>
  <si>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</si>
  <si>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</si>
  <si>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</si>
  <si>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</si>
  <si>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</si>
  <si>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</si>
  <si>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</si>
  <si>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</si>
  <si>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</si>
  <si>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</si>
  <si>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</si>
  <si>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</si>
  <si>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</si>
  <si>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</si>
  <si>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</si>
  <si>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</si>
  <si>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</si>
  <si>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</si>
  <si>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</si>
  <si>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</si>
  <si>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</si>
  <si>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</si>
  <si>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</si>
  <si>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</si>
  <si>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</si>
  <si>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</si>
  <si>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</si>
  <si>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</si>
  <si>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</si>
  <si>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</si>
  <si>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</si>
  <si>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</si>
  <si>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</si>
  <si>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</si>
  <si>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</si>
  <si>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</si>
  <si>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</si>
  <si>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</si>
  <si>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</si>
  <si>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</si>
  <si>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</si>
  <si>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</si>
  <si>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</si>
  <si>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</si>
  <si>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</si>
  <si>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</si>
  <si>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</si>
  <si>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</si>
  <si>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</si>
  <si>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</si>
  <si>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</si>
  <si>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</si>
  <si>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</si>
  <si>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</si>
  <si>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</si>
  <si>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</si>
  <si>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</si>
  <si>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</si>
  <si>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</si>
  <si>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</si>
  <si>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</si>
  <si>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</si>
  <si>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</si>
  <si>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</si>
  <si>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</si>
  <si>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</si>
  <si>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</si>
  <si>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</si>
  <si>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</si>
  <si>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</si>
  <si>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</si>
  <si>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</si>
  <si>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</si>
  <si>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</si>
  <si>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</si>
  <si>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</si>
  <si>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</si>
  <si>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</si>
  <si>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</si>
  <si>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</si>
  <si>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</si>
  <si>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</si>
  <si>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</si>
  <si>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</si>
  <si>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</si>
  <si>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</si>
  <si>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</si>
  <si>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</si>
  <si>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</si>
  <si>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</si>
  <si>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</si>
  <si>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</si>
  <si>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</si>
  <si>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</si>
  <si>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</si>
  <si>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</si>
  <si>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</si>
  <si>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</si>
  <si>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</si>
  <si>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</si>
  <si>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</si>
  <si>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</si>
  <si>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</si>
  <si>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</si>
  <si>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</si>
  <si>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</si>
  <si>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</si>
  <si>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</si>
  <si>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</si>
  <si>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</si>
  <si>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</si>
  <si>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</si>
  <si>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</si>
  <si>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</si>
  <si>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</si>
  <si>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</si>
  <si>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</si>
  <si>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</si>
  <si>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</si>
  <si>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</si>
  <si>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</si>
  <si>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</si>
  <si>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</si>
  <si>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</si>
  <si>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</si>
  <si>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</si>
  <si>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</si>
  <si>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</si>
  <si>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</si>
  <si>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</si>
  <si>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</si>
  <si>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</si>
  <si>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</si>
  <si>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</si>
  <si>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</si>
  <si>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</si>
  <si>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</si>
  <si>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</si>
  <si>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</si>
  <si>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</si>
  <si>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</si>
  <si>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</si>
  <si>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</si>
  <si>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</si>
  <si>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</si>
  <si>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</si>
  <si>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</si>
  <si>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</si>
  <si>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</si>
  <si>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</si>
  <si>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</si>
  <si>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</si>
  <si>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</si>
  <si>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</si>
  <si>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</si>
  <si>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</si>
  <si>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</si>
  <si>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</si>
  <si>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</si>
  <si>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</si>
  <si>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</si>
  <si>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</si>
  <si>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</si>
  <si>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</si>
  <si>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</si>
  <si>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</si>
  <si>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</si>
  <si>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</si>
  <si>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</si>
  <si>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</si>
  <si>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</si>
  <si>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</si>
  <si>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</si>
  <si>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</si>
  <si>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</si>
  <si>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</si>
  <si>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</si>
  <si>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</si>
  <si>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</si>
  <si>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</si>
  <si>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</si>
  <si>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</si>
  <si>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</si>
  <si>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</si>
  <si>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</si>
  <si>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</si>
  <si>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</si>
  <si>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</si>
  <si>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</si>
  <si>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</si>
  <si>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</si>
  <si>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</si>
  <si>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</si>
  <si>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</si>
  <si>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</si>
  <si>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</si>
  <si>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</si>
  <si>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</si>
  <si>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</si>
  <si>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</si>
  <si>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</si>
  <si>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</si>
  <si>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</si>
  <si>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</si>
  <si>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</si>
  <si>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</si>
  <si>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</si>
  <si>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</si>
  <si>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</si>
  <si>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</si>
  <si>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</si>
  <si>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</si>
  <si>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</si>
  <si>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</si>
  <si>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</si>
  <si>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</si>
  <si>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</si>
  <si>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</si>
  <si>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</si>
  <si>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</si>
  <si>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</si>
  <si>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</si>
  <si>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</si>
  <si>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</si>
  <si>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</si>
  <si>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</si>
  <si>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</si>
  <si>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</si>
  <si>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</si>
  <si>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</si>
  <si>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</si>
  <si>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</si>
  <si>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</si>
  <si>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</si>
  <si>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</si>
  <si>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</si>
  <si>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</si>
  <si>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</si>
  <si>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</si>
  <si>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</si>
  <si>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</si>
  <si>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</si>
  <si>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</si>
  <si>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</si>
  <si>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</si>
  <si>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</si>
  <si>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</si>
  <si>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</si>
  <si>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</si>
  <si>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</si>
  <si>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</si>
  <si>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</si>
  <si>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</si>
  <si>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</si>
  <si>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</si>
  <si>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</si>
  <si>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</si>
  <si>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</si>
  <si>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</si>
  <si>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</si>
  <si>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</si>
  <si>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</si>
  <si>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</si>
  <si>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</si>
  <si>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</si>
  <si>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</si>
  <si>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</si>
  <si>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</si>
  <si>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</si>
  <si>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</si>
  <si>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</si>
  <si>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</si>
  <si>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</si>
  <si>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</si>
  <si>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</si>
  <si>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</si>
  <si>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</si>
  <si>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</si>
  <si>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</si>
  <si>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</si>
  <si>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</si>
  <si>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</si>
  <si>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</si>
  <si>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</si>
  <si>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</si>
  <si>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</si>
  <si>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</si>
  <si>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</si>
  <si>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</si>
  <si>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</si>
  <si>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</si>
  <si>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</si>
  <si>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</si>
  <si>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</si>
  <si>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</si>
  <si>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</si>
  <si>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</si>
  <si>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</si>
  <si>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</si>
  <si>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</si>
  <si>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</si>
  <si>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</si>
  <si>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</si>
  <si>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</si>
  <si>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</si>
  <si>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</si>
  <si>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</si>
  <si>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</si>
  <si>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</si>
  <si>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</si>
  <si>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</si>
  <si>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</si>
  <si>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</si>
  <si>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</si>
  <si>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</si>
  <si>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</si>
  <si>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</si>
  <si>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</si>
  <si>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</si>
  <si>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</si>
  <si>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</si>
  <si>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</si>
  <si>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</si>
  <si>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</si>
  <si>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</si>
  <si>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</si>
  <si>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</si>
  <si>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</si>
  <si>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</si>
  <si>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</si>
  <si>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</si>
  <si>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</si>
  <si>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</si>
  <si>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</si>
  <si>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</si>
  <si>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</si>
  <si>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</si>
  <si>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</si>
  <si>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</si>
  <si>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</si>
  <si>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</si>
  <si>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</si>
  <si>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</si>
  <si>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</si>
  <si>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</si>
  <si>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</si>
  <si>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</si>
  <si>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</si>
  <si>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</si>
  <si>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</si>
  <si>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</si>
  <si>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</si>
  <si>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</si>
  <si>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</si>
  <si>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</si>
  <si>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</si>
  <si>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</si>
  <si>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</si>
  <si>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</si>
  <si>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</si>
  <si>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</si>
  <si>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</si>
  <si>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</si>
  <si>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</si>
  <si>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</si>
  <si>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</si>
  <si>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</si>
  <si>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</si>
  <si>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</si>
  <si>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</si>
  <si>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</si>
  <si>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</si>
  <si>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</si>
  <si>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</si>
  <si>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</si>
  <si>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</si>
  <si>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</si>
  <si>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</si>
  <si>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</si>
  <si>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</si>
  <si>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</si>
  <si>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</si>
  <si>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</si>
  <si>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</si>
  <si>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</si>
  <si>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</si>
  <si>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</si>
  <si>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</si>
  <si>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</si>
  <si>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</si>
  <si>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</si>
  <si>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</si>
  <si>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</si>
  <si>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</si>
  <si>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</si>
  <si>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</si>
  <si>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</si>
  <si>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</si>
  <si>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</si>
  <si>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</si>
  <si>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</si>
  <si>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</si>
  <si>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</si>
  <si>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</si>
  <si>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</si>
  <si>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</si>
  <si>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</si>
  <si>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</si>
  <si>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</si>
  <si>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</si>
  <si>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</si>
  <si>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</si>
  <si>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</si>
  <si>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</si>
  <si>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</si>
  <si>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</si>
  <si>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</si>
  <si>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</si>
  <si>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</si>
  <si>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</si>
  <si>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</si>
  <si>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</si>
  <si>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</si>
  <si>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</si>
  <si>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</si>
  <si>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</si>
  <si>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</si>
  <si>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</si>
  <si>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</si>
  <si>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</si>
  <si>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</si>
  <si>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</si>
  <si>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</si>
  <si>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</si>
  <si>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</si>
  <si>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</si>
  <si>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</si>
  <si>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</si>
  <si>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</si>
  <si>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</si>
  <si>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</si>
  <si>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</si>
  <si>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</si>
  <si>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</si>
  <si>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</si>
  <si>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</si>
  <si>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</si>
  <si>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</si>
  <si>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</si>
  <si>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</si>
  <si>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</si>
  <si>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</si>
  <si>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</si>
  <si>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</si>
  <si>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</si>
  <si>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</si>
  <si>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</si>
  <si>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</si>
  <si>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</si>
  <si>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</si>
  <si>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</si>
  <si>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</si>
  <si>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</si>
  <si>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</si>
  <si>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</si>
  <si>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</si>
  <si>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</si>
  <si>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</si>
  <si>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</si>
  <si>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</si>
  <si>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</si>
  <si>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</si>
  <si>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</si>
  <si>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</si>
  <si>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</si>
  <si>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</si>
  <si>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</si>
  <si>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</si>
  <si>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</si>
  <si>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</si>
  <si>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</si>
  <si>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</si>
  <si>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</si>
  <si>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</si>
  <si>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</si>
  <si>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</si>
  <si>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</si>
  <si>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</si>
  <si>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</si>
  <si>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</si>
  <si>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</si>
  <si>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</si>
  <si>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</si>
  <si>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</si>
  <si>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</si>
  <si>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</si>
  <si>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</si>
  <si>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</si>
  <si>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</si>
  <si>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</si>
  <si>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</si>
  <si>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</si>
  <si>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</si>
  <si>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</si>
  <si>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</si>
  <si>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</si>
  <si>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</si>
  <si>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</si>
  <si>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</si>
  <si>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</si>
  <si>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</si>
  <si>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</si>
  <si>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</si>
  <si>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</si>
  <si>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</si>
  <si>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</si>
  <si>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</si>
  <si>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</si>
  <si>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</si>
  <si>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</si>
  <si>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</si>
  <si>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</si>
  <si>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</si>
  <si>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</si>
  <si>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</si>
  <si>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</si>
  <si>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</si>
  <si>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</si>
  <si>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</si>
  <si>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</si>
  <si>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</si>
  <si>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</si>
  <si>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</si>
  <si>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</si>
  <si>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</si>
  <si>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</si>
  <si>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</si>
  <si>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</si>
  <si>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</si>
  <si>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</si>
  <si>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</si>
  <si>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</si>
  <si>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</si>
  <si>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</si>
  <si>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</si>
  <si>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</si>
  <si>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</si>
  <si>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</si>
  <si>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</si>
  <si>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</si>
  <si>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</si>
  <si>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</si>
  <si>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</si>
  <si>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</si>
  <si>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</si>
  <si>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</si>
  <si>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</si>
  <si>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</si>
  <si>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</si>
  <si>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</si>
  <si>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</si>
  <si>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</si>
  <si>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</si>
  <si>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</si>
  <si>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</si>
  <si>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</si>
  <si>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</si>
  <si>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</si>
  <si>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</si>
  <si>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</si>
  <si>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</si>
  <si>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</si>
  <si>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</si>
  <si>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</si>
  <si>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</si>
  <si>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</si>
  <si>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</si>
  <si>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</si>
  <si>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</si>
  <si>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</si>
  <si>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</si>
  <si>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</si>
  <si>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</si>
  <si>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</si>
  <si>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</si>
  <si>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</si>
  <si>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</si>
  <si>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</si>
  <si>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</si>
  <si>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</si>
  <si>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</si>
  <si>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</si>
  <si>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</si>
  <si>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</si>
  <si>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</si>
  <si>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</si>
  <si>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</si>
  <si>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</si>
  <si>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</si>
  <si>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</si>
  <si>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</si>
  <si>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</si>
  <si>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</si>
  <si>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</si>
  <si>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</si>
  <si>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</si>
  <si>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</si>
  <si>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</si>
  <si>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</si>
  <si>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</si>
  <si>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</si>
  <si>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</si>
  <si>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</si>
  <si>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</si>
  <si>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</si>
  <si>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</si>
  <si>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</si>
  <si>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</si>
  <si>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</si>
  <si>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</si>
  <si>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</si>
  <si>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</si>
  <si>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</si>
  <si>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</si>
  <si>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</si>
  <si>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</si>
  <si>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</si>
  <si>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</si>
  <si>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</si>
  <si>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</si>
  <si>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</si>
  <si>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</si>
  <si>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</si>
  <si>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</si>
  <si>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</si>
  <si>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</si>
  <si>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</si>
  <si>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</si>
  <si>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</si>
  <si>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</si>
  <si>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</si>
  <si>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</si>
  <si>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</si>
  <si>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</si>
  <si>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</si>
  <si>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</si>
  <si>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</si>
  <si>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</si>
  <si>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</si>
  <si>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</si>
  <si>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</si>
  <si>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</si>
  <si>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</si>
  <si>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</si>
  <si>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</si>
  <si>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</si>
  <si>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</si>
  <si>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</si>
  <si>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</si>
  <si>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</si>
  <si>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</si>
  <si>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</si>
  <si>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</si>
  <si>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</si>
  <si>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</si>
  <si>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</si>
  <si>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</si>
  <si>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</si>
  <si>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</si>
  <si>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</si>
  <si>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</si>
  <si>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</si>
  <si>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</si>
  <si>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</si>
  <si>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</si>
  <si>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</si>
  <si>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</si>
  <si>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</si>
  <si>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</si>
  <si>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</si>
  <si>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</si>
  <si>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</si>
  <si>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</si>
  <si>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</si>
  <si>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</si>
  <si>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</si>
  <si>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</si>
  <si>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</si>
  <si>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</si>
  <si>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</si>
  <si>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</si>
  <si>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</si>
  <si>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</si>
  <si>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</si>
  <si>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</si>
  <si>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</si>
  <si>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</si>
  <si>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</si>
  <si>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</si>
  <si>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</si>
  <si>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</si>
  <si>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</si>
  <si>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</si>
  <si>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</si>
  <si>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</si>
  <si>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</si>
  <si>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</si>
  <si>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</si>
  <si>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</si>
  <si>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</si>
  <si>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</si>
  <si>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</si>
  <si>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</si>
  <si>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</si>
  <si>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</si>
  <si>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</si>
  <si>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</si>
  <si>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</si>
  <si>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</si>
  <si>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</si>
  <si>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</si>
  <si>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</si>
  <si>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</si>
  <si>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</si>
  <si>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</si>
  <si>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</si>
  <si>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</si>
  <si>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</si>
  <si>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</si>
  <si>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</si>
  <si>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</si>
  <si>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</si>
  <si>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</si>
  <si>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</si>
  <si>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</si>
  <si>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</si>
  <si>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</si>
  <si>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</si>
  <si>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</si>
  <si>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</si>
  <si>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</si>
  <si>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</si>
  <si>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</si>
  <si>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</si>
  <si>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</si>
  <si>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</si>
  <si>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</si>
  <si>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</si>
  <si>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</si>
  <si>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</si>
  <si>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</si>
  <si>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</si>
  <si>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</si>
  <si>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</si>
  <si>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</si>
  <si>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</si>
  <si>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</si>
  <si>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</si>
  <si>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</si>
  <si>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</si>
  <si>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</si>
  <si>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</si>
  <si>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</si>
  <si>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</si>
  <si>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</si>
  <si>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</si>
  <si>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</si>
  <si>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</si>
  <si>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</si>
  <si>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</si>
  <si>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</si>
  <si>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</si>
  <si>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</si>
  <si>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</si>
  <si>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</si>
  <si>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</si>
  <si>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</si>
  <si>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</si>
  <si>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</si>
  <si>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</si>
  <si>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</si>
  <si>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</si>
  <si>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</si>
  <si>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</si>
  <si>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</si>
  <si>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</si>
  <si>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</si>
  <si>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</si>
  <si>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</si>
  <si>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</si>
  <si>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</si>
  <si>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</si>
  <si>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</si>
  <si>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</si>
  <si>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</si>
  <si>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</si>
  <si>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</si>
  <si>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</si>
  <si>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</si>
  <si>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</si>
  <si>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</si>
  <si>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</si>
  <si>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</si>
  <si>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</si>
  <si>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</si>
  <si>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</si>
  <si>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</si>
  <si>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</si>
  <si>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</si>
  <si>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</si>
  <si>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</si>
  <si>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</si>
  <si>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</si>
  <si>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</si>
  <si>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</si>
  <si>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</si>
  <si>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</si>
  <si>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</si>
  <si>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</si>
  <si>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</si>
  <si>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</si>
  <si>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</si>
  <si>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</si>
  <si>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</si>
  <si>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</si>
  <si>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</si>
  <si>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</si>
  <si>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</si>
  <si>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</si>
  <si>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</si>
  <si>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</si>
  <si>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</si>
  <si>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</si>
  <si>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</si>
  <si>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</si>
  <si>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</si>
  <si>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</si>
  <si>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</si>
  <si>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</si>
  <si>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</si>
  <si>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</si>
  <si>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</si>
  <si>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</si>
  <si>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</si>
  <si>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</si>
  <si>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</si>
  <si>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</si>
  <si>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</si>
  <si>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</si>
  <si>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</si>
  <si>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</si>
  <si>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</si>
  <si>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</si>
  <si>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</si>
  <si>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</si>
  <si>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</si>
  <si>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</si>
  <si>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</si>
  <si>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</si>
  <si>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</si>
  <si>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</si>
  <si>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</si>
  <si>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</si>
  <si>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</si>
  <si>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</si>
  <si>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</si>
  <si>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</si>
  <si>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</si>
  <si>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</si>
  <si>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</si>
  <si>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</si>
  <si>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</si>
  <si>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</si>
  <si>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</si>
  <si>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</si>
  <si>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</si>
  <si>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</si>
  <si>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</si>
  <si>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</si>
  <si>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</si>
  <si>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</si>
  <si>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</si>
  <si>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</si>
  <si>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</si>
  <si>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</si>
  <si>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</si>
  <si>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</si>
  <si>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</si>
  <si>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</si>
  <si>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</si>
  <si>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</si>
  <si>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</si>
  <si>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</si>
  <si>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</si>
  <si>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</si>
  <si>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</si>
  <si>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</si>
  <si>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</si>
  <si>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</si>
  <si>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</si>
  <si>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</si>
  <si>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</si>
  <si>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</si>
  <si>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</si>
  <si>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</si>
  <si>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</si>
  <si>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</si>
  <si>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</si>
  <si>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</si>
  <si>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</si>
  <si>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</si>
  <si>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</si>
  <si>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</si>
  <si>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</si>
  <si>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</si>
  <si>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</si>
  <si>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</si>
  <si>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</si>
  <si>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</si>
  <si>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</si>
  <si>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</si>
  <si>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</si>
  <si>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</si>
  <si>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</si>
  <si>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</si>
  <si>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</si>
  <si>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</si>
  <si>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</si>
  <si>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</si>
  <si>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</si>
  <si>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</si>
  <si>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</si>
  <si>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</si>
  <si>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</si>
  <si>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</si>
  <si>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</si>
  <si>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</si>
  <si>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</si>
  <si>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</si>
  <si>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</si>
  <si>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</si>
  <si>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</si>
  <si>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</si>
  <si>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</si>
  <si>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</si>
  <si>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</si>
  <si>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</si>
  <si>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</si>
  <si>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</si>
  <si>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</si>
  <si>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</si>
  <si>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</si>
  <si>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</si>
  <si>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</si>
  <si>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</si>
  <si>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</si>
  <si>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</si>
  <si>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</si>
  <si>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</si>
  <si>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</si>
  <si>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</si>
  <si>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</si>
  <si>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</si>
  <si>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</si>
  <si>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</si>
  <si>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</si>
  <si>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</si>
  <si>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</si>
  <si>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</si>
  <si>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</si>
  <si>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</si>
  <si>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</si>
  <si>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</si>
  <si>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</si>
  <si>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</si>
  <si>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</si>
  <si>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</si>
  <si>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</si>
  <si>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</si>
  <si>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</si>
  <si>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</si>
  <si>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</si>
  <si>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</si>
  <si>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</si>
  <si>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</si>
  <si>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</si>
  <si>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</si>
  <si>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</si>
  <si>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</si>
  <si>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</si>
  <si>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</si>
  <si>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</si>
  <si>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</si>
  <si>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</si>
  <si>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</si>
  <si>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</si>
  <si>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</si>
  <si>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</si>
  <si>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</si>
  <si>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</si>
  <si>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</si>
  <si>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</si>
  <si>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</si>
  <si>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</si>
  <si>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</si>
  <si>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</si>
  <si>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</si>
  <si>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</si>
  <si>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</si>
  <si>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</si>
  <si>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</si>
  <si>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</si>
  <si>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</si>
  <si>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</si>
  <si>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</si>
  <si>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</si>
  <si>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</si>
  <si>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</si>
  <si>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</si>
  <si>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</si>
  <si>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</si>
  <si>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</si>
  <si>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</si>
  <si>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</si>
  <si>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</si>
  <si>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</si>
  <si>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</si>
  <si>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</si>
  <si>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</si>
  <si>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</si>
  <si>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</si>
  <si>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</si>
  <si>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</si>
  <si>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</si>
  <si>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</si>
  <si>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</si>
  <si>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</si>
  <si>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</si>
  <si>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</si>
  <si>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</si>
  <si>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</si>
  <si>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</si>
  <si>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</si>
  <si>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</si>
  <si>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</si>
  <si>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</si>
  <si>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</si>
  <si>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</si>
  <si>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</si>
  <si>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</si>
  <si>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</si>
  <si>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</si>
  <si>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</si>
  <si>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</si>
  <si>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</si>
  <si>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</si>
  <si>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</si>
  <si>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</si>
  <si>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</si>
  <si>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</si>
  <si>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</si>
  <si>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</si>
  <si>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</si>
  <si>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</si>
  <si>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</si>
  <si>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</si>
  <si>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</si>
  <si>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</si>
  <si>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</si>
  <si>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</si>
  <si>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</si>
  <si>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</si>
  <si>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</si>
  <si>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</si>
  <si>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</si>
  <si>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</si>
  <si>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</si>
  <si>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</si>
  <si>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</si>
  <si>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</si>
  <si>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</si>
  <si>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</si>
  <si>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</si>
  <si>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</si>
  <si>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</si>
  <si>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</si>
  <si>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</si>
  <si>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</si>
  <si>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</si>
  <si>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</si>
  <si>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</si>
  <si>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</si>
  <si>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</si>
  <si>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</si>
  <si>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</si>
  <si>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</si>
  <si>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</si>
  <si>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</si>
  <si>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</si>
  <si>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</si>
  <si>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</si>
  <si>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</si>
  <si>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</si>
  <si>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</si>
  <si>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</si>
  <si>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</si>
  <si>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</si>
  <si>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</si>
  <si>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</si>
  <si>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</si>
  <si>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</si>
  <si>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</si>
  <si>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</si>
  <si>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</si>
  <si>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</si>
  <si>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</si>
  <si>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</si>
  <si>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</si>
  <si>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</si>
  <si>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</si>
  <si>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</si>
  <si>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</si>
  <si>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</si>
  <si>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</si>
  <si>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</si>
  <si>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</si>
  <si>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</si>
  <si>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</si>
  <si>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</si>
  <si>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</si>
  <si>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</si>
  <si>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</si>
  <si>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</si>
  <si>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</si>
  <si>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</si>
  <si>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</si>
  <si>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</si>
  <si>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</si>
  <si>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</si>
  <si>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</si>
  <si>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</si>
  <si>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</si>
  <si>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</si>
  <si>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</si>
  <si>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</si>
  <si>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</si>
  <si>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</si>
  <si>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</si>
  <si>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</si>
  <si>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</si>
  <si>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</si>
  <si>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</si>
  <si>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</si>
  <si>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</si>
  <si>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</si>
  <si>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</si>
  <si>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</si>
  <si>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</si>
  <si>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</si>
  <si>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</si>
  <si>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</si>
  <si>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</si>
  <si>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</si>
  <si>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</si>
  <si>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</si>
  <si>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</si>
  <si>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</si>
  <si>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</si>
  <si>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</si>
  <si>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</si>
  <si>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</si>
  <si>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</si>
  <si>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</si>
  <si>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</si>
  <si>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</si>
  <si>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</si>
  <si>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</si>
  <si>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</si>
  <si>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</si>
  <si>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</si>
  <si>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</si>
  <si>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</si>
  <si>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</si>
  <si>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</si>
  <si>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</si>
  <si>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</si>
  <si>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</si>
  <si>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</si>
  <si>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</si>
  <si>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</si>
  <si>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</si>
  <si>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</si>
  <si>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</si>
  <si>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</si>
  <si>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</si>
  <si>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</si>
  <si>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</si>
  <si>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</si>
  <si>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</si>
  <si>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</si>
  <si>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</si>
  <si>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</si>
  <si>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</si>
  <si>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</si>
  <si>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</si>
  <si>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</si>
  <si>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</si>
  <si>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</si>
  <si>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</si>
  <si>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 xml:space="preserve">  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</si>
  <si>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</si>
  <si>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</si>
  <si>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</si>
  <si>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</si>
  <si>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</si>
  <si>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</si>
  <si>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</si>
  <si>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</si>
  <si>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</si>
  <si>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</si>
  <si>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</si>
  <si>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</si>
  <si>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</si>
  <si>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</si>
  <si>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</si>
  <si>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</si>
  <si>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</si>
  <si>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</si>
  <si>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</si>
  <si>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</si>
  <si>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</si>
  <si>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</si>
  <si>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</si>
  <si>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</si>
  <si>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</si>
  <si>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</si>
  <si>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</si>
  <si>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</si>
  <si>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</si>
  <si>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Canceled</t>
  </si>
  <si>
    <t>Standard Deviation of Goal</t>
  </si>
  <si>
    <t>Upper Quartile of Goal</t>
  </si>
  <si>
    <t>Lower Quartile of Goal</t>
  </si>
  <si>
    <t>IQR Goal</t>
  </si>
  <si>
    <t>Standard Deviation of Pledged</t>
  </si>
  <si>
    <t>Upper Quartile of Pledged</t>
  </si>
  <si>
    <t>Lower Quartile of Pledged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</si>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</sst>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 applyAlignment="1">
      <alignment horizontal="center"/>
    </xf>
    <xf numFmtId="165" fontId="0" fillId="0" borderId="0" xfId="0" applyNumberFormat="1" applyAlignment="1">
      <alignment horizontal="left"/>
    </xf>
    <xf numFmtId="0" fontId="2" fillId="0" borderId="0" xfId="0" applyFont="1" applyAlignment="1">
      <alignment wrapText="1"/>
    </xf>
    <xf numFmtId="166" fontId="2" fillId="0" borderId="0" xfId="0" applyNumberFormat="1" applyFont="1"/>
    <xf numFmtId="1" fontId="2" fillId="0" borderId="0" xfId="0" applyNumberFormat="1" applyFont="1"/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2470822397200344"/>
          <c:y val="6.277340332458442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FD-4109-9C59-FE4627DDE3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FD-4109-9C59-FE4627DDE3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FD-4109-9C59-FE4627DDE3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FD-4109-9C59-FE4627DDE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7333839"/>
        <c:axId val="1717339663"/>
      </c:barChart>
      <c:catAx>
        <c:axId val="171733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39663"/>
        <c:crosses val="autoZero"/>
        <c:auto val="1"/>
        <c:lblAlgn val="ctr"/>
        <c:lblOffset val="100"/>
        <c:noMultiLvlLbl val="0"/>
      </c:catAx>
      <c:valAx>
        <c:axId val="171733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3383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[data-1-1-3-StarterBook_.xlsx]Outcomes Based on Launch Date!PivotTable4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4-4C0B-A4A2-AE8A2F8814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94-4C0B-A4A2-AE8A2F8814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94-4C0B-A4A2-AE8A2F8814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B94-4C0B-A4A2-AE8A2F881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2582751"/>
        <c:axId val="1702583167"/>
      </c:lineChart>
      <c:catAx>
        <c:axId val="170258275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583167"/>
        <c:crosses val="autoZero"/>
        <c:auto val="1"/>
        <c:lblAlgn val="ctr"/>
        <c:lblOffset val="100"/>
        <c:noMultiLvlLbl val="0"/>
      </c:catAx>
      <c:valAx>
        <c:axId val="170258316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58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DE-4B2A-A252-E57306536A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DE-4B2A-A252-E57306536A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DE-4B2A-A252-E57306536AC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9DE-4B2A-A252-E57306536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1702207"/>
        <c:axId val="1591696799"/>
      </c:barChart>
      <c:catAx>
        <c:axId val="159170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696799"/>
        <c:crosses val="autoZero"/>
        <c:auto val="1"/>
        <c:lblAlgn val="ctr"/>
        <c:lblOffset val="100"/>
        <c:noMultiLvlLbl val="0"/>
      </c:catAx>
      <c:valAx>
        <c:axId val="159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70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5EEE1AB-2FFE-4BCD-A5D3-250AE877BE9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E71668-CB4F-4261-8ED6-6FECD4892CF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FFFB5F-6CD7-4B84-8A55-D9B499385703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357187</xdr:colOff>
      <xdr:row>0</xdr:row>
      <xdr:rowOff>147637</xdr:rowOff>
    </xdr:from>
    <xdr:to>
      <xdr:col>14</xdr:col>
      <xdr:colOff>71437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19AB67-EE9D-497D-AC5C-B14EFB072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433387</xdr:colOff>
      <xdr:row>3</xdr:row>
      <xdr:rowOff>52387</xdr:rowOff>
    </xdr:from>
    <xdr:to>
      <xdr:col>15</xdr:col>
      <xdr:colOff>128587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C37E44-F7D0-40F4-983F-8B88C8A2C5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7957429-F01E-498E-8482-7438F07BF2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40C6C7F-67DB-49BB-8ED9-1B2ADB3EFA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319087</xdr:colOff>
      <xdr:row>2</xdr:row>
      <xdr:rowOff>4761</xdr:rowOff>
    </xdr:from>
    <xdr:to>
      <xdr:col>15</xdr:col>
      <xdr:colOff>142875</xdr:colOff>
      <xdr:row>24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38B779-9044-4B11-A614-780DA3177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cutler" refreshedDate="44429.409827083335" createdVersion="7" refreshedVersion="7" minRefreshableVersion="3" recordCount="4114" xr:uid="{44263A0C-282B-45C3-99A1-F7A3A9C7A22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cutler" refreshedDate="44429.646946180554" createdVersion="7" refreshedVersion="7" minRefreshableVersion="3" recordCount="4114" xr:uid="{CE3B4B12-C54B-4A1D-AFB9-6998274970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63.92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63.92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B0FE4-322C-4A27-8096-E7813619949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 colHeaderCaption="  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FF722-7724-48BD-B8B8-9869217EA869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F507EE-4F74-4366-8157-D47001FB75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K1" sqref="K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33.42578125" bestFit="1" customWidth="1"/>
    <col min="16" max="16" width="22.42578125" bestFit="1" customWidth="1"/>
    <col min="17" max="17" width="22.5703125" bestFit="1" customWidth="1"/>
    <col min="18" max="18" width="19.140625" bestFit="1" customWidth="1"/>
    <col min="19" max="19" width="33.7109375" bestFit="1" customWidth="1"/>
    <col min="20" max="20" width="34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2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2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2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2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2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2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2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2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2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2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2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2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2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2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2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2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2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2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2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2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2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2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2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2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2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2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2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2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2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2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2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2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2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2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2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2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2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2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2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2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2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2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2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2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2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2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2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2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2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2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2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2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2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2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2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2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2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2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2">
        <f t="shared" ref="P67:P130" si="5">IFERROR(ROUND(E67/L67,2),0)</f>
        <v>132.05000000000001</v>
      </c>
      <c r="Q67" s="13" t="s">
        <v>8308</v>
      </c>
      <c r="R67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2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2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2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2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2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2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2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2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2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2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2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2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2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2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2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2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2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2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2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2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2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2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2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2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2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2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2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2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2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2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2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2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2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2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2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2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5.75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2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2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2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2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2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2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2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2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2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2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2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2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2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2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 s="11">
        <f>IFERROR(ROUND(E2/L2,2),0)</f>
        <v>63.92</v>
      </c>
      <c r="M124" t="b">
        <v>0</v>
      </c>
      <c r="N124" t="s">
        <v>8265</v>
      </c>
      <c r="O124" s="10">
        <f t="shared" si="4"/>
        <v>0</v>
      </c>
      <c r="P124" s="12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2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2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2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2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2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2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2">
        <f t="shared" ref="P131:P194" si="9">IFERROR(ROUND(E131/L131,2),0)</f>
        <v>0</v>
      </c>
      <c r="Q131" s="13" t="s">
        <v>8308</v>
      </c>
      <c r="R131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5.75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2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2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2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2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2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2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2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2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2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2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2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2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2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2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2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2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2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2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2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2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2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2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2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2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2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2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2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2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2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2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2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2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2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2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2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2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2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2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2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2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2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2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2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2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2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2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2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5.75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2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2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5.75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2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2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2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2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2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5.75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2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2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2">
        <f t="shared" ref="P195:P258" si="13">IFERROR(ROUND(E195/L195,2),0)</f>
        <v>0</v>
      </c>
      <c r="Q195" s="13" t="s">
        <v>8308</v>
      </c>
      <c r="R195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2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2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2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2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2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2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2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5.75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2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2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2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2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2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2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2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2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2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2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2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2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2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2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5.75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2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2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2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2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2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2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2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2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2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2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2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2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2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2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2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2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2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2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2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2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2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2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2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2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2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2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2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2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2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2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2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2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2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2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2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2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2">
        <f t="shared" ref="P259:P322" si="17">IFERROR(ROUND(E259/L259,2),0)</f>
        <v>66.7</v>
      </c>
      <c r="Q259" s="13" t="s">
        <v>8308</v>
      </c>
      <c r="R259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2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2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2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2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2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2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2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2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2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2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2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2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2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2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2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2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2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2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2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2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2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2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2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2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2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2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2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2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2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2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2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2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2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2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2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2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2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2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2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2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2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2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2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2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5.75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2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2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2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2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2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2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2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2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2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2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2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2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2">
        <f t="shared" ref="P323:P386" si="21">IFERROR(ROUND(E323/L323,2),0)</f>
        <v>106.62</v>
      </c>
      <c r="Q323" s="13" t="s">
        <v>8308</v>
      </c>
      <c r="R32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2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2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2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2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2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2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2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2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2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2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2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2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2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2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2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2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2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2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2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2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2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2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2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2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2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2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2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2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2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2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2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2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2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2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2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2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2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2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2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2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2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2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2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2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2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2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2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2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2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2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2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2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2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2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2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2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2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2">
        <f t="shared" ref="P387:P450" si="25">IFERROR(ROUND(E387/L387,2),0)</f>
        <v>111.8</v>
      </c>
      <c r="Q387" s="13" t="s">
        <v>8308</v>
      </c>
      <c r="R387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2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2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2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2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2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2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2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2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2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2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2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2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2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2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2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2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2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2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2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2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2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2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2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2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2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2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2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2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2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2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2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2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2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2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2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2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2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2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2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2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2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2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2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2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2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2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2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2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2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2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5.75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2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2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2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2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2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2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2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2">
        <f t="shared" ref="P451:P514" si="29">IFERROR(ROUND(E451/L451,2),0)</f>
        <v>9</v>
      </c>
      <c r="Q451" s="13" t="s">
        <v>8308</v>
      </c>
      <c r="R451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2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2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2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2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2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2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2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2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2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2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2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2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2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2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2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2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2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2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2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2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2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2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2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2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2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2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2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2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2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2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2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2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2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2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2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2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5.75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2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2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2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2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2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2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5.75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2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2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2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2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2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2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2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2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2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2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2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2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2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2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2">
        <f t="shared" ref="P515:P578" si="33">IFERROR(ROUND(E515/L515,2),0)</f>
        <v>102.38</v>
      </c>
      <c r="Q515" s="13" t="s">
        <v>8308</v>
      </c>
      <c r="R515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2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2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2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2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2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2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2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2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2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2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2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2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2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2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2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2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2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2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2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2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2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2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2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2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2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2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2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2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2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2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2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2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2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2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2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2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2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2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2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2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2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2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2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2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2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2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2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2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2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2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2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2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2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2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2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2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2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2">
        <f t="shared" ref="P579:P642" si="37">IFERROR(ROUND(E579/L579,2),0)</f>
        <v>10</v>
      </c>
      <c r="Q579" s="13" t="s">
        <v>8317</v>
      </c>
      <c r="R579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2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2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2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2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2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2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2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2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2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2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5.75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2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2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2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2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2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2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2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2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2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2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2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2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2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2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2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2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2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2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2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2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2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2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2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2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2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2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2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2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2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2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2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2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2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2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2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2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2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2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2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2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2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2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2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2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5.75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2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2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2">
        <f t="shared" ref="P643:P706" si="41">IFERROR(ROUND(E643/L643,2),0)</f>
        <v>151.32</v>
      </c>
      <c r="Q643" s="13" t="s">
        <v>8317</v>
      </c>
      <c r="R64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2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2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2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2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2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2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2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2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2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2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2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2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2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2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2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2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5.75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2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2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2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2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2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2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2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2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2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2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2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2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2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2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2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2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2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2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2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2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2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2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2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2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2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2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2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2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2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2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2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2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2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2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2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2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2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2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2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2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2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2">
        <f t="shared" ref="P707:P770" si="45">IFERROR(ROUND(E707/L707,2),0)</f>
        <v>195.4</v>
      </c>
      <c r="Q707" s="13" t="s">
        <v>8317</v>
      </c>
      <c r="R707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2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2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2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2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2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2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2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2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2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2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2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2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2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2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2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2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2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2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2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2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2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2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2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2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2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2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2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2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2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2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2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2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2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2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2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2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2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2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2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2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2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2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2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2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2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2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2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2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2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2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2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2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2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2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2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2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2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2">
        <f t="shared" ref="P771:P834" si="49">IFERROR(ROUND(E771/L771,2),0)</f>
        <v>31.85</v>
      </c>
      <c r="Q771" s="13" t="s">
        <v>8320</v>
      </c>
      <c r="R771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2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2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2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2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2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2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2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2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2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2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2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2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2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2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2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2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2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2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2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2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2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2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2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2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2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2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2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2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2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2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2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2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2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2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2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2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2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2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2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2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2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2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2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2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2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2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2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2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2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2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2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2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2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2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2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2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5.75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2">
        <f t="shared" ref="P835:P898" si="53">IFERROR(ROUND(E835/L835,2),0)</f>
        <v>148.78</v>
      </c>
      <c r="Q835" s="13" t="s">
        <v>8323</v>
      </c>
      <c r="R835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2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2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5.75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2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2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2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2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2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2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2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2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2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2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2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2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2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2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2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2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2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2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2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2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2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2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2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2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2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2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2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2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2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2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2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2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2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2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2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2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2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2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2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2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2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2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2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2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2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2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2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2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2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2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2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2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2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2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2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2">
        <f t="shared" ref="P899:P962" si="57">IFERROR(ROUND(E899/L899,2),0)</f>
        <v>0</v>
      </c>
      <c r="Q899" s="13" t="s">
        <v>8323</v>
      </c>
      <c r="R899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2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2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2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2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2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2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2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2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2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2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2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2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2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2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2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2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2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2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2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5.75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2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2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2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2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2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2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2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2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2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2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2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2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2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2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2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2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2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2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2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2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2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2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2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2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2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2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2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2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5.75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2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2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2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2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2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2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2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2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2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2">
        <f t="shared" ref="P963:P1026" si="61">IFERROR(ROUND(E963/L963,2),0)</f>
        <v>364.35</v>
      </c>
      <c r="Q963" s="13" t="s">
        <v>8317</v>
      </c>
      <c r="R96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2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2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2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2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2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2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2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2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2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2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2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2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2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2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2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2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2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2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2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2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2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2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2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2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2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2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2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2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2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2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2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2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2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2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2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2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2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2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2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2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2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2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2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2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2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2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2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2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2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2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2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2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2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2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2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2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2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2">
        <f t="shared" ref="P1027:P1090" si="65">IFERROR(ROUND(E1027/L1027,2),0)</f>
        <v>71.849999999999994</v>
      </c>
      <c r="Q1027" s="13" t="s">
        <v>8323</v>
      </c>
      <c r="R1027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2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2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2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2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2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5.75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2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2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2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2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2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2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2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2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2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2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2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2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2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2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2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2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5.75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2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2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2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2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2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2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2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2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2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5.75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2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2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2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2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2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2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2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2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2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2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2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2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2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2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2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2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2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2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2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2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2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2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5.75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2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2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5.75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2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2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2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2">
        <f t="shared" ref="P1091:P1154" si="69">IFERROR(ROUND(E1091/L1091,2),0)</f>
        <v>23.96</v>
      </c>
      <c r="Q1091" s="13" t="s">
        <v>8331</v>
      </c>
      <c r="R1091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2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2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2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2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2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2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2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2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2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2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2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2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2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2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2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2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2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2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2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2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2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2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2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2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2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2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2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2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2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2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2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2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2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2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5.75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2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2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2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2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2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2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2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2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2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2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2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5.75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2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2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2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2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2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2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2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2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2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2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5.75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2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2">
        <f t="shared" ref="P1155:P1218" si="73">IFERROR(ROUND(E1155/L1155,2),0)</f>
        <v>50</v>
      </c>
      <c r="Q1155" s="13" t="s">
        <v>8334</v>
      </c>
      <c r="R1155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2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2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2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2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2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2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2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2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2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2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2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2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2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2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2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2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2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2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2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2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2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2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2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2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2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2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2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2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2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2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2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2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2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2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2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2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2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2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2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2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2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2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2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2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2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2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2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2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2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2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2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2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2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2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2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2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2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2">
        <f t="shared" ref="P1219:P1282" si="77">IFERROR(ROUND(E1219/L1219,2),0)</f>
        <v>148.57</v>
      </c>
      <c r="Q1219" s="13" t="s">
        <v>8336</v>
      </c>
      <c r="R1219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2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2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2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2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2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2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2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2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2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2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2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2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2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2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2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2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2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2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2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2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2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2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2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2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2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2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2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2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2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2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2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2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2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2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2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2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2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2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2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2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2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2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2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2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2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2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2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2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2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2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2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2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2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2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2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2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2">
        <f t="shared" ref="P1283:P1346" si="81">IFERROR(ROUND(E1283/L1283,2),0)</f>
        <v>104.73</v>
      </c>
      <c r="Q1283" s="13" t="s">
        <v>8323</v>
      </c>
      <c r="R128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2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2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2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2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2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2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2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2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2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2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2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2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2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2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2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2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2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2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2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2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2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2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2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2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2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2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2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2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2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2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2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2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2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2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2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2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2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2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2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2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2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2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2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2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2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2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2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2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2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2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2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2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2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2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2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2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2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2">
        <f t="shared" ref="P1347:P1410" si="85">IFERROR(ROUND(E1347/L1347,2),0)</f>
        <v>53.57</v>
      </c>
      <c r="Q1347" s="13" t="s">
        <v>8320</v>
      </c>
      <c r="R1347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2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2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2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2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2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2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2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2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2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2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2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2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2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2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2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2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2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2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5.75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2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2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2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2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2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2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2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2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2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2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2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5.75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2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2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2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2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2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2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2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2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2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2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2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2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2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2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2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2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2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2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2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2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2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2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2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2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2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2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2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2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2">
        <f t="shared" ref="P1411:P1474" si="89">IFERROR(ROUND(E1411/L1411,2),0)</f>
        <v>0</v>
      </c>
      <c r="Q1411" s="13" t="s">
        <v>8320</v>
      </c>
      <c r="R1411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2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2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2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2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2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2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2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2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2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2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2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2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2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2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2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2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2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2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2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2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2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2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2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2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2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2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2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2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2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2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2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2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2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2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2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2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2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2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2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2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2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2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2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2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2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2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2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2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5.75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2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2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2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2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2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2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2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2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5.75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2">
        <f t="shared" ref="P1475:P1538" si="93">IFERROR(ROUND(E1475/L1475,2),0)</f>
        <v>38.46</v>
      </c>
      <c r="Q1475" s="13" t="s">
        <v>8320</v>
      </c>
      <c r="R1475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2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2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2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2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2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2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2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2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2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5.75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2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2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2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2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2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2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2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2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2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2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2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2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2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2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2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2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2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2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2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2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2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2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2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2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2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2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2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2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2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2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2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2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2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2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2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2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2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2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2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2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2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2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2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2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2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2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2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2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2">
        <f t="shared" ref="P1539:P1602" si="97">IFERROR(ROUND(E1539/L1539,2),0)</f>
        <v>96.38</v>
      </c>
      <c r="Q1539" s="13" t="s">
        <v>8336</v>
      </c>
      <c r="R1539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2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2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2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2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2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2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2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2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2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2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2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2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2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2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2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2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2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2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2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2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2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2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2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2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2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2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2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2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5.75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2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2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2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2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2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2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2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2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2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2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2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2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2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2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2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2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2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2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2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5.75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2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2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2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2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2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2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2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2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2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2">
        <f t="shared" ref="P1603:P1666" si="101">IFERROR(ROUND(E1603/L1603,2),0)</f>
        <v>48.33</v>
      </c>
      <c r="Q1603" s="13" t="s">
        <v>8323</v>
      </c>
      <c r="R160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2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2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2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2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2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2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2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2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5.75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2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2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2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2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2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2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2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2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2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2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2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2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2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2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2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2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2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2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2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2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2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2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2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2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2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2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2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2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2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2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2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2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2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2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2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2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2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2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2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2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2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2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2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2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2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2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2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2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2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2">
        <f t="shared" ref="P1667:P1730" si="105">IFERROR(ROUND(E1667/L1667,2),0)</f>
        <v>44.96</v>
      </c>
      <c r="Q1667" s="13" t="s">
        <v>8323</v>
      </c>
      <c r="R1667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2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2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2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2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2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2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2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2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2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2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2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2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2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2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2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2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2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2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2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2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2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2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2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2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2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2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2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2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2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2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2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2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2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2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2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2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2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2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2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2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2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2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2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2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2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2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2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5.75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2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2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2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2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2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2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2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2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2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2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2">
        <f t="shared" ref="P1731:P1794" si="109">IFERROR(ROUND(E1731/L1731,2),0)</f>
        <v>0</v>
      </c>
      <c r="Q1731" s="13" t="s">
        <v>8323</v>
      </c>
      <c r="R1731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2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2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2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2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2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2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2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2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2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2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2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2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2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2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2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2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2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2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2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2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2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2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2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2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2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2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2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2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2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2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2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2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2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2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2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2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2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2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2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2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2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2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2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2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2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2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2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2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2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2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2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2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2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2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2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2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2">
        <f t="shared" ref="P1795:P1858" si="113">IFERROR(ROUND(E1795/L1795,2),0)</f>
        <v>20</v>
      </c>
      <c r="Q1795" s="13" t="s">
        <v>8336</v>
      </c>
      <c r="R1795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2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2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2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2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2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2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2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2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2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2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2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2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2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2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2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2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2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2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2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2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2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2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2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2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2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2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2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5.75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2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2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2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2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2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2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2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2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2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2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2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2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2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2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2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2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2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2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2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2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2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2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2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2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2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2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2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2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2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2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2">
        <f t="shared" ref="P1859:P1922" si="117">IFERROR(ROUND(E1859/L1859,2),0)</f>
        <v>136.36000000000001</v>
      </c>
      <c r="Q1859" s="13" t="s">
        <v>8323</v>
      </c>
      <c r="R1859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2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2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2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2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2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2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2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2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2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2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2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2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2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2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2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2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2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2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2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2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2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2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2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2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2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2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2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2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2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2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2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2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2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2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2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2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2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2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2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2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2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2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2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2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2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2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2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2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2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2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2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2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2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2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2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2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2">
        <f t="shared" ref="P1923:P1986" si="121">IFERROR(ROUND(E1923/L1923,2),0)</f>
        <v>54</v>
      </c>
      <c r="Q1923" s="13" t="s">
        <v>8323</v>
      </c>
      <c r="R192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2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2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2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2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2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5.75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2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2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2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2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2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2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2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2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2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2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2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2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2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2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2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2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2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2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2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2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2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2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2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2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2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2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2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2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2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2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2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2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2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2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2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2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2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2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2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2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2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2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2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2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2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2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2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2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2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2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2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2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2">
        <f t="shared" ref="P1987:P2050" si="125">IFERROR(ROUND(E1987/L1987,2),0)</f>
        <v>12.75</v>
      </c>
      <c r="Q1987" s="13" t="s">
        <v>8336</v>
      </c>
      <c r="R1987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2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2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5.75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2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2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2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2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2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2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2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2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2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2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2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2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2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2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2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2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2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2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2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2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2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2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2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2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2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2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2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2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2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2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2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2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2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2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2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2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2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2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2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2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2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2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2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2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2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2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2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2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2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2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2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2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2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2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2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5.75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2">
        <f t="shared" ref="P2051:P2114" si="129">IFERROR(ROUND(E2051/L2051,2),0)</f>
        <v>80.989999999999995</v>
      </c>
      <c r="Q2051" s="13" t="s">
        <v>8317</v>
      </c>
      <c r="R2051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2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2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2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2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2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2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2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2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2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2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2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2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2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2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2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2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2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2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2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2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2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2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2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2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2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2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2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2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2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2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2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2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2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2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2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2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2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2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2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2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2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2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2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2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5.75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2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2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2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2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2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2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2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2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2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2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2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2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2">
        <f t="shared" ref="P2115:P2178" si="133">IFERROR(ROUND(E2115/L2115,2),0)</f>
        <v>68.599999999999994</v>
      </c>
      <c r="Q2115" s="13" t="s">
        <v>8323</v>
      </c>
      <c r="R2115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2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2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2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2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2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2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2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2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2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2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2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2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2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2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2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2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2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2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2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2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2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2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2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2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2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2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2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2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2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2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5.75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2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2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2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5.75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2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2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2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2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2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2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2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2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2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2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2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2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2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2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2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2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2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2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2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2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2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2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2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2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2">
        <f t="shared" ref="P2179:P2242" si="137">IFERROR(ROUND(E2179/L2179,2),0)</f>
        <v>65.87</v>
      </c>
      <c r="Q2179" s="13" t="s">
        <v>8323</v>
      </c>
      <c r="R2179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2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2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2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2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2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2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2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2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2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2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2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2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2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2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2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2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2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2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2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2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2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2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2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2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2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2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2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2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2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2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2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2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2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2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2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2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2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2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2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2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2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2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2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2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2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2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2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2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2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2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2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2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2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2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2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2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2">
        <f t="shared" ref="P2243:P2306" si="141">IFERROR(ROUND(E2243/L2243,2),0)</f>
        <v>49.47</v>
      </c>
      <c r="Q2243" s="13" t="s">
        <v>8331</v>
      </c>
      <c r="R224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2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2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2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2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2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2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2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2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2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2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2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2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2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2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2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2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2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2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2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2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2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2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2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2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2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2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2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2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2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2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2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2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2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2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2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2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2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2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2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2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2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2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2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2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2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2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2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2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2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2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2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2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2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2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2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2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2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2">
        <f t="shared" ref="P2307:P2370" si="145">IFERROR(ROUND(E2307/L2307,2),0)</f>
        <v>109.11</v>
      </c>
      <c r="Q2307" s="13" t="s">
        <v>8323</v>
      </c>
      <c r="R2307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2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2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2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2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2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2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2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2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2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2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2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2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2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2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2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2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2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2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2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2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2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2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2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2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2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2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2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2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2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2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2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2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2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2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2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2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2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2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2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2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2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2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2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2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2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2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2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2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2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2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2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2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2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2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2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2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2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2">
        <f t="shared" ref="P2371:P2434" si="149">IFERROR(ROUND(E2371/L2371,2),0)</f>
        <v>0</v>
      </c>
      <c r="Q2371" s="13" t="s">
        <v>8317</v>
      </c>
      <c r="R2371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2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2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2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2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2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2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2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2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2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2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2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2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2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2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2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2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2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2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2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2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2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2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2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2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2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2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2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2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2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2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2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2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2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2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2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2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2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2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2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2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2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2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2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5.75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2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2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2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2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2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2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2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2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2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2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2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2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2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2">
        <f t="shared" ref="P2435:P2498" si="153">IFERROR(ROUND(E2435/L2435,2),0)</f>
        <v>0</v>
      </c>
      <c r="Q2435" s="13" t="s">
        <v>8334</v>
      </c>
      <c r="R2435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2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2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2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2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2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2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2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2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2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2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2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2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2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2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2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2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2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2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2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2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2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2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2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2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2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2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2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2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2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2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2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2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2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2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2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2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2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2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2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2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2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2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2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2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2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2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2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2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2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2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2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2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2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2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2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2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2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2">
        <f t="shared" ref="P2499:P2562" si="157">IFERROR(ROUND(E2499/L2499,2),0)</f>
        <v>80.55</v>
      </c>
      <c r="Q2499" s="13" t="s">
        <v>8323</v>
      </c>
      <c r="R2499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2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2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2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2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2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2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2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2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5.75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2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2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2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2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2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2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2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2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2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2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2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2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2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2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2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2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2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2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2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2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2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2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2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2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2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5.75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2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2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2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2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2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2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2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2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2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2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2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2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2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2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2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2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2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2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2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2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2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2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2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2">
        <f t="shared" ref="P2563:P2626" si="161">IFERROR(ROUND(E2563/L2563,2),0)</f>
        <v>0</v>
      </c>
      <c r="Q2563" s="13" t="s">
        <v>8334</v>
      </c>
      <c r="R256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2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2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2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2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2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2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2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2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2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2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2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2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2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2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2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2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2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2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2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2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2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2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2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2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2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2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2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2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2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2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2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2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2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2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2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2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2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2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2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2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2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2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2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2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2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2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2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2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2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2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2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2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2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2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2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2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2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2">
        <f t="shared" ref="P2627:P2690" si="165">IFERROR(ROUND(E2627/L2627,2),0)</f>
        <v>27.58</v>
      </c>
      <c r="Q2627" s="13" t="s">
        <v>8317</v>
      </c>
      <c r="R2627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2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2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2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2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2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2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2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2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2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2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2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2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2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2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2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2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2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2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2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2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2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2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2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2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2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2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5.75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2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2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2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2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5.75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2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2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2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2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2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2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2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2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2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2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2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2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2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2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2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2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2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2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2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5.75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2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2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2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2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2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2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2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2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2">
        <f t="shared" ref="P2691:P2754" si="169">IFERROR(ROUND(E2691/L2691,2),0)</f>
        <v>1</v>
      </c>
      <c r="Q2691" s="13" t="s">
        <v>8334</v>
      </c>
      <c r="R2691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2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2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2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2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2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2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2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2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2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2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2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2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2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2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2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2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2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2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2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2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2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2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2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2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2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2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2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2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2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2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2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2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5.75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2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2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2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2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2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2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2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2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2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2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2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2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2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2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2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2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2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2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2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2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2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2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2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2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2">
        <f t="shared" ref="P2755:P2818" si="173">IFERROR(ROUND(E2755/L2755,2),0)</f>
        <v>47.5</v>
      </c>
      <c r="Q2755" s="13" t="s">
        <v>8320</v>
      </c>
      <c r="R2755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2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2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2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2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2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2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2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2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2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2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2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2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2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2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2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2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2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2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2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2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2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2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2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2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2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2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2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2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2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2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2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2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2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2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2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2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2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2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2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2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2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2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2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2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2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2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2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2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2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2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2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2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2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2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2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2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2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2">
        <f t="shared" ref="P2819:P2882" si="177">IFERROR(ROUND(E2819/L2819,2),0)</f>
        <v>23.64</v>
      </c>
      <c r="Q2819" s="13" t="s">
        <v>8315</v>
      </c>
      <c r="R2819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2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2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2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2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2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2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2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2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2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2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2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2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2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5.75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2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2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2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2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2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2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2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2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2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2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2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2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2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2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2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2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2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2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2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2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2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2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2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2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2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2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2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2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5.75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2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2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2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2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2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2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2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2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2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2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2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2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2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2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2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2">
        <f t="shared" ref="P2883:P2946" si="181">IFERROR(ROUND(E2883/L2883,2),0)</f>
        <v>0</v>
      </c>
      <c r="Q2883" s="13" t="s">
        <v>8315</v>
      </c>
      <c r="R288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2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2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2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2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2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2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2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2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2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2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2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2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2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2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2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2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2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2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2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2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2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2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2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2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2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2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2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2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2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2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2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2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2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2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2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2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2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2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2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2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2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2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2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2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2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2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2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2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2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2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2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2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2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2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2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2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2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2">
        <f t="shared" ref="P2947:P3010" si="185">IFERROR(ROUND(E2947/L2947,2),0)</f>
        <v>0</v>
      </c>
      <c r="Q2947" s="13" t="s">
        <v>8315</v>
      </c>
      <c r="R2947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2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2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2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2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2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2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2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2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2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2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2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2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2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2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2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2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2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2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2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2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2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2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2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2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2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2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2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2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2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2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2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2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2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2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2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2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2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2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2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5.75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2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2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2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5.75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2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2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2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2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2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2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2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2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2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2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2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2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2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2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2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2">
        <f t="shared" ref="P3011:P3074" si="189">IFERROR(ROUND(E3011/L3011,2),0)</f>
        <v>233.9</v>
      </c>
      <c r="Q3011" s="13" t="s">
        <v>8315</v>
      </c>
      <c r="R3011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2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2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2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2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2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2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2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2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2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2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2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2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2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2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2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2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2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2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2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2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2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2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2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2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2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2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2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2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2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2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2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2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2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2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2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2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2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2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2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2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2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2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2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2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2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5.75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2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2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2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2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2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2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2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2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2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2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2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2">
        <f t="shared" ref="P3075:P3138" si="193">IFERROR(ROUND(E3075/L3075,2),0)</f>
        <v>92.14</v>
      </c>
      <c r="Q3075" s="13" t="s">
        <v>8315</v>
      </c>
      <c r="R3075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2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2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2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2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2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2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2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2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2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2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2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2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2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2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2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2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2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2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2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2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2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2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2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2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2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2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2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2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2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2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2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2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2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2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2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2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2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2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2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2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2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2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2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5.75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2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2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2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5.75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2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2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2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2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2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2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2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2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2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2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2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2">
        <f t="shared" ref="P3139:P3202" si="197">IFERROR(ROUND(E3139/L3139,2),0)</f>
        <v>50</v>
      </c>
      <c r="Q3139" s="13" t="s">
        <v>8315</v>
      </c>
      <c r="R3139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2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2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2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2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2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2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2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2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2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2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2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2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2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2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2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2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2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2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2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2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2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2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2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2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2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2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2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2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2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2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2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2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2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2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2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2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2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2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2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2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2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2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2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2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2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2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2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2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2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2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2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2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2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2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2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2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2">
        <f t="shared" ref="P3203:P3266" si="201">IFERROR(ROUND(E3203/L3203,2),0)</f>
        <v>12.5</v>
      </c>
      <c r="Q3203" s="13" t="s">
        <v>8315</v>
      </c>
      <c r="R320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2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2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2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2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2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2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2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2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2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2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2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2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2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2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2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2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2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2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2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2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2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2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2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2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2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2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2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2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2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2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2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2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2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2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2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2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2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2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2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2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2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2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2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2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2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2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2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2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2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2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2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2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2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2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2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2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2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2">
        <f t="shared" ref="P3267:P3330" si="205">IFERROR(ROUND(E3267/L3267,2),0)</f>
        <v>70.290000000000006</v>
      </c>
      <c r="Q3267" s="13" t="s">
        <v>8315</v>
      </c>
      <c r="R3267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2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2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2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2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2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2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2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2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2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2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2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2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2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2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2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2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2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5.75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2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2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2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2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2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2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2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2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2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2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2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2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2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2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2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5.75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2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2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2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2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2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2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2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2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2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2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2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2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2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2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2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2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2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2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2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2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2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2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2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2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2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2">
        <f t="shared" ref="P3331:P3394" si="209">IFERROR(ROUND(E3331/L3331,2),0)</f>
        <v>44.92</v>
      </c>
      <c r="Q3331" s="13" t="s">
        <v>8315</v>
      </c>
      <c r="R3331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2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2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2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2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2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2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2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2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2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2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2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2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2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2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2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2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2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2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2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2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2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2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2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2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2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2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2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2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2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2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2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2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2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2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2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2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2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2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2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2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2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2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2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2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2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2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2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2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2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2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2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2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2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2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2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2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2">
        <f t="shared" ref="P3395:P3458" si="213">IFERROR(ROUND(E3395/L3395,2),0)</f>
        <v>36.07</v>
      </c>
      <c r="Q3395" s="13" t="s">
        <v>8315</v>
      </c>
      <c r="R3395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2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2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2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2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2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2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2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2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2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2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2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2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2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2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2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2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2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2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2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2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2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2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2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2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2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2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2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2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2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2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2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2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2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2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2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2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2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2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2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2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2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2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2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2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2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2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2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2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2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2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2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2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2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2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2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2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2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2">
        <f t="shared" ref="P3459:P3522" si="217">IFERROR(ROUND(E3459/L3459,2),0)</f>
        <v>50.98</v>
      </c>
      <c r="Q3459" s="13" t="s">
        <v>8315</v>
      </c>
      <c r="R3459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2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2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2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2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2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2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2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2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5.75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2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2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2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2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2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2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2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2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2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2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2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2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2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2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2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2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2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2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2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2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2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2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2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2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2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2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2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2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2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2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2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2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2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2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2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2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2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2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2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2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2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2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2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2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2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2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2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2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2">
        <f t="shared" ref="P3523:P3586" si="221">IFERROR(ROUND(E3523/L3523,2),0)</f>
        <v>45.62</v>
      </c>
      <c r="Q3523" s="13" t="s">
        <v>8315</v>
      </c>
      <c r="R352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2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2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2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2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2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2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2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2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5.75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2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2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2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2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2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2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2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2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2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2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2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2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2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2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2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2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2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2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2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2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2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2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2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2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2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2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2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2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2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2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2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2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2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2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2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2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2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2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2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2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2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2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2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2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2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2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2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2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2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2">
        <f t="shared" ref="P3587:P3650" si="225">IFERROR(ROUND(E3587/L3587,2),0)</f>
        <v>176.09</v>
      </c>
      <c r="Q3587" s="13" t="s">
        <v>8315</v>
      </c>
      <c r="R3587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2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2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2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2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2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2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2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2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2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2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2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2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2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2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2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2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2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2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2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2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2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2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2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2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2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2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2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2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2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2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2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2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2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2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2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2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2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2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2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2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2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2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2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2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2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2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2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2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2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2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2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2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2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2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2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2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2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2">
        <f t="shared" ref="P3651:P3714" si="229">IFERROR(ROUND(E3651/L3651,2),0)</f>
        <v>97.5</v>
      </c>
      <c r="Q3651" s="13" t="s">
        <v>8315</v>
      </c>
      <c r="R3651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2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2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2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2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2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2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2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2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2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2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2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2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2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2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2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2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2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2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2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2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2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2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2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2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2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2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2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2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2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2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2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2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2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2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2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2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2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2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2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2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2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2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2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2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2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2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2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2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2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2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2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2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2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2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2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2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2">
        <f t="shared" ref="P3715:P3778" si="233">IFERROR(ROUND(E3715/L3715,2),0)</f>
        <v>106.84</v>
      </c>
      <c r="Q3715" s="13" t="s">
        <v>8315</v>
      </c>
      <c r="R3715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2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2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2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2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2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2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2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2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2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2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2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2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2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2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2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2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2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2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2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2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2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2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2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2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2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2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2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2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2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2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2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2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2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2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2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2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2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2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2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2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2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2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2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2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2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2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2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2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2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2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2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2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2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2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2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2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2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2">
        <f t="shared" ref="P3779:P3842" si="237">IFERROR(ROUND(E3779/L3779,2),0)</f>
        <v>48.54</v>
      </c>
      <c r="Q3779" s="13" t="s">
        <v>8315</v>
      </c>
      <c r="R3779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2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2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2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2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2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2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2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2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2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2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2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2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2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2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2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2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2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2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2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2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2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2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2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2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2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2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2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2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2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2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2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2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2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2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2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2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2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2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2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2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2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2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2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2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2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2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2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2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2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2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2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2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2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2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2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2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2">
        <f t="shared" ref="P3843:P3906" si="241">IFERROR(ROUND(E3843/L3843,2),0)</f>
        <v>25.65</v>
      </c>
      <c r="Q3843" s="13" t="s">
        <v>8315</v>
      </c>
      <c r="R384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2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2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2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2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2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2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2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2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2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2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2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2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2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2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2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2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2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5.75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2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2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2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2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2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2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2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2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2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2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2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2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2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2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2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2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2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2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2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2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2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2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2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5.75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2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2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2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2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2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2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2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2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2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2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2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2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2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2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2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2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2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2">
        <f t="shared" ref="P3907:P3970" si="245">IFERROR(ROUND(E3907/L3907,2),0)</f>
        <v>24.71</v>
      </c>
      <c r="Q3907" s="13" t="s">
        <v>8315</v>
      </c>
      <c r="R3907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2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2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2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2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2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2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2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2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2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2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2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2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2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2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2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2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2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2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2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2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2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2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2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2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2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2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2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2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2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2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2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2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2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2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2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2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2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2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2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2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2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2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2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2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2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2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2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2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2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2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2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2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2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2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2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2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2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2">
        <f t="shared" ref="P3971:P4034" si="249">IFERROR(ROUND(E3971/L3971,2),0)</f>
        <v>35.17</v>
      </c>
      <c r="Q3971" s="13" t="s">
        <v>8315</v>
      </c>
      <c r="R3971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2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2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2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2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2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2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2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2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2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2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2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2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2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2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2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2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2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2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2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2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2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2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2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2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2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2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2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2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2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2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5.75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2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2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2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2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2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2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2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2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2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2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2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2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2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2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2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2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2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2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2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2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2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2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2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2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2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2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2">
        <f t="shared" ref="P4035:P4098" si="253">IFERROR(ROUND(E4035/L4035,2),0)</f>
        <v>65.34</v>
      </c>
      <c r="Q4035" s="13" t="s">
        <v>8315</v>
      </c>
      <c r="R4035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2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2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2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2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2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2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2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2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2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2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2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2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2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2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2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2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2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2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2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2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2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2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2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2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2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2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2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2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2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2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2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2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2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2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2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2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2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2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2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2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2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2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2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2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2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2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2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2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5.75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2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2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2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2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2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2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2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2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2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2">
        <f t="shared" ref="P4099:P4115" si="257">IFERROR(ROUND(E4099/L4099,2),0)</f>
        <v>0</v>
      </c>
      <c r="Q4099" s="13" t="s">
        <v>8315</v>
      </c>
      <c r="R4099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2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2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2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2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2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2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2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2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2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2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2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2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2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2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/>
  <sortState xmlns:xlrd2="http://schemas.microsoft.com/office/spreadsheetml/2017/richdata2" ref="A2:O4115">
    <sortCondition ref="A3:A4115"/>
  </sortState>
  <conditionalFormatting sqref="F1:F1048576">
    <cfRule type="cellIs" dxfId="31" priority="7" operator="equal">
      <formula>"canceled"</formula>
    </cfRule>
    <cfRule type="cellIs" dxfId="30" priority="8" operator="equal">
      <formula>"failed"</formula>
    </cfRule>
    <cfRule type="cellIs" dxfId="29" priority="9" operator="equal">
      <formula>"successful"</formula>
    </cfRule>
    <cfRule type="cellIs" dxfId="28" priority="10" operator="equal">
      <formula>"live"</formula>
    </cfRule>
  </conditionalFormatting>
  <conditionalFormatting sqref="O1:O1048576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4">
      <colorScale>
        <cfvo type="min"/>
        <cfvo type="percent" val="90"/>
        <color rgb="FFFF0000"/>
        <color rgb="FF0070C0"/>
      </colorScale>
    </cfRule>
  </conditionalFormatting>
  <conditionalFormatting sqref="R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CBAEB-977B-497F-B620-3E973A3420C8}">
  <dimension ref="A1:F14"/>
  <sheetViews>
    <sheetView workbookViewId="0">
      <selection activeCell="G22" sqref="G22"/>
    </sheetView>
  </sheetViews>
  <sheetFormatPr defaultRowHeight="15" x14ac:dyDescent="0.25"/>
  <cols>
    <col min="1" max="1" width="18" bestFit="1" customWidth="1"/>
    <col min="2" max="2" width="8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8365</v>
      </c>
    </row>
    <row r="3" spans="1:6" x14ac:dyDescent="0.25">
      <c r="A3" s="14" t="s">
        <v>8364</v>
      </c>
      <c r="B3" s="14" t="s">
        <v>8362</v>
      </c>
    </row>
    <row r="4" spans="1:6" x14ac:dyDescent="0.25">
      <c r="A4" s="14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8329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26308-BA1B-4BEB-81B5-686211B14C79}">
  <dimension ref="A1:F18"/>
  <sheetViews>
    <sheetView workbookViewId="0">
      <selection activeCell="G28" sqref="G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8365</v>
      </c>
    </row>
    <row r="2" spans="1:6" x14ac:dyDescent="0.25">
      <c r="A2" s="14" t="s">
        <v>8380</v>
      </c>
      <c r="B2" t="s">
        <v>8365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8374</v>
      </c>
      <c r="B6" s="16">
        <v>34</v>
      </c>
      <c r="C6" s="16">
        <v>149</v>
      </c>
      <c r="D6" s="16">
        <v>2</v>
      </c>
      <c r="E6" s="16">
        <v>182</v>
      </c>
      <c r="F6" s="16">
        <v>367</v>
      </c>
    </row>
    <row r="7" spans="1:6" x14ac:dyDescent="0.25">
      <c r="A7" s="18" t="s">
        <v>8375</v>
      </c>
      <c r="B7" s="16">
        <v>27</v>
      </c>
      <c r="C7" s="16">
        <v>106</v>
      </c>
      <c r="D7" s="16">
        <v>18</v>
      </c>
      <c r="E7" s="16">
        <v>202</v>
      </c>
      <c r="F7" s="16">
        <v>353</v>
      </c>
    </row>
    <row r="8" spans="1:6" x14ac:dyDescent="0.25">
      <c r="A8" s="18" t="s">
        <v>8376</v>
      </c>
      <c r="B8" s="16">
        <v>28</v>
      </c>
      <c r="C8" s="16">
        <v>108</v>
      </c>
      <c r="D8" s="16">
        <v>30</v>
      </c>
      <c r="E8" s="16">
        <v>180</v>
      </c>
      <c r="F8" s="16">
        <v>346</v>
      </c>
    </row>
    <row r="9" spans="1:6" x14ac:dyDescent="0.25">
      <c r="A9" s="18" t="s">
        <v>8377</v>
      </c>
      <c r="B9" s="16">
        <v>27</v>
      </c>
      <c r="C9" s="16">
        <v>102</v>
      </c>
      <c r="D9" s="16"/>
      <c r="E9" s="16">
        <v>192</v>
      </c>
      <c r="F9" s="16">
        <v>321</v>
      </c>
    </row>
    <row r="10" spans="1:6" x14ac:dyDescent="0.25">
      <c r="A10" s="18" t="s">
        <v>8368</v>
      </c>
      <c r="B10" s="16">
        <v>26</v>
      </c>
      <c r="C10" s="16">
        <v>126</v>
      </c>
      <c r="D10" s="16"/>
      <c r="E10" s="16">
        <v>234</v>
      </c>
      <c r="F10" s="16">
        <v>386</v>
      </c>
    </row>
    <row r="11" spans="1:6" x14ac:dyDescent="0.25">
      <c r="A11" s="18" t="s">
        <v>8378</v>
      </c>
      <c r="B11" s="16">
        <v>27</v>
      </c>
      <c r="C11" s="16">
        <v>147</v>
      </c>
      <c r="D11" s="16"/>
      <c r="E11" s="16">
        <v>211</v>
      </c>
      <c r="F11" s="16">
        <v>385</v>
      </c>
    </row>
    <row r="12" spans="1:6" x14ac:dyDescent="0.25">
      <c r="A12" s="18" t="s">
        <v>8369</v>
      </c>
      <c r="B12" s="16">
        <v>43</v>
      </c>
      <c r="C12" s="16">
        <v>150</v>
      </c>
      <c r="D12" s="16"/>
      <c r="E12" s="16">
        <v>194</v>
      </c>
      <c r="F12" s="16">
        <v>387</v>
      </c>
    </row>
    <row r="13" spans="1:6" x14ac:dyDescent="0.25">
      <c r="A13" s="18" t="s">
        <v>8370</v>
      </c>
      <c r="B13" s="16">
        <v>33</v>
      </c>
      <c r="C13" s="16">
        <v>134</v>
      </c>
      <c r="D13" s="16"/>
      <c r="E13" s="16">
        <v>166</v>
      </c>
      <c r="F13" s="16">
        <v>333</v>
      </c>
    </row>
    <row r="14" spans="1:6" x14ac:dyDescent="0.25">
      <c r="A14" s="18" t="s">
        <v>8371</v>
      </c>
      <c r="B14" s="16">
        <v>24</v>
      </c>
      <c r="C14" s="16">
        <v>127</v>
      </c>
      <c r="D14" s="16"/>
      <c r="E14" s="16">
        <v>147</v>
      </c>
      <c r="F14" s="16">
        <v>298</v>
      </c>
    </row>
    <row r="15" spans="1:6" x14ac:dyDescent="0.25">
      <c r="A15" s="18" t="s">
        <v>8372</v>
      </c>
      <c r="B15" s="16">
        <v>20</v>
      </c>
      <c r="C15" s="16">
        <v>149</v>
      </c>
      <c r="D15" s="16"/>
      <c r="E15" s="16">
        <v>183</v>
      </c>
      <c r="F15" s="16">
        <v>352</v>
      </c>
    </row>
    <row r="16" spans="1:6" x14ac:dyDescent="0.25">
      <c r="A16" s="18" t="s">
        <v>8373</v>
      </c>
      <c r="B16" s="16">
        <v>37</v>
      </c>
      <c r="C16" s="16">
        <v>114</v>
      </c>
      <c r="D16" s="16"/>
      <c r="E16" s="16">
        <v>183</v>
      </c>
      <c r="F16" s="16">
        <v>334</v>
      </c>
    </row>
    <row r="17" spans="1:6" x14ac:dyDescent="0.25">
      <c r="A17" s="18" t="s">
        <v>8379</v>
      </c>
      <c r="B17" s="16">
        <v>23</v>
      </c>
      <c r="C17" s="16">
        <v>118</v>
      </c>
      <c r="D17" s="16"/>
      <c r="E17" s="16">
        <v>111</v>
      </c>
      <c r="F17" s="16">
        <v>252</v>
      </c>
    </row>
    <row r="18" spans="1:6" x14ac:dyDescent="0.25">
      <c r="A18" s="18" t="s">
        <v>8361</v>
      </c>
      <c r="B18" s="16">
        <v>349</v>
      </c>
      <c r="C18" s="16">
        <v>1530</v>
      </c>
      <c r="D18" s="16">
        <v>50</v>
      </c>
      <c r="E18" s="16">
        <v>2185</v>
      </c>
      <c r="F18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BBDA7-2C09-4F16-8AD5-35296278751A}">
  <dimension ref="A1:T413"/>
  <sheetViews>
    <sheetView workbookViewId="0">
      <selection activeCell="B5" sqref="B5"/>
    </sheetView>
  </sheetViews>
  <sheetFormatPr defaultRowHeight="15" x14ac:dyDescent="0.25"/>
  <cols>
    <col min="2" max="2" width="39.28515625" customWidth="1"/>
    <col min="3" max="3" width="44.42578125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style="10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20" width="39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45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 s="10">
        <v>56</v>
      </c>
      <c r="M2" t="b">
        <v>1</v>
      </c>
      <c r="N2" t="s">
        <v>8269</v>
      </c>
      <c r="O2" s="10">
        <v>105</v>
      </c>
      <c r="P2" s="12">
        <v>93.43</v>
      </c>
      <c r="Q2" s="13" t="s">
        <v>8315</v>
      </c>
      <c r="R2" t="s">
        <v>8316</v>
      </c>
      <c r="S2" s="17">
        <v>42646.092812499999</v>
      </c>
      <c r="T2" s="17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 s="10">
        <v>31</v>
      </c>
      <c r="M3" t="b">
        <v>1</v>
      </c>
      <c r="N3" t="s">
        <v>8269</v>
      </c>
      <c r="O3" s="10">
        <v>115</v>
      </c>
      <c r="P3" s="12">
        <v>110.97</v>
      </c>
      <c r="Q3" s="13" t="s">
        <v>8315</v>
      </c>
      <c r="R3" t="s">
        <v>8316</v>
      </c>
      <c r="S3" s="17">
        <v>42430.040798611109</v>
      </c>
      <c r="T3" s="17">
        <v>42449.999131944445</v>
      </c>
    </row>
    <row r="4" spans="1:20" ht="45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 s="10">
        <v>84</v>
      </c>
      <c r="M4" t="b">
        <v>1</v>
      </c>
      <c r="N4" t="s">
        <v>8269</v>
      </c>
      <c r="O4" s="10">
        <v>121</v>
      </c>
      <c r="P4" s="12">
        <v>71.790000000000006</v>
      </c>
      <c r="Q4" s="13" t="s">
        <v>8315</v>
      </c>
      <c r="R4" t="s">
        <v>8316</v>
      </c>
      <c r="S4" s="17">
        <v>42238.13282407407</v>
      </c>
      <c r="T4" s="17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 s="10">
        <v>12</v>
      </c>
      <c r="M5" t="b">
        <v>1</v>
      </c>
      <c r="N5" t="s">
        <v>8269</v>
      </c>
      <c r="O5" s="10">
        <v>100</v>
      </c>
      <c r="P5" s="12">
        <v>1000</v>
      </c>
      <c r="Q5" s="13" t="s">
        <v>8315</v>
      </c>
      <c r="R5" t="s">
        <v>8316</v>
      </c>
      <c r="S5" s="17">
        <v>41850.400937500002</v>
      </c>
      <c r="T5" s="17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 s="10">
        <v>158</v>
      </c>
      <c r="M6" t="b">
        <v>1</v>
      </c>
      <c r="N6" t="s">
        <v>8269</v>
      </c>
      <c r="O6" s="10">
        <v>101</v>
      </c>
      <c r="P6" s="12">
        <v>63.83</v>
      </c>
      <c r="Q6" s="13" t="s">
        <v>8315</v>
      </c>
      <c r="R6" t="s">
        <v>8316</v>
      </c>
      <c r="S6" s="17">
        <v>42753.205625000002</v>
      </c>
      <c r="T6" s="17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 s="10">
        <v>30</v>
      </c>
      <c r="M7" t="b">
        <v>1</v>
      </c>
      <c r="N7" t="s">
        <v>8269</v>
      </c>
      <c r="O7" s="10">
        <v>116</v>
      </c>
      <c r="P7" s="12">
        <v>44.33</v>
      </c>
      <c r="Q7" s="13" t="s">
        <v>8315</v>
      </c>
      <c r="R7" t="s">
        <v>8316</v>
      </c>
      <c r="S7" s="17">
        <v>42155.920219907406</v>
      </c>
      <c r="T7" s="17">
        <v>42176.888888888891</v>
      </c>
    </row>
    <row r="8" spans="1:20" ht="45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 s="10">
        <v>29</v>
      </c>
      <c r="M8" t="b">
        <v>1</v>
      </c>
      <c r="N8" t="s">
        <v>8269</v>
      </c>
      <c r="O8" s="10">
        <v>108</v>
      </c>
      <c r="P8" s="12">
        <v>126.55</v>
      </c>
      <c r="Q8" s="13" t="s">
        <v>8315</v>
      </c>
      <c r="R8" t="s">
        <v>8316</v>
      </c>
      <c r="S8" s="17">
        <v>42157.591064814813</v>
      </c>
      <c r="T8" s="17">
        <v>42179.083333333328</v>
      </c>
    </row>
    <row r="9" spans="1:20" ht="45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 s="10">
        <v>31</v>
      </c>
      <c r="M9" t="b">
        <v>1</v>
      </c>
      <c r="N9" t="s">
        <v>8269</v>
      </c>
      <c r="O9" s="10">
        <v>100</v>
      </c>
      <c r="P9" s="12">
        <v>129.03</v>
      </c>
      <c r="Q9" s="13" t="s">
        <v>8315</v>
      </c>
      <c r="R9" t="s">
        <v>8316</v>
      </c>
      <c r="S9" s="17">
        <v>42676.065150462964</v>
      </c>
      <c r="T9" s="17">
        <v>42721.290972222225</v>
      </c>
    </row>
    <row r="10" spans="1:20" ht="45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 s="10">
        <v>173</v>
      </c>
      <c r="M10" t="b">
        <v>1</v>
      </c>
      <c r="N10" t="s">
        <v>8269</v>
      </c>
      <c r="O10" s="10">
        <v>123</v>
      </c>
      <c r="P10" s="12">
        <v>71.239999999999995</v>
      </c>
      <c r="Q10" s="13" t="s">
        <v>8315</v>
      </c>
      <c r="R10" t="s">
        <v>8316</v>
      </c>
      <c r="S10" s="17">
        <v>42473.007037037038</v>
      </c>
      <c r="T10" s="17">
        <v>42503.007037037038</v>
      </c>
    </row>
    <row r="11" spans="1:20" ht="45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 s="10">
        <v>59</v>
      </c>
      <c r="M11" t="b">
        <v>1</v>
      </c>
      <c r="N11" t="s">
        <v>8269</v>
      </c>
      <c r="O11" s="10">
        <v>121</v>
      </c>
      <c r="P11" s="12">
        <v>40.85</v>
      </c>
      <c r="Q11" s="13" t="s">
        <v>8315</v>
      </c>
      <c r="R11" t="s">
        <v>8316</v>
      </c>
      <c r="S11" s="17">
        <v>42282.768414351856</v>
      </c>
      <c r="T11" s="17">
        <v>42312.810081018513</v>
      </c>
    </row>
    <row r="12" spans="1:20" ht="45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 s="10">
        <v>60</v>
      </c>
      <c r="M12" t="b">
        <v>1</v>
      </c>
      <c r="N12" t="s">
        <v>8269</v>
      </c>
      <c r="O12" s="10">
        <v>302</v>
      </c>
      <c r="P12" s="12">
        <v>252.02</v>
      </c>
      <c r="Q12" s="13" t="s">
        <v>8315</v>
      </c>
      <c r="R12" t="s">
        <v>8316</v>
      </c>
      <c r="S12" s="17">
        <v>42473.794710648144</v>
      </c>
      <c r="T12" s="17">
        <v>42503.794710648144</v>
      </c>
    </row>
    <row r="13" spans="1:20" ht="45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 s="10">
        <v>31</v>
      </c>
      <c r="M13" t="b">
        <v>1</v>
      </c>
      <c r="N13" t="s">
        <v>8269</v>
      </c>
      <c r="O13" s="10">
        <v>101</v>
      </c>
      <c r="P13" s="12">
        <v>65.16</v>
      </c>
      <c r="Q13" s="13" t="s">
        <v>8315</v>
      </c>
      <c r="R13" t="s">
        <v>8316</v>
      </c>
      <c r="S13" s="17">
        <v>42712.23474537037</v>
      </c>
      <c r="T13" s="17">
        <v>42735.707638888889</v>
      </c>
    </row>
    <row r="14" spans="1:20" ht="45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 s="10">
        <v>61</v>
      </c>
      <c r="M14" t="b">
        <v>1</v>
      </c>
      <c r="N14" t="s">
        <v>8269</v>
      </c>
      <c r="O14" s="10">
        <v>100</v>
      </c>
      <c r="P14" s="12">
        <v>65.87</v>
      </c>
      <c r="Q14" s="13" t="s">
        <v>8315</v>
      </c>
      <c r="R14" t="s">
        <v>8316</v>
      </c>
      <c r="S14" s="17">
        <v>42561.154664351852</v>
      </c>
      <c r="T14" s="17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 s="10">
        <v>52</v>
      </c>
      <c r="M15" t="b">
        <v>1</v>
      </c>
      <c r="N15" t="s">
        <v>8269</v>
      </c>
      <c r="O15" s="10">
        <v>125</v>
      </c>
      <c r="P15" s="12">
        <v>36.08</v>
      </c>
      <c r="Q15" s="13" t="s">
        <v>8315</v>
      </c>
      <c r="R15" t="s">
        <v>8316</v>
      </c>
      <c r="S15" s="17">
        <v>42709.134780092587</v>
      </c>
      <c r="T15" s="17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 s="10">
        <v>86</v>
      </c>
      <c r="M16" t="b">
        <v>1</v>
      </c>
      <c r="N16" t="s">
        <v>8269</v>
      </c>
      <c r="O16" s="10">
        <v>109</v>
      </c>
      <c r="P16" s="12">
        <v>44.19</v>
      </c>
      <c r="Q16" s="13" t="s">
        <v>8315</v>
      </c>
      <c r="R16" t="s">
        <v>8316</v>
      </c>
      <c r="S16" s="17">
        <v>42086.614942129629</v>
      </c>
      <c r="T16" s="17">
        <v>42117.290972222225</v>
      </c>
    </row>
    <row r="17" spans="1:20" ht="45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 s="10">
        <v>42</v>
      </c>
      <c r="M17" t="b">
        <v>1</v>
      </c>
      <c r="N17" t="s">
        <v>8269</v>
      </c>
      <c r="O17" s="10">
        <v>146</v>
      </c>
      <c r="P17" s="12">
        <v>104.07</v>
      </c>
      <c r="Q17" s="13" t="s">
        <v>8315</v>
      </c>
      <c r="R17" t="s">
        <v>8316</v>
      </c>
      <c r="S17" s="17">
        <v>42064.652673611112</v>
      </c>
      <c r="T17" s="17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 s="10">
        <v>120</v>
      </c>
      <c r="M18" t="b">
        <v>1</v>
      </c>
      <c r="N18" t="s">
        <v>8269</v>
      </c>
      <c r="O18" s="10">
        <v>102</v>
      </c>
      <c r="P18" s="12">
        <v>127.79</v>
      </c>
      <c r="Q18" s="13" t="s">
        <v>8315</v>
      </c>
      <c r="R18" t="s">
        <v>8316</v>
      </c>
      <c r="S18" s="17">
        <v>42292.701053240744</v>
      </c>
      <c r="T18" s="17">
        <v>42322.742719907401</v>
      </c>
    </row>
    <row r="19" spans="1:20" ht="45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 s="10">
        <v>238</v>
      </c>
      <c r="M19" t="b">
        <v>1</v>
      </c>
      <c r="N19" t="s">
        <v>8269</v>
      </c>
      <c r="O19" s="10">
        <v>110</v>
      </c>
      <c r="P19" s="12">
        <v>92.04</v>
      </c>
      <c r="Q19" s="13" t="s">
        <v>8315</v>
      </c>
      <c r="R19" t="s">
        <v>8316</v>
      </c>
      <c r="S19" s="17">
        <v>42461.747199074074</v>
      </c>
      <c r="T19" s="17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 s="10">
        <v>32</v>
      </c>
      <c r="M20" t="b">
        <v>1</v>
      </c>
      <c r="N20" t="s">
        <v>8269</v>
      </c>
      <c r="O20" s="10">
        <v>124</v>
      </c>
      <c r="P20" s="12">
        <v>135.63</v>
      </c>
      <c r="Q20" s="13" t="s">
        <v>8315</v>
      </c>
      <c r="R20" t="s">
        <v>8316</v>
      </c>
      <c r="S20" s="17">
        <v>42169.814340277779</v>
      </c>
      <c r="T20" s="17">
        <v>42199.814340277779</v>
      </c>
    </row>
    <row r="21" spans="1:20" ht="45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 s="10">
        <v>24</v>
      </c>
      <c r="M21" t="b">
        <v>1</v>
      </c>
      <c r="N21" t="s">
        <v>8269</v>
      </c>
      <c r="O21" s="10">
        <v>135</v>
      </c>
      <c r="P21" s="12">
        <v>168.75</v>
      </c>
      <c r="Q21" s="13" t="s">
        <v>8315</v>
      </c>
      <c r="R21" t="s">
        <v>8316</v>
      </c>
      <c r="S21" s="17">
        <v>42483.675208333334</v>
      </c>
      <c r="T21" s="17">
        <v>42522.789583333331</v>
      </c>
    </row>
    <row r="22" spans="1:20" ht="45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 s="10">
        <v>29</v>
      </c>
      <c r="M22" t="b">
        <v>1</v>
      </c>
      <c r="N22" t="s">
        <v>8269</v>
      </c>
      <c r="O22" s="10">
        <v>103</v>
      </c>
      <c r="P22" s="12">
        <v>70.86</v>
      </c>
      <c r="Q22" s="13" t="s">
        <v>8315</v>
      </c>
      <c r="R22" t="s">
        <v>8316</v>
      </c>
      <c r="S22" s="17">
        <v>42195.749745370369</v>
      </c>
      <c r="T22" s="17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 s="10">
        <v>50</v>
      </c>
      <c r="M23" t="b">
        <v>1</v>
      </c>
      <c r="N23" t="s">
        <v>8269</v>
      </c>
      <c r="O23" s="10">
        <v>100</v>
      </c>
      <c r="P23" s="12">
        <v>50</v>
      </c>
      <c r="Q23" s="13" t="s">
        <v>8315</v>
      </c>
      <c r="R23" t="s">
        <v>8316</v>
      </c>
      <c r="S23" s="17">
        <v>42675.057997685188</v>
      </c>
      <c r="T23" s="17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 s="10">
        <v>28</v>
      </c>
      <c r="M24" t="b">
        <v>1</v>
      </c>
      <c r="N24" t="s">
        <v>8269</v>
      </c>
      <c r="O24" s="10">
        <v>105</v>
      </c>
      <c r="P24" s="12">
        <v>47</v>
      </c>
      <c r="Q24" s="13" t="s">
        <v>8315</v>
      </c>
      <c r="R24" t="s">
        <v>8316</v>
      </c>
      <c r="S24" s="17">
        <v>42018.94159722222</v>
      </c>
      <c r="T24" s="17">
        <v>42047.291666666672</v>
      </c>
    </row>
    <row r="25" spans="1:20" ht="30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 s="10">
        <v>18</v>
      </c>
      <c r="M25" t="b">
        <v>1</v>
      </c>
      <c r="N25" t="s">
        <v>8269</v>
      </c>
      <c r="O25" s="10">
        <v>120</v>
      </c>
      <c r="P25" s="12">
        <v>66.67</v>
      </c>
      <c r="Q25" s="13" t="s">
        <v>8315</v>
      </c>
      <c r="R25" t="s">
        <v>8316</v>
      </c>
      <c r="S25" s="17">
        <v>42026.924976851849</v>
      </c>
      <c r="T25" s="17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 s="10">
        <v>108</v>
      </c>
      <c r="M26" t="b">
        <v>1</v>
      </c>
      <c r="N26" t="s">
        <v>8269</v>
      </c>
      <c r="O26" s="10">
        <v>119</v>
      </c>
      <c r="P26" s="12">
        <v>66.11</v>
      </c>
      <c r="Q26" s="13" t="s">
        <v>8315</v>
      </c>
      <c r="R26" t="s">
        <v>8316</v>
      </c>
      <c r="S26" s="17">
        <v>41920.787534722222</v>
      </c>
      <c r="T26" s="17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 s="10">
        <v>142</v>
      </c>
      <c r="M27" t="b">
        <v>1</v>
      </c>
      <c r="N27" t="s">
        <v>8269</v>
      </c>
      <c r="O27" s="10">
        <v>105</v>
      </c>
      <c r="P27" s="12">
        <v>36.86</v>
      </c>
      <c r="Q27" s="13" t="s">
        <v>8315</v>
      </c>
      <c r="R27" t="s">
        <v>8316</v>
      </c>
      <c r="S27" s="17">
        <v>42558.189432870371</v>
      </c>
      <c r="T27" s="17">
        <v>42587.875</v>
      </c>
    </row>
    <row r="28" spans="1:20" ht="45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 s="10">
        <v>38</v>
      </c>
      <c r="M28" t="b">
        <v>1</v>
      </c>
      <c r="N28" t="s">
        <v>8269</v>
      </c>
      <c r="O28" s="10">
        <v>120</v>
      </c>
      <c r="P28" s="12">
        <v>31.5</v>
      </c>
      <c r="Q28" s="13" t="s">
        <v>8315</v>
      </c>
      <c r="R28" t="s">
        <v>8316</v>
      </c>
      <c r="S28" s="17">
        <v>41808.198518518519</v>
      </c>
      <c r="T28" s="17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 s="10">
        <v>20</v>
      </c>
      <c r="M29" t="b">
        <v>1</v>
      </c>
      <c r="N29" t="s">
        <v>8269</v>
      </c>
      <c r="O29" s="10">
        <v>103</v>
      </c>
      <c r="P29" s="12">
        <v>102.5</v>
      </c>
      <c r="Q29" s="13" t="s">
        <v>8315</v>
      </c>
      <c r="R29" t="s">
        <v>8316</v>
      </c>
      <c r="S29" s="17">
        <v>42550.701886574068</v>
      </c>
      <c r="T29" s="17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 s="10">
        <v>24</v>
      </c>
      <c r="M30" t="b">
        <v>1</v>
      </c>
      <c r="N30" t="s">
        <v>8269</v>
      </c>
      <c r="O30" s="10">
        <v>101</v>
      </c>
      <c r="P30" s="12">
        <v>126.46</v>
      </c>
      <c r="Q30" s="13" t="s">
        <v>8315</v>
      </c>
      <c r="R30" t="s">
        <v>8316</v>
      </c>
      <c r="S30" s="17">
        <v>42056.013124999998</v>
      </c>
      <c r="T30" s="17">
        <v>42075.166666666672</v>
      </c>
    </row>
    <row r="31" spans="1:20" ht="45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 s="10">
        <v>66</v>
      </c>
      <c r="M31" t="b">
        <v>1</v>
      </c>
      <c r="N31" t="s">
        <v>8269</v>
      </c>
      <c r="O31" s="10">
        <v>105</v>
      </c>
      <c r="P31" s="12">
        <v>47.88</v>
      </c>
      <c r="Q31" s="13" t="s">
        <v>8315</v>
      </c>
      <c r="R31" t="s">
        <v>8316</v>
      </c>
      <c r="S31" s="17">
        <v>42016.938692129625</v>
      </c>
      <c r="T31" s="17">
        <v>42046.938692129625</v>
      </c>
    </row>
    <row r="32" spans="1:20" ht="45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 s="10">
        <v>28</v>
      </c>
      <c r="M32" t="b">
        <v>1</v>
      </c>
      <c r="N32" t="s">
        <v>8269</v>
      </c>
      <c r="O32" s="10">
        <v>103</v>
      </c>
      <c r="P32" s="12">
        <v>73.209999999999994</v>
      </c>
      <c r="Q32" s="13" t="s">
        <v>8315</v>
      </c>
      <c r="R32" t="s">
        <v>8316</v>
      </c>
      <c r="S32" s="17">
        <v>42591.899988425925</v>
      </c>
      <c r="T32" s="17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 s="10">
        <v>24</v>
      </c>
      <c r="M33" t="b">
        <v>1</v>
      </c>
      <c r="N33" t="s">
        <v>8269</v>
      </c>
      <c r="O33" s="10">
        <v>108</v>
      </c>
      <c r="P33" s="12">
        <v>89.67</v>
      </c>
      <c r="Q33" s="13" t="s">
        <v>8315</v>
      </c>
      <c r="R33" t="s">
        <v>8316</v>
      </c>
      <c r="S33" s="17">
        <v>42183.231006944443</v>
      </c>
      <c r="T33" s="17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 s="10">
        <v>20</v>
      </c>
      <c r="M34" t="b">
        <v>1</v>
      </c>
      <c r="N34" t="s">
        <v>8269</v>
      </c>
      <c r="O34" s="10">
        <v>104</v>
      </c>
      <c r="P34" s="12">
        <v>36.5</v>
      </c>
      <c r="Q34" s="13" t="s">
        <v>8315</v>
      </c>
      <c r="R34" t="s">
        <v>8316</v>
      </c>
      <c r="S34" s="17">
        <v>41780.525937500002</v>
      </c>
      <c r="T34" s="17">
        <v>41796.958333333336</v>
      </c>
    </row>
    <row r="35" spans="1:20" ht="45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 s="10">
        <v>141</v>
      </c>
      <c r="M35" t="b">
        <v>1</v>
      </c>
      <c r="N35" t="s">
        <v>8269</v>
      </c>
      <c r="O35" s="10">
        <v>128</v>
      </c>
      <c r="P35" s="12">
        <v>90.74</v>
      </c>
      <c r="Q35" s="13" t="s">
        <v>8315</v>
      </c>
      <c r="R35" t="s">
        <v>8316</v>
      </c>
      <c r="S35" s="17">
        <v>42158.065694444449</v>
      </c>
      <c r="T35" s="17">
        <v>42201</v>
      </c>
    </row>
    <row r="36" spans="1:20" ht="15.75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 s="10">
        <v>93</v>
      </c>
      <c r="M36" t="b">
        <v>1</v>
      </c>
      <c r="N36" t="s">
        <v>8269</v>
      </c>
      <c r="O36" s="10">
        <v>126</v>
      </c>
      <c r="P36" s="12">
        <v>67.739999999999995</v>
      </c>
      <c r="Q36" s="13" t="s">
        <v>8315</v>
      </c>
      <c r="R36" t="s">
        <v>8316</v>
      </c>
      <c r="S36" s="17">
        <v>42154.873124999998</v>
      </c>
      <c r="T36" s="17">
        <v>42184.873124999998</v>
      </c>
    </row>
    <row r="37" spans="1:20" ht="45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 s="10">
        <v>69</v>
      </c>
      <c r="M37" t="b">
        <v>1</v>
      </c>
      <c r="N37" t="s">
        <v>8269</v>
      </c>
      <c r="O37" s="10">
        <v>100</v>
      </c>
      <c r="P37" s="12">
        <v>65.38</v>
      </c>
      <c r="Q37" s="13" t="s">
        <v>8315</v>
      </c>
      <c r="R37" t="s">
        <v>8316</v>
      </c>
      <c r="S37" s="17">
        <v>42208.84646990741</v>
      </c>
      <c r="T37" s="17">
        <v>42238.84646990741</v>
      </c>
    </row>
    <row r="38" spans="1:20" ht="45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 s="10">
        <v>21</v>
      </c>
      <c r="M38" t="b">
        <v>1</v>
      </c>
      <c r="N38" t="s">
        <v>8269</v>
      </c>
      <c r="O38" s="10">
        <v>102</v>
      </c>
      <c r="P38" s="12">
        <v>121.9</v>
      </c>
      <c r="Q38" s="13" t="s">
        <v>8315</v>
      </c>
      <c r="R38" t="s">
        <v>8316</v>
      </c>
      <c r="S38" s="17">
        <v>42451.496817129635</v>
      </c>
      <c r="T38" s="17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 s="10">
        <v>57</v>
      </c>
      <c r="M39" t="b">
        <v>1</v>
      </c>
      <c r="N39" t="s">
        <v>8269</v>
      </c>
      <c r="O39" s="10">
        <v>108</v>
      </c>
      <c r="P39" s="12">
        <v>47.46</v>
      </c>
      <c r="Q39" s="13" t="s">
        <v>8315</v>
      </c>
      <c r="R39" t="s">
        <v>8316</v>
      </c>
      <c r="S39" s="17">
        <v>41759.13962962963</v>
      </c>
      <c r="T39" s="17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 s="10">
        <v>96</v>
      </c>
      <c r="M40" t="b">
        <v>1</v>
      </c>
      <c r="N40" t="s">
        <v>8269</v>
      </c>
      <c r="O40" s="10">
        <v>128</v>
      </c>
      <c r="P40" s="12">
        <v>37.21</v>
      </c>
      <c r="Q40" s="13" t="s">
        <v>8315</v>
      </c>
      <c r="R40" t="s">
        <v>8316</v>
      </c>
      <c r="S40" s="17">
        <v>42693.742604166662</v>
      </c>
      <c r="T40" s="17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 s="10">
        <v>102</v>
      </c>
      <c r="M41" t="b">
        <v>1</v>
      </c>
      <c r="N41" t="s">
        <v>8269</v>
      </c>
      <c r="O41" s="10">
        <v>106</v>
      </c>
      <c r="P41" s="12">
        <v>103.95</v>
      </c>
      <c r="Q41" s="13" t="s">
        <v>8315</v>
      </c>
      <c r="R41" t="s">
        <v>8316</v>
      </c>
      <c r="S41" s="17">
        <v>42250.598217592589</v>
      </c>
      <c r="T41" s="17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 s="10">
        <v>94</v>
      </c>
      <c r="M42" t="b">
        <v>1</v>
      </c>
      <c r="N42" t="s">
        <v>8269</v>
      </c>
      <c r="O42" s="10">
        <v>100</v>
      </c>
      <c r="P42" s="12">
        <v>63.83</v>
      </c>
      <c r="Q42" s="13" t="s">
        <v>8315</v>
      </c>
      <c r="R42" t="s">
        <v>8316</v>
      </c>
      <c r="S42" s="17">
        <v>42060.683935185181</v>
      </c>
      <c r="T42" s="17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 s="10">
        <v>15</v>
      </c>
      <c r="M43" t="b">
        <v>1</v>
      </c>
      <c r="N43" t="s">
        <v>8269</v>
      </c>
      <c r="O43" s="10">
        <v>117</v>
      </c>
      <c r="P43" s="12">
        <v>50.67</v>
      </c>
      <c r="Q43" s="13" t="s">
        <v>8315</v>
      </c>
      <c r="R43" t="s">
        <v>8316</v>
      </c>
      <c r="S43" s="17">
        <v>42136.270787037036</v>
      </c>
      <c r="T43" s="17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 s="10">
        <v>19</v>
      </c>
      <c r="M44" t="b">
        <v>1</v>
      </c>
      <c r="N44" t="s">
        <v>8269</v>
      </c>
      <c r="O44" s="10">
        <v>108</v>
      </c>
      <c r="P44" s="12">
        <v>113.42</v>
      </c>
      <c r="Q44" s="13" t="s">
        <v>8315</v>
      </c>
      <c r="R44" t="s">
        <v>8316</v>
      </c>
      <c r="S44" s="17">
        <v>42171.034861111111</v>
      </c>
      <c r="T44" s="17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 s="10">
        <v>23</v>
      </c>
      <c r="M45" t="b">
        <v>1</v>
      </c>
      <c r="N45" t="s">
        <v>8269</v>
      </c>
      <c r="O45" s="10">
        <v>120</v>
      </c>
      <c r="P45" s="12">
        <v>104.57</v>
      </c>
      <c r="Q45" s="13" t="s">
        <v>8315</v>
      </c>
      <c r="R45" t="s">
        <v>8316</v>
      </c>
      <c r="S45" s="17">
        <v>42494.683634259258</v>
      </c>
      <c r="T45" s="17">
        <v>42524.6875</v>
      </c>
    </row>
    <row r="46" spans="1:20" ht="30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 s="10">
        <v>11</v>
      </c>
      <c r="M46" t="b">
        <v>1</v>
      </c>
      <c r="N46" t="s">
        <v>8269</v>
      </c>
      <c r="O46" s="10">
        <v>100</v>
      </c>
      <c r="P46" s="12">
        <v>272.73</v>
      </c>
      <c r="Q46" s="13" t="s">
        <v>8315</v>
      </c>
      <c r="R46" t="s">
        <v>8316</v>
      </c>
      <c r="S46" s="17">
        <v>41758.839675925927</v>
      </c>
      <c r="T46" s="17">
        <v>41771.165972222225</v>
      </c>
    </row>
    <row r="47" spans="1:20" ht="30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 s="10">
        <v>52</v>
      </c>
      <c r="M47" t="b">
        <v>1</v>
      </c>
      <c r="N47" t="s">
        <v>8269</v>
      </c>
      <c r="O47" s="10">
        <v>111</v>
      </c>
      <c r="P47" s="12">
        <v>63.85</v>
      </c>
      <c r="Q47" s="13" t="s">
        <v>8315</v>
      </c>
      <c r="R47" t="s">
        <v>8316</v>
      </c>
      <c r="S47" s="17">
        <v>42171.824884259258</v>
      </c>
      <c r="T47" s="17">
        <v>42201.824884259258</v>
      </c>
    </row>
    <row r="48" spans="1:20" ht="15.75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 s="10">
        <v>35</v>
      </c>
      <c r="M48" t="b">
        <v>1</v>
      </c>
      <c r="N48" t="s">
        <v>8269</v>
      </c>
      <c r="O48" s="10">
        <v>108</v>
      </c>
      <c r="P48" s="12">
        <v>83.51</v>
      </c>
      <c r="Q48" s="13" t="s">
        <v>8315</v>
      </c>
      <c r="R48" t="s">
        <v>8316</v>
      </c>
      <c r="S48" s="17">
        <v>42268.127696759257</v>
      </c>
      <c r="T48" s="17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 s="10">
        <v>11</v>
      </c>
      <c r="M49" t="b">
        <v>1</v>
      </c>
      <c r="N49" t="s">
        <v>8269</v>
      </c>
      <c r="O49" s="10">
        <v>108</v>
      </c>
      <c r="P49" s="12">
        <v>44.09</v>
      </c>
      <c r="Q49" s="13" t="s">
        <v>8315</v>
      </c>
      <c r="R49" t="s">
        <v>8316</v>
      </c>
      <c r="S49" s="17">
        <v>42746.261782407411</v>
      </c>
      <c r="T49" s="17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 s="10">
        <v>54</v>
      </c>
      <c r="M50" t="b">
        <v>1</v>
      </c>
      <c r="N50" t="s">
        <v>8269</v>
      </c>
      <c r="O50" s="10">
        <v>120</v>
      </c>
      <c r="P50" s="12">
        <v>44.54</v>
      </c>
      <c r="Q50" s="13" t="s">
        <v>8315</v>
      </c>
      <c r="R50" t="s">
        <v>8316</v>
      </c>
      <c r="S50" s="17">
        <v>41842.607592592591</v>
      </c>
      <c r="T50" s="17">
        <v>41864.916666666664</v>
      </c>
    </row>
    <row r="51" spans="1:20" ht="45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 s="10">
        <v>31</v>
      </c>
      <c r="M51" t="b">
        <v>1</v>
      </c>
      <c r="N51" t="s">
        <v>8269</v>
      </c>
      <c r="O51" s="10">
        <v>111</v>
      </c>
      <c r="P51" s="12">
        <v>125.81</v>
      </c>
      <c r="Q51" s="13" t="s">
        <v>8315</v>
      </c>
      <c r="R51" t="s">
        <v>8316</v>
      </c>
      <c r="S51" s="17">
        <v>41853.240208333329</v>
      </c>
      <c r="T51" s="17">
        <v>41876.207638888889</v>
      </c>
    </row>
    <row r="52" spans="1:20" ht="45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 s="10">
        <v>108</v>
      </c>
      <c r="M52" t="b">
        <v>1</v>
      </c>
      <c r="N52" t="s">
        <v>8269</v>
      </c>
      <c r="O52" s="10">
        <v>110</v>
      </c>
      <c r="P52" s="12">
        <v>50.75</v>
      </c>
      <c r="Q52" s="13" t="s">
        <v>8315</v>
      </c>
      <c r="R52" t="s">
        <v>8316</v>
      </c>
      <c r="S52" s="17">
        <v>42061.212488425925</v>
      </c>
      <c r="T52" s="17">
        <v>42089.166666666672</v>
      </c>
    </row>
    <row r="53" spans="1:20" ht="45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 s="10">
        <v>20</v>
      </c>
      <c r="M53" t="b">
        <v>1</v>
      </c>
      <c r="N53" t="s">
        <v>8269</v>
      </c>
      <c r="O53" s="10">
        <v>122</v>
      </c>
      <c r="P53" s="12">
        <v>60.9</v>
      </c>
      <c r="Q53" s="13" t="s">
        <v>8315</v>
      </c>
      <c r="R53" t="s">
        <v>8316</v>
      </c>
      <c r="S53" s="17">
        <v>42036.24428240741</v>
      </c>
      <c r="T53" s="17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 s="10">
        <v>98</v>
      </c>
      <c r="M54" t="b">
        <v>1</v>
      </c>
      <c r="N54" t="s">
        <v>8269</v>
      </c>
      <c r="O54" s="10">
        <v>107</v>
      </c>
      <c r="P54" s="12">
        <v>109.03</v>
      </c>
      <c r="Q54" s="13" t="s">
        <v>8315</v>
      </c>
      <c r="R54" t="s">
        <v>8316</v>
      </c>
      <c r="S54" s="17">
        <v>42157.470185185186</v>
      </c>
      <c r="T54" s="17">
        <v>42187.470185185186</v>
      </c>
    </row>
    <row r="55" spans="1:20" ht="45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 s="10">
        <v>196</v>
      </c>
      <c r="M55" t="b">
        <v>1</v>
      </c>
      <c r="N55" t="s">
        <v>8269</v>
      </c>
      <c r="O55" s="10">
        <v>101</v>
      </c>
      <c r="P55" s="12">
        <v>25.69</v>
      </c>
      <c r="Q55" s="13" t="s">
        <v>8315</v>
      </c>
      <c r="R55" t="s">
        <v>8316</v>
      </c>
      <c r="S55" s="17">
        <v>41827.909942129627</v>
      </c>
      <c r="T55" s="17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 s="10">
        <v>39</v>
      </c>
      <c r="M56" t="b">
        <v>1</v>
      </c>
      <c r="N56" t="s">
        <v>8269</v>
      </c>
      <c r="O56" s="10">
        <v>109</v>
      </c>
      <c r="P56" s="12">
        <v>41.92</v>
      </c>
      <c r="Q56" s="13" t="s">
        <v>8315</v>
      </c>
      <c r="R56" t="s">
        <v>8316</v>
      </c>
      <c r="S56" s="17">
        <v>42162.729548611111</v>
      </c>
      <c r="T56" s="17">
        <v>42192.729548611111</v>
      </c>
    </row>
    <row r="57" spans="1:20" ht="45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 s="10">
        <v>128</v>
      </c>
      <c r="M57" t="b">
        <v>1</v>
      </c>
      <c r="N57" t="s">
        <v>8269</v>
      </c>
      <c r="O57" s="10">
        <v>114</v>
      </c>
      <c r="P57" s="12">
        <v>88.77</v>
      </c>
      <c r="Q57" s="13" t="s">
        <v>8315</v>
      </c>
      <c r="R57" t="s">
        <v>8316</v>
      </c>
      <c r="S57" s="17">
        <v>42233.738564814819</v>
      </c>
      <c r="T57" s="17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 s="10">
        <v>71</v>
      </c>
      <c r="M58" t="b">
        <v>1</v>
      </c>
      <c r="N58" t="s">
        <v>8269</v>
      </c>
      <c r="O58" s="10">
        <v>114</v>
      </c>
      <c r="P58" s="12">
        <v>80.23</v>
      </c>
      <c r="Q58" s="13" t="s">
        <v>8315</v>
      </c>
      <c r="R58" t="s">
        <v>8316</v>
      </c>
      <c r="S58" s="17">
        <v>42042.197824074072</v>
      </c>
      <c r="T58" s="17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 s="10">
        <v>47</v>
      </c>
      <c r="M59" t="b">
        <v>1</v>
      </c>
      <c r="N59" t="s">
        <v>8269</v>
      </c>
      <c r="O59" s="10">
        <v>106</v>
      </c>
      <c r="P59" s="12">
        <v>78.94</v>
      </c>
      <c r="Q59" s="13" t="s">
        <v>8315</v>
      </c>
      <c r="R59" t="s">
        <v>8316</v>
      </c>
      <c r="S59" s="17">
        <v>42585.523842592593</v>
      </c>
      <c r="T59" s="17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 s="10">
        <v>91</v>
      </c>
      <c r="M60" t="b">
        <v>1</v>
      </c>
      <c r="N60" t="s">
        <v>8269</v>
      </c>
      <c r="O60" s="10">
        <v>106</v>
      </c>
      <c r="P60" s="12">
        <v>69.89</v>
      </c>
      <c r="Q60" s="13" t="s">
        <v>8315</v>
      </c>
      <c r="R60" t="s">
        <v>8316</v>
      </c>
      <c r="S60" s="17">
        <v>41808.669571759259</v>
      </c>
      <c r="T60" s="17">
        <v>41838.669571759259</v>
      </c>
    </row>
    <row r="61" spans="1:20" ht="45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 s="10">
        <v>43</v>
      </c>
      <c r="M61" t="b">
        <v>1</v>
      </c>
      <c r="N61" t="s">
        <v>8269</v>
      </c>
      <c r="O61" s="10">
        <v>100</v>
      </c>
      <c r="P61" s="12">
        <v>74.53</v>
      </c>
      <c r="Q61" s="13" t="s">
        <v>8315</v>
      </c>
      <c r="R61" t="s">
        <v>8316</v>
      </c>
      <c r="S61" s="17">
        <v>41852.658310185187</v>
      </c>
      <c r="T61" s="17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 s="10">
        <v>17</v>
      </c>
      <c r="M62" t="b">
        <v>1</v>
      </c>
      <c r="N62" t="s">
        <v>8269</v>
      </c>
      <c r="O62" s="10">
        <v>105</v>
      </c>
      <c r="P62" s="12">
        <v>123.94</v>
      </c>
      <c r="Q62" s="13" t="s">
        <v>8315</v>
      </c>
      <c r="R62" t="s">
        <v>8316</v>
      </c>
      <c r="S62" s="17">
        <v>42694.110185185185</v>
      </c>
      <c r="T62" s="17">
        <v>42709.041666666672</v>
      </c>
    </row>
    <row r="63" spans="1:20" ht="45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 s="10">
        <v>33</v>
      </c>
      <c r="M63" t="b">
        <v>1</v>
      </c>
      <c r="N63" t="s">
        <v>8269</v>
      </c>
      <c r="O63" s="10">
        <v>175</v>
      </c>
      <c r="P63" s="12">
        <v>264.85000000000002</v>
      </c>
      <c r="Q63" s="13" t="s">
        <v>8315</v>
      </c>
      <c r="R63" t="s">
        <v>8316</v>
      </c>
      <c r="S63" s="17">
        <v>42341.818379629629</v>
      </c>
      <c r="T63" s="17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 s="10">
        <v>87</v>
      </c>
      <c r="M64" t="b">
        <v>1</v>
      </c>
      <c r="N64" t="s">
        <v>8269</v>
      </c>
      <c r="O64" s="10">
        <v>102</v>
      </c>
      <c r="P64" s="12">
        <v>58.62</v>
      </c>
      <c r="Q64" s="13" t="s">
        <v>8315</v>
      </c>
      <c r="R64" t="s">
        <v>8316</v>
      </c>
      <c r="S64" s="17">
        <v>41880.061006944445</v>
      </c>
      <c r="T64" s="17">
        <v>41908.065972222219</v>
      </c>
    </row>
    <row r="65" spans="1:20" ht="45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 s="10">
        <v>113</v>
      </c>
      <c r="M65" t="b">
        <v>1</v>
      </c>
      <c r="N65" t="s">
        <v>8269</v>
      </c>
      <c r="O65" s="10">
        <v>100</v>
      </c>
      <c r="P65" s="12">
        <v>70.88</v>
      </c>
      <c r="Q65" s="13" t="s">
        <v>8315</v>
      </c>
      <c r="R65" t="s">
        <v>8316</v>
      </c>
      <c r="S65" s="17">
        <v>41941.683865740742</v>
      </c>
      <c r="T65" s="17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 s="10">
        <v>30</v>
      </c>
      <c r="M66" t="b">
        <v>1</v>
      </c>
      <c r="N66" t="s">
        <v>8269</v>
      </c>
      <c r="O66" s="10">
        <v>114</v>
      </c>
      <c r="P66" s="12">
        <v>113.57</v>
      </c>
      <c r="Q66" s="13" t="s">
        <v>8315</v>
      </c>
      <c r="R66" t="s">
        <v>8316</v>
      </c>
      <c r="S66" s="17">
        <v>42026.88118055556</v>
      </c>
      <c r="T66" s="17">
        <v>42086.093055555553</v>
      </c>
    </row>
    <row r="67" spans="1:20" ht="45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 s="10">
        <v>16</v>
      </c>
      <c r="M67" t="b">
        <v>1</v>
      </c>
      <c r="N67" t="s">
        <v>8269</v>
      </c>
      <c r="O67" s="10">
        <v>129</v>
      </c>
      <c r="P67" s="12">
        <v>60.69</v>
      </c>
      <c r="Q67" s="13" t="s">
        <v>8315</v>
      </c>
      <c r="R67" t="s">
        <v>8316</v>
      </c>
      <c r="S67" s="17">
        <v>41922.640590277777</v>
      </c>
      <c r="T67" s="17">
        <v>41932.249305555553</v>
      </c>
    </row>
    <row r="68" spans="1:20" ht="45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 s="10">
        <v>46</v>
      </c>
      <c r="M68" t="b">
        <v>1</v>
      </c>
      <c r="N68" t="s">
        <v>8269</v>
      </c>
      <c r="O68" s="10">
        <v>101</v>
      </c>
      <c r="P68" s="12">
        <v>110.22</v>
      </c>
      <c r="Q68" s="13" t="s">
        <v>8315</v>
      </c>
      <c r="R68" t="s">
        <v>8316</v>
      </c>
      <c r="S68" s="17">
        <v>41993.824340277773</v>
      </c>
      <c r="T68" s="17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 s="10">
        <v>24</v>
      </c>
      <c r="M69" t="b">
        <v>1</v>
      </c>
      <c r="N69" t="s">
        <v>8269</v>
      </c>
      <c r="O69" s="10">
        <v>109</v>
      </c>
      <c r="P69" s="12">
        <v>136.46</v>
      </c>
      <c r="Q69" s="13" t="s">
        <v>8315</v>
      </c>
      <c r="R69" t="s">
        <v>8316</v>
      </c>
      <c r="S69" s="17">
        <v>42219.915856481486</v>
      </c>
      <c r="T69" s="17">
        <v>42240.083333333328</v>
      </c>
    </row>
    <row r="70" spans="1:20" ht="45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 s="10">
        <v>213</v>
      </c>
      <c r="M70" t="b">
        <v>1</v>
      </c>
      <c r="N70" t="s">
        <v>8269</v>
      </c>
      <c r="O70" s="10">
        <v>118</v>
      </c>
      <c r="P70" s="12">
        <v>110.35</v>
      </c>
      <c r="Q70" s="13" t="s">
        <v>8315</v>
      </c>
      <c r="R70" t="s">
        <v>8316</v>
      </c>
      <c r="S70" s="17">
        <v>41909.969386574077</v>
      </c>
      <c r="T70" s="17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 s="10">
        <v>57</v>
      </c>
      <c r="M71" t="b">
        <v>1</v>
      </c>
      <c r="N71" t="s">
        <v>8269</v>
      </c>
      <c r="O71" s="10">
        <v>131</v>
      </c>
      <c r="P71" s="12">
        <v>41.42</v>
      </c>
      <c r="Q71" s="13" t="s">
        <v>8315</v>
      </c>
      <c r="R71" t="s">
        <v>8316</v>
      </c>
      <c r="S71" s="17">
        <v>41891.665324074071</v>
      </c>
      <c r="T71" s="17">
        <v>41913.166666666664</v>
      </c>
    </row>
    <row r="72" spans="1:20" ht="45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 s="10">
        <v>25</v>
      </c>
      <c r="M72" t="b">
        <v>1</v>
      </c>
      <c r="N72" t="s">
        <v>8269</v>
      </c>
      <c r="O72" s="10">
        <v>104</v>
      </c>
      <c r="P72" s="12">
        <v>52</v>
      </c>
      <c r="Q72" s="13" t="s">
        <v>8315</v>
      </c>
      <c r="R72" t="s">
        <v>8316</v>
      </c>
      <c r="S72" s="17">
        <v>41226.017361111109</v>
      </c>
      <c r="T72" s="17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 s="10">
        <v>104</v>
      </c>
      <c r="M73" t="b">
        <v>1</v>
      </c>
      <c r="N73" t="s">
        <v>8269</v>
      </c>
      <c r="O73" s="10">
        <v>101</v>
      </c>
      <c r="P73" s="12">
        <v>33.99</v>
      </c>
      <c r="Q73" s="13" t="s">
        <v>8315</v>
      </c>
      <c r="R73" t="s">
        <v>8316</v>
      </c>
      <c r="S73" s="17">
        <v>40478.263923611114</v>
      </c>
      <c r="T73" s="17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 s="10">
        <v>34</v>
      </c>
      <c r="M74" t="b">
        <v>1</v>
      </c>
      <c r="N74" t="s">
        <v>8269</v>
      </c>
      <c r="O74" s="10">
        <v>100</v>
      </c>
      <c r="P74" s="12">
        <v>103.35</v>
      </c>
      <c r="Q74" s="13" t="s">
        <v>8315</v>
      </c>
      <c r="R74" t="s">
        <v>8316</v>
      </c>
      <c r="S74" s="17">
        <v>41862.83997685185</v>
      </c>
      <c r="T74" s="17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 s="10">
        <v>241</v>
      </c>
      <c r="M75" t="b">
        <v>1</v>
      </c>
      <c r="N75" t="s">
        <v>8269</v>
      </c>
      <c r="O75" s="10">
        <v>336</v>
      </c>
      <c r="P75" s="12">
        <v>41.77</v>
      </c>
      <c r="Q75" s="13" t="s">
        <v>8315</v>
      </c>
      <c r="R75" t="s">
        <v>8316</v>
      </c>
      <c r="S75" s="17">
        <v>40633.154363425929</v>
      </c>
      <c r="T75" s="17">
        <v>40664.207638888889</v>
      </c>
    </row>
    <row r="76" spans="1:20" ht="45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 s="10">
        <v>123</v>
      </c>
      <c r="M76" t="b">
        <v>1</v>
      </c>
      <c r="N76" t="s">
        <v>8269</v>
      </c>
      <c r="O76" s="10">
        <v>113</v>
      </c>
      <c r="P76" s="12">
        <v>64.27</v>
      </c>
      <c r="Q76" s="13" t="s">
        <v>8315</v>
      </c>
      <c r="R76" t="s">
        <v>8316</v>
      </c>
      <c r="S76" s="17">
        <v>40970.875671296293</v>
      </c>
      <c r="T76" s="17">
        <v>41000.834004629629</v>
      </c>
    </row>
    <row r="77" spans="1:20" ht="45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 s="10">
        <v>89</v>
      </c>
      <c r="M77" t="b">
        <v>1</v>
      </c>
      <c r="N77" t="s">
        <v>8269</v>
      </c>
      <c r="O77" s="10">
        <v>102</v>
      </c>
      <c r="P77" s="12">
        <v>62.92</v>
      </c>
      <c r="Q77" s="13" t="s">
        <v>8315</v>
      </c>
      <c r="R77" t="s">
        <v>8316</v>
      </c>
      <c r="S77" s="17">
        <v>41026.953055555554</v>
      </c>
      <c r="T77" s="17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 s="10">
        <v>41</v>
      </c>
      <c r="M78" t="b">
        <v>1</v>
      </c>
      <c r="N78" t="s">
        <v>8269</v>
      </c>
      <c r="O78" s="10">
        <v>101</v>
      </c>
      <c r="P78" s="12">
        <v>98.54</v>
      </c>
      <c r="Q78" s="13" t="s">
        <v>8315</v>
      </c>
      <c r="R78" t="s">
        <v>8316</v>
      </c>
      <c r="S78" s="17">
        <v>41829.788252314815</v>
      </c>
      <c r="T78" s="17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 s="10">
        <v>69</v>
      </c>
      <c r="M79" t="b">
        <v>1</v>
      </c>
      <c r="N79" t="s">
        <v>8269</v>
      </c>
      <c r="O79" s="10">
        <v>114</v>
      </c>
      <c r="P79" s="12">
        <v>82.61</v>
      </c>
      <c r="Q79" s="13" t="s">
        <v>8315</v>
      </c>
      <c r="R79" t="s">
        <v>8316</v>
      </c>
      <c r="S79" s="17">
        <v>41447.839722222219</v>
      </c>
      <c r="T79" s="17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 s="10">
        <v>52</v>
      </c>
      <c r="M80" t="b">
        <v>1</v>
      </c>
      <c r="N80" t="s">
        <v>8269</v>
      </c>
      <c r="O80" s="10">
        <v>133</v>
      </c>
      <c r="P80" s="12">
        <v>38.5</v>
      </c>
      <c r="Q80" s="13" t="s">
        <v>8315</v>
      </c>
      <c r="R80" t="s">
        <v>8316</v>
      </c>
      <c r="S80" s="17">
        <v>40884.066678240742</v>
      </c>
      <c r="T80" s="17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 s="10">
        <v>57</v>
      </c>
      <c r="M81" t="b">
        <v>1</v>
      </c>
      <c r="N81" t="s">
        <v>8269</v>
      </c>
      <c r="O81" s="10">
        <v>102</v>
      </c>
      <c r="P81" s="12">
        <v>80.16</v>
      </c>
      <c r="Q81" s="13" t="s">
        <v>8315</v>
      </c>
      <c r="R81" t="s">
        <v>8316</v>
      </c>
      <c r="S81" s="17">
        <v>41841.26489583333</v>
      </c>
      <c r="T81" s="17">
        <v>41864.207638888889</v>
      </c>
    </row>
    <row r="82" spans="1:20" ht="45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 s="10">
        <v>63</v>
      </c>
      <c r="M82" t="b">
        <v>1</v>
      </c>
      <c r="N82" t="s">
        <v>8269</v>
      </c>
      <c r="O82" s="10">
        <v>127</v>
      </c>
      <c r="P82" s="12">
        <v>80.73</v>
      </c>
      <c r="Q82" s="13" t="s">
        <v>8315</v>
      </c>
      <c r="R82" t="s">
        <v>8316</v>
      </c>
      <c r="S82" s="17">
        <v>41799.685902777775</v>
      </c>
      <c r="T82" s="17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 s="10">
        <v>72</v>
      </c>
      <c r="M83" t="b">
        <v>1</v>
      </c>
      <c r="N83" t="s">
        <v>8269</v>
      </c>
      <c r="O83" s="10">
        <v>111</v>
      </c>
      <c r="P83" s="12">
        <v>200.69</v>
      </c>
      <c r="Q83" s="13" t="s">
        <v>8315</v>
      </c>
      <c r="R83" t="s">
        <v>8316</v>
      </c>
      <c r="S83" s="17">
        <v>41775.753761574073</v>
      </c>
      <c r="T83" s="17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 s="10">
        <v>71</v>
      </c>
      <c r="M84" t="b">
        <v>1</v>
      </c>
      <c r="N84" t="s">
        <v>8269</v>
      </c>
      <c r="O84" s="10">
        <v>107</v>
      </c>
      <c r="P84" s="12">
        <v>37.590000000000003</v>
      </c>
      <c r="Q84" s="13" t="s">
        <v>8315</v>
      </c>
      <c r="R84" t="s">
        <v>8316</v>
      </c>
      <c r="S84" s="17">
        <v>41766.80572916667</v>
      </c>
      <c r="T84" s="17">
        <v>41799.80572916667</v>
      </c>
    </row>
    <row r="85" spans="1:20" ht="45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 s="10">
        <v>21</v>
      </c>
      <c r="M85" t="b">
        <v>1</v>
      </c>
      <c r="N85" t="s">
        <v>8269</v>
      </c>
      <c r="O85" s="10">
        <v>163</v>
      </c>
      <c r="P85" s="12">
        <v>58.1</v>
      </c>
      <c r="Q85" s="13" t="s">
        <v>8315</v>
      </c>
      <c r="R85" t="s">
        <v>8316</v>
      </c>
      <c r="S85" s="17">
        <v>40644.159259259257</v>
      </c>
      <c r="T85" s="17">
        <v>40666.165972222225</v>
      </c>
    </row>
    <row r="86" spans="1:20" ht="45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 s="10">
        <v>930</v>
      </c>
      <c r="M86" t="b">
        <v>1</v>
      </c>
      <c r="N86" t="s">
        <v>8269</v>
      </c>
      <c r="O86" s="10">
        <v>160</v>
      </c>
      <c r="P86" s="12">
        <v>60.3</v>
      </c>
      <c r="Q86" s="13" t="s">
        <v>8315</v>
      </c>
      <c r="R86" t="s">
        <v>8316</v>
      </c>
      <c r="S86" s="17">
        <v>41940.69158564815</v>
      </c>
      <c r="T86" s="17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 s="10">
        <v>55</v>
      </c>
      <c r="M87" t="b">
        <v>1</v>
      </c>
      <c r="N87" t="s">
        <v>8269</v>
      </c>
      <c r="O87" s="10">
        <v>116</v>
      </c>
      <c r="P87" s="12">
        <v>63.36</v>
      </c>
      <c r="Q87" s="13" t="s">
        <v>8315</v>
      </c>
      <c r="R87" t="s">
        <v>8316</v>
      </c>
      <c r="S87" s="17">
        <v>41839.175706018519</v>
      </c>
      <c r="T87" s="17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 s="10">
        <v>61</v>
      </c>
      <c r="M88" t="b">
        <v>1</v>
      </c>
      <c r="N88" t="s">
        <v>8269</v>
      </c>
      <c r="O88" s="10">
        <v>124</v>
      </c>
      <c r="P88" s="12">
        <v>50.9</v>
      </c>
      <c r="Q88" s="13" t="s">
        <v>8315</v>
      </c>
      <c r="R88" t="s">
        <v>8316</v>
      </c>
      <c r="S88" s="17">
        <v>41772.105937500004</v>
      </c>
      <c r="T88" s="17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 s="10">
        <v>82</v>
      </c>
      <c r="M89" t="b">
        <v>1</v>
      </c>
      <c r="N89" t="s">
        <v>8269</v>
      </c>
      <c r="O89" s="10">
        <v>103</v>
      </c>
      <c r="P89" s="12">
        <v>100.5</v>
      </c>
      <c r="Q89" s="13" t="s">
        <v>8315</v>
      </c>
      <c r="R89" t="s">
        <v>8316</v>
      </c>
      <c r="S89" s="17">
        <v>41591.737974537034</v>
      </c>
      <c r="T89" s="17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 s="10">
        <v>71</v>
      </c>
      <c r="M90" t="b">
        <v>1</v>
      </c>
      <c r="N90" t="s">
        <v>8269</v>
      </c>
      <c r="O90" s="10">
        <v>112</v>
      </c>
      <c r="P90" s="12">
        <v>31.62</v>
      </c>
      <c r="Q90" s="13" t="s">
        <v>8315</v>
      </c>
      <c r="R90" t="s">
        <v>8316</v>
      </c>
      <c r="S90" s="17">
        <v>41789.080370370371</v>
      </c>
      <c r="T90" s="17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 s="10">
        <v>29</v>
      </c>
      <c r="M91" t="b">
        <v>1</v>
      </c>
      <c r="N91" t="s">
        <v>8269</v>
      </c>
      <c r="O91" s="10">
        <v>115</v>
      </c>
      <c r="P91" s="12">
        <v>79.31</v>
      </c>
      <c r="Q91" s="13" t="s">
        <v>8315</v>
      </c>
      <c r="R91" t="s">
        <v>8316</v>
      </c>
      <c r="S91" s="17">
        <v>40923.729953703703</v>
      </c>
      <c r="T91" s="17">
        <v>40953.729953703703</v>
      </c>
    </row>
    <row r="92" spans="1:20" ht="45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 s="10">
        <v>74</v>
      </c>
      <c r="M92" t="b">
        <v>1</v>
      </c>
      <c r="N92" t="s">
        <v>8269</v>
      </c>
      <c r="O92" s="10">
        <v>103</v>
      </c>
      <c r="P92" s="12">
        <v>139.19</v>
      </c>
      <c r="Q92" s="13" t="s">
        <v>8315</v>
      </c>
      <c r="R92" t="s">
        <v>8316</v>
      </c>
      <c r="S92" s="17">
        <v>41878.878379629627</v>
      </c>
      <c r="T92" s="17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 s="10">
        <v>23</v>
      </c>
      <c r="M93" t="b">
        <v>1</v>
      </c>
      <c r="N93" t="s">
        <v>8269</v>
      </c>
      <c r="O93" s="10">
        <v>101</v>
      </c>
      <c r="P93" s="12">
        <v>131.91</v>
      </c>
      <c r="Q93" s="13" t="s">
        <v>8315</v>
      </c>
      <c r="R93" t="s">
        <v>8316</v>
      </c>
      <c r="S93" s="17">
        <v>41862.864675925928</v>
      </c>
      <c r="T93" s="17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 s="10">
        <v>60</v>
      </c>
      <c r="M94" t="b">
        <v>1</v>
      </c>
      <c r="N94" t="s">
        <v>8269</v>
      </c>
      <c r="O94" s="10">
        <v>110</v>
      </c>
      <c r="P94" s="12">
        <v>91.3</v>
      </c>
      <c r="Q94" s="13" t="s">
        <v>8315</v>
      </c>
      <c r="R94" t="s">
        <v>8316</v>
      </c>
      <c r="S94" s="17">
        <v>40531.886886574073</v>
      </c>
      <c r="T94" s="17">
        <v>40591.886886574073</v>
      </c>
    </row>
    <row r="95" spans="1:20" ht="45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 s="10">
        <v>55</v>
      </c>
      <c r="M95" t="b">
        <v>1</v>
      </c>
      <c r="N95" t="s">
        <v>8269</v>
      </c>
      <c r="O95" s="10">
        <v>115</v>
      </c>
      <c r="P95" s="12">
        <v>39.67</v>
      </c>
      <c r="Q95" s="13" t="s">
        <v>8315</v>
      </c>
      <c r="R95" t="s">
        <v>8316</v>
      </c>
      <c r="S95" s="17">
        <v>41477.930914351848</v>
      </c>
      <c r="T95" s="17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 s="10">
        <v>51</v>
      </c>
      <c r="M96" t="b">
        <v>1</v>
      </c>
      <c r="N96" t="s">
        <v>8269</v>
      </c>
      <c r="O96" s="10">
        <v>117</v>
      </c>
      <c r="P96" s="12">
        <v>57.55</v>
      </c>
      <c r="Q96" s="13" t="s">
        <v>8315</v>
      </c>
      <c r="R96" t="s">
        <v>8316</v>
      </c>
      <c r="S96" s="17">
        <v>41781.666770833333</v>
      </c>
      <c r="T96" s="17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 s="10">
        <v>62</v>
      </c>
      <c r="M97" t="b">
        <v>1</v>
      </c>
      <c r="N97" t="s">
        <v>8269</v>
      </c>
      <c r="O97" s="10">
        <v>114</v>
      </c>
      <c r="P97" s="12">
        <v>77.34</v>
      </c>
      <c r="Q97" s="13" t="s">
        <v>8315</v>
      </c>
      <c r="R97" t="s">
        <v>8316</v>
      </c>
      <c r="S97" s="17">
        <v>41375.702210648145</v>
      </c>
      <c r="T97" s="17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 s="10">
        <v>151</v>
      </c>
      <c r="M98" t="b">
        <v>1</v>
      </c>
      <c r="N98" t="s">
        <v>8269</v>
      </c>
      <c r="O98" s="10">
        <v>101</v>
      </c>
      <c r="P98" s="12">
        <v>46.77</v>
      </c>
      <c r="Q98" s="13" t="s">
        <v>8315</v>
      </c>
      <c r="R98" t="s">
        <v>8316</v>
      </c>
      <c r="S98" s="17">
        <v>40883.949317129627</v>
      </c>
      <c r="T98" s="17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 s="10">
        <v>68</v>
      </c>
      <c r="M99" t="b">
        <v>1</v>
      </c>
      <c r="N99" t="s">
        <v>8269</v>
      </c>
      <c r="O99" s="10">
        <v>109</v>
      </c>
      <c r="P99" s="12">
        <v>40.07</v>
      </c>
      <c r="Q99" s="13" t="s">
        <v>8315</v>
      </c>
      <c r="R99" t="s">
        <v>8316</v>
      </c>
      <c r="S99" s="17">
        <v>41491.79478009259</v>
      </c>
      <c r="T99" s="17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 s="10">
        <v>46</v>
      </c>
      <c r="M100" t="b">
        <v>1</v>
      </c>
      <c r="N100" t="s">
        <v>8269</v>
      </c>
      <c r="O100" s="10">
        <v>107</v>
      </c>
      <c r="P100" s="12">
        <v>100.22</v>
      </c>
      <c r="Q100" s="13" t="s">
        <v>8315</v>
      </c>
      <c r="R100" t="s">
        <v>8316</v>
      </c>
      <c r="S100" s="17">
        <v>41791.993414351848</v>
      </c>
      <c r="T100" s="17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 s="10">
        <v>244</v>
      </c>
      <c r="M101" t="b">
        <v>1</v>
      </c>
      <c r="N101" t="s">
        <v>8269</v>
      </c>
      <c r="O101" s="10">
        <v>116</v>
      </c>
      <c r="P101" s="12">
        <v>71.489999999999995</v>
      </c>
      <c r="Q101" s="13" t="s">
        <v>8315</v>
      </c>
      <c r="R101" t="s">
        <v>8316</v>
      </c>
      <c r="S101" s="17">
        <v>41835.666354166664</v>
      </c>
      <c r="T101" s="17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 s="10">
        <v>82</v>
      </c>
      <c r="M102" t="b">
        <v>1</v>
      </c>
      <c r="N102" t="s">
        <v>8269</v>
      </c>
      <c r="O102" s="10">
        <v>104</v>
      </c>
      <c r="P102" s="12">
        <v>63.11</v>
      </c>
      <c r="Q102" s="13" t="s">
        <v>8315</v>
      </c>
      <c r="R102" t="s">
        <v>8316</v>
      </c>
      <c r="S102" s="17">
        <v>41827.605057870373</v>
      </c>
      <c r="T102" s="17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 s="10">
        <v>226</v>
      </c>
      <c r="M103" t="b">
        <v>1</v>
      </c>
      <c r="N103" t="s">
        <v>8269</v>
      </c>
      <c r="O103" s="10">
        <v>119</v>
      </c>
      <c r="P103" s="12">
        <v>50.16</v>
      </c>
      <c r="Q103" s="13" t="s">
        <v>8315</v>
      </c>
      <c r="R103" t="s">
        <v>8316</v>
      </c>
      <c r="S103" s="17">
        <v>41778.637245370373</v>
      </c>
      <c r="T103" s="17">
        <v>41810.958333333336</v>
      </c>
    </row>
    <row r="104" spans="1:20" ht="45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 s="10">
        <v>60</v>
      </c>
      <c r="M104" t="b">
        <v>1</v>
      </c>
      <c r="N104" t="s">
        <v>8269</v>
      </c>
      <c r="O104" s="10">
        <v>126</v>
      </c>
      <c r="P104" s="12">
        <v>62.88</v>
      </c>
      <c r="Q104" s="13" t="s">
        <v>8315</v>
      </c>
      <c r="R104" t="s">
        <v>8316</v>
      </c>
      <c r="S104" s="17">
        <v>41013.936562499999</v>
      </c>
      <c r="T104" s="17">
        <v>41061.165972222225</v>
      </c>
    </row>
    <row r="105" spans="1:20" ht="45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 s="10">
        <v>322</v>
      </c>
      <c r="M105" t="b">
        <v>1</v>
      </c>
      <c r="N105" t="s">
        <v>8269</v>
      </c>
      <c r="O105" s="10">
        <v>120</v>
      </c>
      <c r="P105" s="12">
        <v>85.53</v>
      </c>
      <c r="Q105" s="13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 s="10">
        <v>94</v>
      </c>
      <c r="M106" t="b">
        <v>1</v>
      </c>
      <c r="N106" t="s">
        <v>8269</v>
      </c>
      <c r="O106" s="10">
        <v>126</v>
      </c>
      <c r="P106" s="12">
        <v>53.72</v>
      </c>
      <c r="Q106" s="13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 s="10">
        <v>134</v>
      </c>
      <c r="M107" t="b">
        <v>1</v>
      </c>
      <c r="N107" t="s">
        <v>8269</v>
      </c>
      <c r="O107" s="10">
        <v>100</v>
      </c>
      <c r="P107" s="12">
        <v>262.11</v>
      </c>
      <c r="Q107" s="13" t="s">
        <v>8315</v>
      </c>
      <c r="R107" t="s">
        <v>8316</v>
      </c>
      <c r="S107" s="17">
        <v>42219.665173611109</v>
      </c>
      <c r="T107" s="17">
        <v>42257.165972222225</v>
      </c>
    </row>
    <row r="108" spans="1:20" ht="30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 s="10">
        <v>104</v>
      </c>
      <c r="M108" t="b">
        <v>1</v>
      </c>
      <c r="N108" t="s">
        <v>8269</v>
      </c>
      <c r="O108" s="10">
        <v>116</v>
      </c>
      <c r="P108" s="12">
        <v>50.2</v>
      </c>
      <c r="Q108" s="13" t="s">
        <v>8315</v>
      </c>
      <c r="R108" t="s">
        <v>8316</v>
      </c>
      <c r="S108" s="17">
        <v>42648.546111111107</v>
      </c>
      <c r="T108" s="17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 s="10">
        <v>119</v>
      </c>
      <c r="M109" t="b">
        <v>1</v>
      </c>
      <c r="N109" t="s">
        <v>8269</v>
      </c>
      <c r="O109" s="10">
        <v>100</v>
      </c>
      <c r="P109" s="12">
        <v>168.25</v>
      </c>
      <c r="Q109" s="13" t="s">
        <v>8315</v>
      </c>
      <c r="R109" t="s">
        <v>8316</v>
      </c>
      <c r="S109" s="17">
        <v>42050.983182870375</v>
      </c>
      <c r="T109" s="17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 s="10">
        <v>59</v>
      </c>
      <c r="M110" t="b">
        <v>1</v>
      </c>
      <c r="N110" t="s">
        <v>8269</v>
      </c>
      <c r="O110" s="10">
        <v>101</v>
      </c>
      <c r="P110" s="12">
        <v>256.37</v>
      </c>
      <c r="Q110" s="13" t="s">
        <v>8315</v>
      </c>
      <c r="R110" t="s">
        <v>8316</v>
      </c>
      <c r="S110" s="17">
        <v>42772.833379629628</v>
      </c>
      <c r="T110" s="17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 s="10">
        <v>84</v>
      </c>
      <c r="M111" t="b">
        <v>1</v>
      </c>
      <c r="N111" t="s">
        <v>8269</v>
      </c>
      <c r="O111" s="10">
        <v>125</v>
      </c>
      <c r="P111" s="12">
        <v>37.14</v>
      </c>
      <c r="Q111" s="13" t="s">
        <v>8315</v>
      </c>
      <c r="R111" t="s">
        <v>8316</v>
      </c>
      <c r="S111" s="17">
        <v>42270.582141203704</v>
      </c>
      <c r="T111" s="17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 s="10">
        <v>74</v>
      </c>
      <c r="M112" t="b">
        <v>1</v>
      </c>
      <c r="N112" t="s">
        <v>8269</v>
      </c>
      <c r="O112" s="10">
        <v>110</v>
      </c>
      <c r="P112" s="12">
        <v>45.88</v>
      </c>
      <c r="Q112" s="13" t="s">
        <v>8315</v>
      </c>
      <c r="R112" t="s">
        <v>8316</v>
      </c>
      <c r="S112" s="17">
        <v>42206.835370370376</v>
      </c>
      <c r="T112" s="17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 s="10">
        <v>216</v>
      </c>
      <c r="M113" t="b">
        <v>1</v>
      </c>
      <c r="N113" t="s">
        <v>8269</v>
      </c>
      <c r="O113" s="10">
        <v>102</v>
      </c>
      <c r="P113" s="12">
        <v>141.71</v>
      </c>
      <c r="Q113" s="13" t="s">
        <v>8315</v>
      </c>
      <c r="R113" t="s">
        <v>8316</v>
      </c>
      <c r="S113" s="17">
        <v>42697.850844907407</v>
      </c>
      <c r="T113" s="17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 s="10">
        <v>39</v>
      </c>
      <c r="M114" t="b">
        <v>1</v>
      </c>
      <c r="N114" t="s">
        <v>8269</v>
      </c>
      <c r="O114" s="10">
        <v>102</v>
      </c>
      <c r="P114" s="12">
        <v>52.49</v>
      </c>
      <c r="Q114" s="13" t="s">
        <v>8315</v>
      </c>
      <c r="R114" t="s">
        <v>8316</v>
      </c>
      <c r="S114" s="17">
        <v>42503.559467592597</v>
      </c>
      <c r="T114" s="17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 s="10">
        <v>37</v>
      </c>
      <c r="M115" t="b">
        <v>1</v>
      </c>
      <c r="N115" t="s">
        <v>8269</v>
      </c>
      <c r="O115" s="10">
        <v>102</v>
      </c>
      <c r="P115" s="12">
        <v>193.62</v>
      </c>
      <c r="Q115" s="13" t="s">
        <v>8315</v>
      </c>
      <c r="R115" t="s">
        <v>8316</v>
      </c>
      <c r="S115" s="17">
        <v>42323.70930555556</v>
      </c>
      <c r="T115" s="17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 s="10">
        <v>202</v>
      </c>
      <c r="M116" t="b">
        <v>1</v>
      </c>
      <c r="N116" t="s">
        <v>8269</v>
      </c>
      <c r="O116" s="10">
        <v>108</v>
      </c>
      <c r="P116" s="12">
        <v>106.8</v>
      </c>
      <c r="Q116" s="13" t="s">
        <v>8315</v>
      </c>
      <c r="R116" t="s">
        <v>8316</v>
      </c>
      <c r="S116" s="17">
        <v>41933.291643518518</v>
      </c>
      <c r="T116" s="17">
        <v>41963.333310185189</v>
      </c>
    </row>
    <row r="117" spans="1:20" ht="45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 s="10">
        <v>37</v>
      </c>
      <c r="M117" t="b">
        <v>1</v>
      </c>
      <c r="N117" t="s">
        <v>8269</v>
      </c>
      <c r="O117" s="10">
        <v>110</v>
      </c>
      <c r="P117" s="12">
        <v>77.22</v>
      </c>
      <c r="Q117" s="13" t="s">
        <v>8315</v>
      </c>
      <c r="R117" t="s">
        <v>8316</v>
      </c>
      <c r="S117" s="17">
        <v>41898.168125000004</v>
      </c>
      <c r="T117" s="17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 s="10">
        <v>28</v>
      </c>
      <c r="M118" t="b">
        <v>1</v>
      </c>
      <c r="N118" t="s">
        <v>8269</v>
      </c>
      <c r="O118" s="10">
        <v>161</v>
      </c>
      <c r="P118" s="12">
        <v>57.5</v>
      </c>
      <c r="Q118" s="13" t="s">
        <v>8315</v>
      </c>
      <c r="R118" t="s">
        <v>8316</v>
      </c>
      <c r="S118" s="17">
        <v>42446.943831018521</v>
      </c>
      <c r="T118" s="17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 s="10">
        <v>26</v>
      </c>
      <c r="M119" t="b">
        <v>1</v>
      </c>
      <c r="N119" t="s">
        <v>8269</v>
      </c>
      <c r="O119" s="10">
        <v>131</v>
      </c>
      <c r="P119" s="12">
        <v>50.46</v>
      </c>
      <c r="Q119" s="13" t="s">
        <v>8315</v>
      </c>
      <c r="R119" t="s">
        <v>8316</v>
      </c>
      <c r="S119" s="17">
        <v>42463.81385416667</v>
      </c>
      <c r="T119" s="17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 s="10">
        <v>61</v>
      </c>
      <c r="M120" t="b">
        <v>1</v>
      </c>
      <c r="N120" t="s">
        <v>8269</v>
      </c>
      <c r="O120" s="10">
        <v>119</v>
      </c>
      <c r="P120" s="12">
        <v>97.38</v>
      </c>
      <c r="Q120" s="13" t="s">
        <v>8315</v>
      </c>
      <c r="R120" t="s">
        <v>8316</v>
      </c>
      <c r="S120" s="17">
        <v>42766.805034722223</v>
      </c>
      <c r="T120" s="17">
        <v>42796.805034722223</v>
      </c>
    </row>
    <row r="121" spans="1:20" ht="45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 s="10">
        <v>181</v>
      </c>
      <c r="M121" t="b">
        <v>1</v>
      </c>
      <c r="N121" t="s">
        <v>8269</v>
      </c>
      <c r="O121" s="10">
        <v>103</v>
      </c>
      <c r="P121" s="12">
        <v>85.53</v>
      </c>
      <c r="Q121" s="13" t="s">
        <v>8315</v>
      </c>
      <c r="R121" t="s">
        <v>8316</v>
      </c>
      <c r="S121" s="17">
        <v>42522.347812499997</v>
      </c>
      <c r="T121" s="17">
        <v>42552.347812499997</v>
      </c>
    </row>
    <row r="122" spans="1:20" ht="45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 s="10">
        <v>110</v>
      </c>
      <c r="M122" t="b">
        <v>1</v>
      </c>
      <c r="N122" t="s">
        <v>8269</v>
      </c>
      <c r="O122" s="10">
        <v>101</v>
      </c>
      <c r="P122" s="12">
        <v>182.91</v>
      </c>
      <c r="Q122" s="13" t="s">
        <v>8315</v>
      </c>
      <c r="R122" t="s">
        <v>8316</v>
      </c>
      <c r="S122" s="17">
        <v>42702.917048611111</v>
      </c>
      <c r="T122" s="17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 s="10">
        <v>269</v>
      </c>
      <c r="M123" t="b">
        <v>1</v>
      </c>
      <c r="N123" t="s">
        <v>8269</v>
      </c>
      <c r="O123" s="10">
        <v>101</v>
      </c>
      <c r="P123" s="12">
        <v>131.13999999999999</v>
      </c>
      <c r="Q123" s="13" t="s">
        <v>8315</v>
      </c>
      <c r="R123" t="s">
        <v>8316</v>
      </c>
      <c r="S123" s="17">
        <v>42252.474351851852</v>
      </c>
      <c r="T123" s="17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 s="10">
        <v>167</v>
      </c>
      <c r="M124" t="b">
        <v>1</v>
      </c>
      <c r="N124" t="s">
        <v>8269</v>
      </c>
      <c r="O124" s="10">
        <v>115</v>
      </c>
      <c r="P124" s="12">
        <v>58.69</v>
      </c>
      <c r="Q124" s="13" t="s">
        <v>8315</v>
      </c>
      <c r="R124" t="s">
        <v>8316</v>
      </c>
      <c r="S124" s="17">
        <v>41893.324884259258</v>
      </c>
      <c r="T124" s="17">
        <v>41926.290972222225</v>
      </c>
    </row>
    <row r="125" spans="1:20" ht="30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 s="10">
        <v>183</v>
      </c>
      <c r="M125" t="b">
        <v>1</v>
      </c>
      <c r="N125" t="s">
        <v>8269</v>
      </c>
      <c r="O125" s="10">
        <v>127</v>
      </c>
      <c r="P125" s="12">
        <v>69.569999999999993</v>
      </c>
      <c r="Q125" s="13" t="s">
        <v>8315</v>
      </c>
      <c r="R125" t="s">
        <v>8316</v>
      </c>
      <c r="S125" s="17">
        <v>41871.755694444444</v>
      </c>
      <c r="T125" s="17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 s="10">
        <v>71</v>
      </c>
      <c r="M126" t="b">
        <v>1</v>
      </c>
      <c r="N126" t="s">
        <v>8269</v>
      </c>
      <c r="O126" s="10">
        <v>103</v>
      </c>
      <c r="P126" s="12">
        <v>115.87</v>
      </c>
      <c r="Q126" s="13" t="s">
        <v>8315</v>
      </c>
      <c r="R126" t="s">
        <v>8316</v>
      </c>
      <c r="S126" s="17">
        <v>42262.096782407403</v>
      </c>
      <c r="T126" s="17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 s="10">
        <v>270</v>
      </c>
      <c r="M127" t="b">
        <v>1</v>
      </c>
      <c r="N127" t="s">
        <v>8269</v>
      </c>
      <c r="O127" s="10">
        <v>104</v>
      </c>
      <c r="P127" s="12">
        <v>81.13</v>
      </c>
      <c r="Q127" s="13" t="s">
        <v>8315</v>
      </c>
      <c r="R127" t="s">
        <v>8316</v>
      </c>
      <c r="S127" s="17">
        <v>42135.60020833333</v>
      </c>
      <c r="T127" s="17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 s="10">
        <v>193</v>
      </c>
      <c r="M128" t="b">
        <v>1</v>
      </c>
      <c r="N128" t="s">
        <v>8269</v>
      </c>
      <c r="O128" s="10">
        <v>111</v>
      </c>
      <c r="P128" s="12">
        <v>57.63</v>
      </c>
      <c r="Q128" s="13" t="s">
        <v>8315</v>
      </c>
      <c r="R128" t="s">
        <v>8316</v>
      </c>
      <c r="S128" s="17">
        <v>42230.472222222219</v>
      </c>
      <c r="T128" s="17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 s="10">
        <v>200</v>
      </c>
      <c r="M129" t="b">
        <v>1</v>
      </c>
      <c r="N129" t="s">
        <v>8269</v>
      </c>
      <c r="O129" s="10">
        <v>101</v>
      </c>
      <c r="P129" s="12">
        <v>60.48</v>
      </c>
      <c r="Q129" s="13" t="s">
        <v>8315</v>
      </c>
      <c r="R129" t="s">
        <v>8316</v>
      </c>
      <c r="S129" s="17">
        <v>42068.888391203705</v>
      </c>
      <c r="T129" s="17">
        <v>42098.846724537041</v>
      </c>
    </row>
    <row r="130" spans="1:20" ht="45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 s="10">
        <v>88</v>
      </c>
      <c r="M130" t="b">
        <v>1</v>
      </c>
      <c r="N130" t="s">
        <v>8269</v>
      </c>
      <c r="O130" s="10">
        <v>105</v>
      </c>
      <c r="P130" s="12">
        <v>65.58</v>
      </c>
      <c r="Q130" s="13" t="s">
        <v>8315</v>
      </c>
      <c r="R130" t="s">
        <v>8316</v>
      </c>
      <c r="S130" s="17">
        <v>42145.746689814812</v>
      </c>
      <c r="T130" s="17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 s="10">
        <v>213</v>
      </c>
      <c r="M131" t="b">
        <v>1</v>
      </c>
      <c r="N131" t="s">
        <v>8269</v>
      </c>
      <c r="O131" s="10">
        <v>102</v>
      </c>
      <c r="P131" s="12">
        <v>119.19</v>
      </c>
      <c r="Q131" s="13" t="s">
        <v>8315</v>
      </c>
      <c r="R131" t="s">
        <v>8316</v>
      </c>
      <c r="S131" s="17">
        <v>41918.742175925923</v>
      </c>
      <c r="T131" s="17">
        <v>41948.783842592595</v>
      </c>
    </row>
    <row r="132" spans="1:20" ht="45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 s="10">
        <v>20</v>
      </c>
      <c r="M132" t="b">
        <v>1</v>
      </c>
      <c r="N132" t="s">
        <v>8269</v>
      </c>
      <c r="O132" s="10">
        <v>111</v>
      </c>
      <c r="P132" s="12">
        <v>83.05</v>
      </c>
      <c r="Q132" s="13" t="s">
        <v>8315</v>
      </c>
      <c r="R132" t="s">
        <v>8316</v>
      </c>
      <c r="S132" s="17">
        <v>42146.731087962966</v>
      </c>
      <c r="T132" s="17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 s="10">
        <v>115</v>
      </c>
      <c r="M133" t="b">
        <v>1</v>
      </c>
      <c r="N133" t="s">
        <v>8269</v>
      </c>
      <c r="O133" s="10">
        <v>102</v>
      </c>
      <c r="P133" s="12">
        <v>177.09</v>
      </c>
      <c r="Q133" s="13" t="s">
        <v>8315</v>
      </c>
      <c r="R133" t="s">
        <v>8316</v>
      </c>
      <c r="S133" s="17">
        <v>42602.576712962968</v>
      </c>
      <c r="T133" s="17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 s="10">
        <v>176</v>
      </c>
      <c r="M134" t="b">
        <v>1</v>
      </c>
      <c r="N134" t="s">
        <v>8269</v>
      </c>
      <c r="O134" s="10">
        <v>128</v>
      </c>
      <c r="P134" s="12">
        <v>72.760000000000005</v>
      </c>
      <c r="Q134" s="13" t="s">
        <v>8315</v>
      </c>
      <c r="R134" t="s">
        <v>8316</v>
      </c>
      <c r="S134" s="17">
        <v>42144.573807870373</v>
      </c>
      <c r="T134" s="17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 s="10">
        <v>75</v>
      </c>
      <c r="M135" t="b">
        <v>1</v>
      </c>
      <c r="N135" t="s">
        <v>8269</v>
      </c>
      <c r="O135" s="10">
        <v>105</v>
      </c>
      <c r="P135" s="12">
        <v>98.2</v>
      </c>
      <c r="Q135" s="13" t="s">
        <v>8315</v>
      </c>
      <c r="R135" t="s">
        <v>8316</v>
      </c>
      <c r="S135" s="17">
        <v>41982.887280092589</v>
      </c>
      <c r="T135" s="17">
        <v>42012.887280092589</v>
      </c>
    </row>
    <row r="136" spans="1:20" ht="45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 s="10">
        <v>97</v>
      </c>
      <c r="M136" t="b">
        <v>1</v>
      </c>
      <c r="N136" t="s">
        <v>8269</v>
      </c>
      <c r="O136" s="10">
        <v>106</v>
      </c>
      <c r="P136" s="12">
        <v>251.74</v>
      </c>
      <c r="Q136" s="13" t="s">
        <v>8315</v>
      </c>
      <c r="R136" t="s">
        <v>8316</v>
      </c>
      <c r="S136" s="17">
        <v>42614.760937500003</v>
      </c>
      <c r="T136" s="17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 s="10">
        <v>73</v>
      </c>
      <c r="M137" t="b">
        <v>1</v>
      </c>
      <c r="N137" t="s">
        <v>8269</v>
      </c>
      <c r="O137" s="10">
        <v>109</v>
      </c>
      <c r="P137" s="12">
        <v>74.819999999999993</v>
      </c>
      <c r="Q137" s="13" t="s">
        <v>8315</v>
      </c>
      <c r="R137" t="s">
        <v>8316</v>
      </c>
      <c r="S137" s="17">
        <v>42303.672662037032</v>
      </c>
      <c r="T137" s="17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 s="10">
        <v>49</v>
      </c>
      <c r="M138" t="b">
        <v>1</v>
      </c>
      <c r="N138" t="s">
        <v>8269</v>
      </c>
      <c r="O138" s="10">
        <v>100</v>
      </c>
      <c r="P138" s="12">
        <v>67.650000000000006</v>
      </c>
      <c r="Q138" s="13" t="s">
        <v>8315</v>
      </c>
      <c r="R138" t="s">
        <v>8316</v>
      </c>
      <c r="S138" s="17">
        <v>42171.725416666668</v>
      </c>
      <c r="T138" s="17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 s="10">
        <v>134</v>
      </c>
      <c r="M139" t="b">
        <v>1</v>
      </c>
      <c r="N139" t="s">
        <v>8269</v>
      </c>
      <c r="O139" s="10">
        <v>103</v>
      </c>
      <c r="P139" s="12">
        <v>93.81</v>
      </c>
      <c r="Q139" s="13" t="s">
        <v>8315</v>
      </c>
      <c r="R139" t="s">
        <v>8316</v>
      </c>
      <c r="S139" s="17">
        <v>41964.315532407403</v>
      </c>
      <c r="T139" s="17">
        <v>41995.166666666672</v>
      </c>
    </row>
    <row r="140" spans="1:20" ht="30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 s="10">
        <v>68</v>
      </c>
      <c r="M140" t="b">
        <v>1</v>
      </c>
      <c r="N140" t="s">
        <v>8269</v>
      </c>
      <c r="O140" s="10">
        <v>112</v>
      </c>
      <c r="P140" s="12">
        <v>41.24</v>
      </c>
      <c r="Q140" s="13" t="s">
        <v>8315</v>
      </c>
      <c r="R140" t="s">
        <v>8316</v>
      </c>
      <c r="S140" s="17">
        <v>42284.516064814816</v>
      </c>
      <c r="T140" s="17">
        <v>42307.875</v>
      </c>
    </row>
    <row r="141" spans="1:20" ht="30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 s="10">
        <v>49</v>
      </c>
      <c r="M141" t="b">
        <v>1</v>
      </c>
      <c r="N141" t="s">
        <v>8269</v>
      </c>
      <c r="O141" s="10">
        <v>103</v>
      </c>
      <c r="P141" s="12">
        <v>52.55</v>
      </c>
      <c r="Q141" s="13" t="s">
        <v>8315</v>
      </c>
      <c r="R141" t="s">
        <v>8316</v>
      </c>
      <c r="S141" s="17">
        <v>42016.800208333334</v>
      </c>
      <c r="T141" s="17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 s="10">
        <v>163</v>
      </c>
      <c r="M142" t="b">
        <v>1</v>
      </c>
      <c r="N142" t="s">
        <v>8269</v>
      </c>
      <c r="O142" s="10">
        <v>131</v>
      </c>
      <c r="P142" s="12">
        <v>48.33</v>
      </c>
      <c r="Q142" s="13" t="s">
        <v>8315</v>
      </c>
      <c r="R142" t="s">
        <v>8316</v>
      </c>
      <c r="S142" s="17">
        <v>42136.536134259266</v>
      </c>
      <c r="T142" s="17">
        <v>42167.875</v>
      </c>
    </row>
    <row r="143" spans="1:20" ht="45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 s="10">
        <v>288</v>
      </c>
      <c r="M143" t="b">
        <v>1</v>
      </c>
      <c r="N143" t="s">
        <v>8269</v>
      </c>
      <c r="O143" s="10">
        <v>102</v>
      </c>
      <c r="P143" s="12">
        <v>53.18</v>
      </c>
      <c r="Q143" s="13" t="s">
        <v>8315</v>
      </c>
      <c r="R143" t="s">
        <v>8316</v>
      </c>
      <c r="S143" s="17">
        <v>42172.757638888885</v>
      </c>
      <c r="T143" s="17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 s="10">
        <v>42</v>
      </c>
      <c r="M144" t="b">
        <v>1</v>
      </c>
      <c r="N144" t="s">
        <v>8269</v>
      </c>
      <c r="O144" s="10">
        <v>128</v>
      </c>
      <c r="P144" s="12">
        <v>60.95</v>
      </c>
      <c r="Q144" s="13" t="s">
        <v>8315</v>
      </c>
      <c r="R144" t="s">
        <v>8316</v>
      </c>
      <c r="S144" s="17">
        <v>42590.90425925926</v>
      </c>
      <c r="T144" s="17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 s="10">
        <v>145</v>
      </c>
      <c r="M145" t="b">
        <v>1</v>
      </c>
      <c r="N145" t="s">
        <v>8269</v>
      </c>
      <c r="O145" s="10">
        <v>154</v>
      </c>
      <c r="P145" s="12">
        <v>106.5</v>
      </c>
      <c r="Q145" s="13" t="s">
        <v>8315</v>
      </c>
      <c r="R145" t="s">
        <v>8316</v>
      </c>
      <c r="S145" s="17">
        <v>42284.500104166669</v>
      </c>
      <c r="T145" s="17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 s="10">
        <v>21</v>
      </c>
      <c r="M146" t="b">
        <v>1</v>
      </c>
      <c r="N146" t="s">
        <v>8269</v>
      </c>
      <c r="O146" s="10">
        <v>107</v>
      </c>
      <c r="P146" s="12">
        <v>204.57</v>
      </c>
      <c r="Q146" s="13" t="s">
        <v>8315</v>
      </c>
      <c r="R146" t="s">
        <v>8316</v>
      </c>
      <c r="S146" s="17">
        <v>42611.801412037035</v>
      </c>
      <c r="T146" s="17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 s="10">
        <v>286</v>
      </c>
      <c r="M147" t="b">
        <v>1</v>
      </c>
      <c r="N147" t="s">
        <v>8269</v>
      </c>
      <c r="O147" s="10">
        <v>101</v>
      </c>
      <c r="P147" s="12">
        <v>54.91</v>
      </c>
      <c r="Q147" s="13" t="s">
        <v>8315</v>
      </c>
      <c r="R147" t="s">
        <v>8316</v>
      </c>
      <c r="S147" s="17">
        <v>42400.704537037032</v>
      </c>
      <c r="T147" s="17">
        <v>42444.875</v>
      </c>
    </row>
    <row r="148" spans="1:20" ht="45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 s="10">
        <v>12</v>
      </c>
      <c r="M148" t="b">
        <v>1</v>
      </c>
      <c r="N148" t="s">
        <v>8269</v>
      </c>
      <c r="O148" s="10">
        <v>100</v>
      </c>
      <c r="P148" s="12">
        <v>150.41999999999999</v>
      </c>
      <c r="Q148" s="13" t="s">
        <v>8315</v>
      </c>
      <c r="R148" t="s">
        <v>8316</v>
      </c>
      <c r="S148" s="17">
        <v>42017.88045138889</v>
      </c>
      <c r="T148" s="17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 s="10">
        <v>63</v>
      </c>
      <c r="M149" t="b">
        <v>1</v>
      </c>
      <c r="N149" t="s">
        <v>8269</v>
      </c>
      <c r="O149" s="10">
        <v>114</v>
      </c>
      <c r="P149" s="12">
        <v>105.21</v>
      </c>
      <c r="Q149" s="13" t="s">
        <v>8315</v>
      </c>
      <c r="R149" t="s">
        <v>8316</v>
      </c>
      <c r="S149" s="17">
        <v>42431.102534722217</v>
      </c>
      <c r="T149" s="17">
        <v>42461.06086805556</v>
      </c>
    </row>
    <row r="150" spans="1:20" ht="45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 s="10">
        <v>30</v>
      </c>
      <c r="M150" t="b">
        <v>1</v>
      </c>
      <c r="N150" t="s">
        <v>8269</v>
      </c>
      <c r="O150" s="10">
        <v>103</v>
      </c>
      <c r="P150" s="12">
        <v>68.67</v>
      </c>
      <c r="Q150" s="13" t="s">
        <v>8315</v>
      </c>
      <c r="R150" t="s">
        <v>8316</v>
      </c>
      <c r="S150" s="17">
        <v>42121.756921296299</v>
      </c>
      <c r="T150" s="17">
        <v>42156.208333333328</v>
      </c>
    </row>
    <row r="151" spans="1:20" ht="30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 s="10">
        <v>47</v>
      </c>
      <c r="M151" t="b">
        <v>1</v>
      </c>
      <c r="N151" t="s">
        <v>8269</v>
      </c>
      <c r="O151" s="10">
        <v>122</v>
      </c>
      <c r="P151" s="12">
        <v>129.36000000000001</v>
      </c>
      <c r="Q151" s="13" t="s">
        <v>8315</v>
      </c>
      <c r="R151" t="s">
        <v>8316</v>
      </c>
      <c r="S151" s="17">
        <v>42219.019733796296</v>
      </c>
      <c r="T151" s="17">
        <v>42249.019733796296</v>
      </c>
    </row>
    <row r="152" spans="1:20" ht="45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 s="10">
        <v>237</v>
      </c>
      <c r="M152" t="b">
        <v>1</v>
      </c>
      <c r="N152" t="s">
        <v>8269</v>
      </c>
      <c r="O152" s="10">
        <v>103</v>
      </c>
      <c r="P152" s="12">
        <v>134.26</v>
      </c>
      <c r="Q152" s="13" t="s">
        <v>8315</v>
      </c>
      <c r="R152" t="s">
        <v>8316</v>
      </c>
      <c r="S152" s="17">
        <v>42445.19430555556</v>
      </c>
      <c r="T152" s="17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 s="10">
        <v>15</v>
      </c>
      <c r="M153" t="b">
        <v>1</v>
      </c>
      <c r="N153" t="s">
        <v>8269</v>
      </c>
      <c r="O153" s="10">
        <v>102</v>
      </c>
      <c r="P153" s="12">
        <v>203.2</v>
      </c>
      <c r="Q153" s="13" t="s">
        <v>8315</v>
      </c>
      <c r="R153" t="s">
        <v>8316</v>
      </c>
      <c r="S153" s="17">
        <v>42380.884872685187</v>
      </c>
      <c r="T153" s="17">
        <v>42398.249305555553</v>
      </c>
    </row>
    <row r="154" spans="1:20" ht="15.75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 s="10">
        <v>81</v>
      </c>
      <c r="M154" t="b">
        <v>1</v>
      </c>
      <c r="N154" t="s">
        <v>8269</v>
      </c>
      <c r="O154" s="10">
        <v>112</v>
      </c>
      <c r="P154" s="12">
        <v>69.19</v>
      </c>
      <c r="Q154" s="13" t="s">
        <v>8315</v>
      </c>
      <c r="R154" t="s">
        <v>8316</v>
      </c>
      <c r="S154" s="17">
        <v>42762.942430555559</v>
      </c>
      <c r="T154" s="17">
        <v>42794.208333333328</v>
      </c>
    </row>
    <row r="155" spans="1:20" ht="45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 s="10">
        <v>122</v>
      </c>
      <c r="M155" t="b">
        <v>1</v>
      </c>
      <c r="N155" t="s">
        <v>8269</v>
      </c>
      <c r="O155" s="10">
        <v>102</v>
      </c>
      <c r="P155" s="12">
        <v>125.12</v>
      </c>
      <c r="Q155" s="13" t="s">
        <v>8315</v>
      </c>
      <c r="R155" t="s">
        <v>8316</v>
      </c>
      <c r="S155" s="17">
        <v>42567.840069444443</v>
      </c>
      <c r="T155" s="17">
        <v>42597.840069444443</v>
      </c>
    </row>
    <row r="156" spans="1:20" ht="45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 s="10">
        <v>14</v>
      </c>
      <c r="M156" t="b">
        <v>1</v>
      </c>
      <c r="N156" t="s">
        <v>8269</v>
      </c>
      <c r="O156" s="10">
        <v>114</v>
      </c>
      <c r="P156" s="12">
        <v>40.71</v>
      </c>
      <c r="Q156" s="13" t="s">
        <v>8315</v>
      </c>
      <c r="R156" t="s">
        <v>8316</v>
      </c>
      <c r="S156" s="17">
        <v>42232.702546296292</v>
      </c>
      <c r="T156" s="17">
        <v>42264.165972222225</v>
      </c>
    </row>
    <row r="157" spans="1:20" ht="45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 s="10">
        <v>72</v>
      </c>
      <c r="M157" t="b">
        <v>1</v>
      </c>
      <c r="N157" t="s">
        <v>8269</v>
      </c>
      <c r="O157" s="10">
        <v>102</v>
      </c>
      <c r="P157" s="12">
        <v>141.29</v>
      </c>
      <c r="Q157" s="13" t="s">
        <v>8315</v>
      </c>
      <c r="R157" t="s">
        <v>8316</v>
      </c>
      <c r="S157" s="17">
        <v>42239.957962962959</v>
      </c>
      <c r="T157" s="17">
        <v>42260</v>
      </c>
    </row>
    <row r="158" spans="1:20" ht="45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 s="10">
        <v>63</v>
      </c>
      <c r="M158" t="b">
        <v>1</v>
      </c>
      <c r="N158" t="s">
        <v>8269</v>
      </c>
      <c r="O158" s="10">
        <v>116</v>
      </c>
      <c r="P158" s="12">
        <v>55.33</v>
      </c>
      <c r="Q158" s="13" t="s">
        <v>8315</v>
      </c>
      <c r="R158" t="s">
        <v>8316</v>
      </c>
      <c r="S158" s="17">
        <v>42261.917395833334</v>
      </c>
      <c r="T158" s="17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 s="10">
        <v>88</v>
      </c>
      <c r="M159" t="b">
        <v>1</v>
      </c>
      <c r="N159" t="s">
        <v>8269</v>
      </c>
      <c r="O159" s="10">
        <v>136</v>
      </c>
      <c r="P159" s="12">
        <v>46.42</v>
      </c>
      <c r="Q159" s="13" t="s">
        <v>8315</v>
      </c>
      <c r="R159" t="s">
        <v>8316</v>
      </c>
      <c r="S159" s="17">
        <v>42102.743773148148</v>
      </c>
      <c r="T159" s="17">
        <v>42123.743773148148</v>
      </c>
    </row>
    <row r="160" spans="1:20" ht="45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 s="10">
        <v>70</v>
      </c>
      <c r="M160" t="b">
        <v>1</v>
      </c>
      <c r="N160" t="s">
        <v>8269</v>
      </c>
      <c r="O160" s="10">
        <v>133</v>
      </c>
      <c r="P160" s="12">
        <v>57.2</v>
      </c>
      <c r="Q160" s="13" t="s">
        <v>8315</v>
      </c>
      <c r="R160" t="s">
        <v>8316</v>
      </c>
      <c r="S160" s="17">
        <v>42538.73583333334</v>
      </c>
      <c r="T160" s="17">
        <v>42583.290972222225</v>
      </c>
    </row>
    <row r="161" spans="1:20" ht="45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 s="10">
        <v>35</v>
      </c>
      <c r="M161" t="b">
        <v>1</v>
      </c>
      <c r="N161" t="s">
        <v>8269</v>
      </c>
      <c r="O161" s="10">
        <v>116</v>
      </c>
      <c r="P161" s="12">
        <v>59.6</v>
      </c>
      <c r="Q161" s="13" t="s">
        <v>8315</v>
      </c>
      <c r="R161" t="s">
        <v>8316</v>
      </c>
      <c r="S161" s="17">
        <v>42056.65143518518</v>
      </c>
      <c r="T161" s="17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 s="10">
        <v>175</v>
      </c>
      <c r="M162" t="b">
        <v>1</v>
      </c>
      <c r="N162" t="s">
        <v>8269</v>
      </c>
      <c r="O162" s="10">
        <v>105</v>
      </c>
      <c r="P162" s="12">
        <v>89.59</v>
      </c>
      <c r="Q162" s="13" t="s">
        <v>8315</v>
      </c>
      <c r="R162" t="s">
        <v>8316</v>
      </c>
      <c r="S162" s="17">
        <v>42696.624444444446</v>
      </c>
      <c r="T162" s="17">
        <v>42726.624444444446</v>
      </c>
    </row>
    <row r="163" spans="1:20" ht="45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 s="10">
        <v>20</v>
      </c>
      <c r="M163" t="b">
        <v>1</v>
      </c>
      <c r="N163" t="s">
        <v>8269</v>
      </c>
      <c r="O163" s="10">
        <v>102</v>
      </c>
      <c r="P163" s="12">
        <v>204.05</v>
      </c>
      <c r="Q163" s="13" t="s">
        <v>8315</v>
      </c>
      <c r="R163" t="s">
        <v>8316</v>
      </c>
      <c r="S163" s="17">
        <v>42186.855879629627</v>
      </c>
      <c r="T163" s="17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 s="10">
        <v>54</v>
      </c>
      <c r="M164" t="b">
        <v>1</v>
      </c>
      <c r="N164" t="s">
        <v>8269</v>
      </c>
      <c r="O164" s="10">
        <v>175</v>
      </c>
      <c r="P164" s="12">
        <v>48.7</v>
      </c>
      <c r="Q164" s="13" t="s">
        <v>8315</v>
      </c>
      <c r="R164" t="s">
        <v>8316</v>
      </c>
      <c r="S164" s="17">
        <v>42493.219236111108</v>
      </c>
      <c r="T164" s="17">
        <v>42531.125</v>
      </c>
    </row>
    <row r="165" spans="1:20" ht="45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 s="10">
        <v>20</v>
      </c>
      <c r="M165" t="b">
        <v>1</v>
      </c>
      <c r="N165" t="s">
        <v>8269</v>
      </c>
      <c r="O165" s="10">
        <v>107</v>
      </c>
      <c r="P165" s="12">
        <v>53.34</v>
      </c>
      <c r="Q165" s="13" t="s">
        <v>8315</v>
      </c>
      <c r="R165" t="s">
        <v>8316</v>
      </c>
      <c r="S165" s="17">
        <v>42475.057164351849</v>
      </c>
      <c r="T165" s="17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 s="10">
        <v>57</v>
      </c>
      <c r="M166" t="b">
        <v>1</v>
      </c>
      <c r="N166" t="s">
        <v>8269</v>
      </c>
      <c r="O166" s="10">
        <v>122</v>
      </c>
      <c r="P166" s="12">
        <v>75.09</v>
      </c>
      <c r="Q166" s="13" t="s">
        <v>8315</v>
      </c>
      <c r="R166" t="s">
        <v>8316</v>
      </c>
      <c r="S166" s="17">
        <v>42452.876909722225</v>
      </c>
      <c r="T166" s="17">
        <v>42473.876909722225</v>
      </c>
    </row>
    <row r="167" spans="1:20" ht="30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 s="10">
        <v>31</v>
      </c>
      <c r="M167" t="b">
        <v>1</v>
      </c>
      <c r="N167" t="s">
        <v>8269</v>
      </c>
      <c r="O167" s="10">
        <v>100</v>
      </c>
      <c r="P167" s="12">
        <v>209.84</v>
      </c>
      <c r="Q167" s="13" t="s">
        <v>8315</v>
      </c>
      <c r="R167" t="s">
        <v>8316</v>
      </c>
      <c r="S167" s="17">
        <v>42253.928530092591</v>
      </c>
      <c r="T167" s="17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 s="10">
        <v>45</v>
      </c>
      <c r="M168" t="b">
        <v>1</v>
      </c>
      <c r="N168" t="s">
        <v>8269</v>
      </c>
      <c r="O168" s="10">
        <v>110</v>
      </c>
      <c r="P168" s="12">
        <v>61.02</v>
      </c>
      <c r="Q168" s="13" t="s">
        <v>8315</v>
      </c>
      <c r="R168" t="s">
        <v>8316</v>
      </c>
      <c r="S168" s="17">
        <v>42264.29178240741</v>
      </c>
      <c r="T168" s="17">
        <v>42294.29178240741</v>
      </c>
    </row>
    <row r="169" spans="1:20" ht="45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 s="10">
        <v>41</v>
      </c>
      <c r="M169" t="b">
        <v>1</v>
      </c>
      <c r="N169" t="s">
        <v>8269</v>
      </c>
      <c r="O169" s="10">
        <v>100</v>
      </c>
      <c r="P169" s="12">
        <v>61</v>
      </c>
      <c r="Q169" s="13" t="s">
        <v>8315</v>
      </c>
      <c r="R169" t="s">
        <v>8316</v>
      </c>
      <c r="S169" s="17">
        <v>42664.809560185182</v>
      </c>
      <c r="T169" s="17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 s="10">
        <v>29</v>
      </c>
      <c r="M170" t="b">
        <v>1</v>
      </c>
      <c r="N170" t="s">
        <v>8269</v>
      </c>
      <c r="O170" s="10">
        <v>116</v>
      </c>
      <c r="P170" s="12">
        <v>80.03</v>
      </c>
      <c r="Q170" s="13" t="s">
        <v>8315</v>
      </c>
      <c r="R170" t="s">
        <v>8316</v>
      </c>
      <c r="S170" s="17">
        <v>42382.244409722218</v>
      </c>
      <c r="T170" s="17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 s="10">
        <v>125</v>
      </c>
      <c r="M171" t="b">
        <v>1</v>
      </c>
      <c r="N171" t="s">
        <v>8269</v>
      </c>
      <c r="O171" s="10">
        <v>100</v>
      </c>
      <c r="P171" s="12">
        <v>93.98</v>
      </c>
      <c r="Q171" s="13" t="s">
        <v>8315</v>
      </c>
      <c r="R171" t="s">
        <v>8316</v>
      </c>
      <c r="S171" s="17">
        <v>41826.871238425927</v>
      </c>
      <c r="T171" s="17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 s="10">
        <v>18</v>
      </c>
      <c r="M172" t="b">
        <v>1</v>
      </c>
      <c r="N172" t="s">
        <v>8269</v>
      </c>
      <c r="O172" s="10">
        <v>106</v>
      </c>
      <c r="P172" s="12">
        <v>61.94</v>
      </c>
      <c r="Q172" s="13" t="s">
        <v>8315</v>
      </c>
      <c r="R172" t="s">
        <v>8316</v>
      </c>
      <c r="S172" s="17">
        <v>42499.039629629624</v>
      </c>
      <c r="T172" s="17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 s="10">
        <v>38</v>
      </c>
      <c r="M173" t="b">
        <v>1</v>
      </c>
      <c r="N173" t="s">
        <v>8269</v>
      </c>
      <c r="O173" s="10">
        <v>101</v>
      </c>
      <c r="P173" s="12">
        <v>66.45</v>
      </c>
      <c r="Q173" s="13" t="s">
        <v>8315</v>
      </c>
      <c r="R173" t="s">
        <v>8316</v>
      </c>
      <c r="S173" s="17">
        <v>42513.045798611114</v>
      </c>
      <c r="T173" s="17">
        <v>42543.045798611114</v>
      </c>
    </row>
    <row r="174" spans="1:20" ht="45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 s="10">
        <v>15</v>
      </c>
      <c r="M174" t="b">
        <v>1</v>
      </c>
      <c r="N174" t="s">
        <v>8269</v>
      </c>
      <c r="O174" s="10">
        <v>107</v>
      </c>
      <c r="P174" s="12">
        <v>35.799999999999997</v>
      </c>
      <c r="Q174" s="13" t="s">
        <v>8315</v>
      </c>
      <c r="R174" t="s">
        <v>8316</v>
      </c>
      <c r="S174" s="17">
        <v>41914.100289351853</v>
      </c>
      <c r="T174" s="17">
        <v>41928.165972222225</v>
      </c>
    </row>
    <row r="175" spans="1:20" ht="45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 s="10">
        <v>23</v>
      </c>
      <c r="M175" t="b">
        <v>1</v>
      </c>
      <c r="N175" t="s">
        <v>8269</v>
      </c>
      <c r="O175" s="10">
        <v>102</v>
      </c>
      <c r="P175" s="12">
        <v>145.65</v>
      </c>
      <c r="Q175" s="13" t="s">
        <v>8315</v>
      </c>
      <c r="R175" t="s">
        <v>8316</v>
      </c>
      <c r="S175" s="17">
        <v>42521.010370370372</v>
      </c>
      <c r="T175" s="17">
        <v>42543.163194444445</v>
      </c>
    </row>
    <row r="176" spans="1:20" ht="45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 s="10">
        <v>57</v>
      </c>
      <c r="M176" t="b">
        <v>1</v>
      </c>
      <c r="N176" t="s">
        <v>8269</v>
      </c>
      <c r="O176" s="10">
        <v>101</v>
      </c>
      <c r="P176" s="12">
        <v>142.28</v>
      </c>
      <c r="Q176" s="13" t="s">
        <v>8315</v>
      </c>
      <c r="R176" t="s">
        <v>8316</v>
      </c>
      <c r="S176" s="17">
        <v>42041.714178240742</v>
      </c>
      <c r="T176" s="17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 s="10">
        <v>9</v>
      </c>
      <c r="M177" t="b">
        <v>1</v>
      </c>
      <c r="N177" t="s">
        <v>8269</v>
      </c>
      <c r="O177" s="10">
        <v>146</v>
      </c>
      <c r="P177" s="12">
        <v>292.77999999999997</v>
      </c>
      <c r="Q177" s="13" t="s">
        <v>8315</v>
      </c>
      <c r="R177" t="s">
        <v>8316</v>
      </c>
      <c r="S177" s="17">
        <v>41822.57503472222</v>
      </c>
      <c r="T177" s="17">
        <v>41825.041666666664</v>
      </c>
    </row>
    <row r="178" spans="1:20" ht="45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 s="10">
        <v>65</v>
      </c>
      <c r="M178" t="b">
        <v>1</v>
      </c>
      <c r="N178" t="s">
        <v>8269</v>
      </c>
      <c r="O178" s="10">
        <v>105</v>
      </c>
      <c r="P178" s="12">
        <v>80.400000000000006</v>
      </c>
      <c r="Q178" s="13" t="s">
        <v>8315</v>
      </c>
      <c r="R178" t="s">
        <v>8316</v>
      </c>
      <c r="S178" s="17">
        <v>42248.697754629626</v>
      </c>
      <c r="T178" s="17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 s="10">
        <v>83</v>
      </c>
      <c r="M179" t="b">
        <v>1</v>
      </c>
      <c r="N179" t="s">
        <v>8269</v>
      </c>
      <c r="O179" s="10">
        <v>100</v>
      </c>
      <c r="P179" s="12">
        <v>72.290000000000006</v>
      </c>
      <c r="Q179" s="13" t="s">
        <v>8315</v>
      </c>
      <c r="R179" t="s">
        <v>8316</v>
      </c>
      <c r="S179" s="17">
        <v>41809.860300925924</v>
      </c>
      <c r="T179" s="17">
        <v>41839.860300925924</v>
      </c>
    </row>
    <row r="180" spans="1:20" ht="45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 s="10">
        <v>111</v>
      </c>
      <c r="M180" t="b">
        <v>1</v>
      </c>
      <c r="N180" t="s">
        <v>8269</v>
      </c>
      <c r="O180" s="10">
        <v>105</v>
      </c>
      <c r="P180" s="12">
        <v>32.97</v>
      </c>
      <c r="Q180" s="13" t="s">
        <v>8315</v>
      </c>
      <c r="R180" t="s">
        <v>8316</v>
      </c>
      <c r="S180" s="17">
        <v>42148.676851851851</v>
      </c>
      <c r="T180" s="17">
        <v>42170.676851851851</v>
      </c>
    </row>
    <row r="181" spans="1:20" ht="30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 s="10">
        <v>46</v>
      </c>
      <c r="M181" t="b">
        <v>1</v>
      </c>
      <c r="N181" t="s">
        <v>8269</v>
      </c>
      <c r="O181" s="10">
        <v>139</v>
      </c>
      <c r="P181" s="12">
        <v>116.65</v>
      </c>
      <c r="Q181" s="13" t="s">
        <v>8315</v>
      </c>
      <c r="R181" t="s">
        <v>8316</v>
      </c>
      <c r="S181" s="17">
        <v>42185.521087962959</v>
      </c>
      <c r="T181" s="17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 s="10">
        <v>112</v>
      </c>
      <c r="M182" t="b">
        <v>1</v>
      </c>
      <c r="N182" t="s">
        <v>8269</v>
      </c>
      <c r="O182" s="10">
        <v>102</v>
      </c>
      <c r="P182" s="12">
        <v>136.85</v>
      </c>
      <c r="Q182" s="13" t="s">
        <v>8315</v>
      </c>
      <c r="R182" t="s">
        <v>8316</v>
      </c>
      <c r="S182" s="17">
        <v>42769.574999999997</v>
      </c>
      <c r="T182" s="17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 s="10">
        <v>47</v>
      </c>
      <c r="M183" t="b">
        <v>1</v>
      </c>
      <c r="N183" t="s">
        <v>8269</v>
      </c>
      <c r="O183" s="10">
        <v>104</v>
      </c>
      <c r="P183" s="12">
        <v>177.62</v>
      </c>
      <c r="Q183" s="13" t="s">
        <v>8315</v>
      </c>
      <c r="R183" t="s">
        <v>8316</v>
      </c>
      <c r="S183" s="17">
        <v>42549.665717592594</v>
      </c>
      <c r="T183" s="17">
        <v>42579.665717592594</v>
      </c>
    </row>
    <row r="184" spans="1:20" ht="45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 s="10">
        <v>38</v>
      </c>
      <c r="M184" t="b">
        <v>1</v>
      </c>
      <c r="N184" t="s">
        <v>8269</v>
      </c>
      <c r="O184" s="10">
        <v>138</v>
      </c>
      <c r="P184" s="12">
        <v>109.08</v>
      </c>
      <c r="Q184" s="13" t="s">
        <v>8315</v>
      </c>
      <c r="R184" t="s">
        <v>8316</v>
      </c>
      <c r="S184" s="17">
        <v>42685.974004629628</v>
      </c>
      <c r="T184" s="17">
        <v>42710.974004629628</v>
      </c>
    </row>
    <row r="185" spans="1:20" ht="30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 s="10">
        <v>78</v>
      </c>
      <c r="M185" t="b">
        <v>1</v>
      </c>
      <c r="N185" t="s">
        <v>8269</v>
      </c>
      <c r="O185" s="10">
        <v>102</v>
      </c>
      <c r="P185" s="12">
        <v>78.209999999999994</v>
      </c>
      <c r="Q185" s="13" t="s">
        <v>8315</v>
      </c>
      <c r="R185" t="s">
        <v>8316</v>
      </c>
      <c r="S185" s="17">
        <v>42062.296412037031</v>
      </c>
      <c r="T185" s="17">
        <v>42095.207638888889</v>
      </c>
    </row>
    <row r="186" spans="1:20" ht="45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 s="10">
        <v>40</v>
      </c>
      <c r="M186" t="b">
        <v>1</v>
      </c>
      <c r="N186" t="s">
        <v>8269</v>
      </c>
      <c r="O186" s="10">
        <v>101</v>
      </c>
      <c r="P186" s="12">
        <v>114.13</v>
      </c>
      <c r="Q186" s="13" t="s">
        <v>8315</v>
      </c>
      <c r="R186" t="s">
        <v>8316</v>
      </c>
      <c r="S186" s="17">
        <v>41851.200150462959</v>
      </c>
      <c r="T186" s="17">
        <v>41881.200150462959</v>
      </c>
    </row>
    <row r="187" spans="1:20" ht="45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 s="10">
        <v>13</v>
      </c>
      <c r="M187" t="b">
        <v>1</v>
      </c>
      <c r="N187" t="s">
        <v>8269</v>
      </c>
      <c r="O187" s="10">
        <v>130</v>
      </c>
      <c r="P187" s="12">
        <v>50</v>
      </c>
      <c r="Q187" s="13" t="s">
        <v>8315</v>
      </c>
      <c r="R187" t="s">
        <v>8316</v>
      </c>
      <c r="S187" s="17">
        <v>42053.106111111112</v>
      </c>
      <c r="T187" s="17">
        <v>42112.025694444441</v>
      </c>
    </row>
    <row r="188" spans="1:20" ht="45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 s="10">
        <v>18</v>
      </c>
      <c r="M188" t="b">
        <v>1</v>
      </c>
      <c r="N188" t="s">
        <v>8269</v>
      </c>
      <c r="O188" s="10">
        <v>110</v>
      </c>
      <c r="P188" s="12">
        <v>91.67</v>
      </c>
      <c r="Q188" s="13" t="s">
        <v>8315</v>
      </c>
      <c r="R188" t="s">
        <v>8316</v>
      </c>
      <c r="S188" s="17">
        <v>42054.024421296301</v>
      </c>
      <c r="T188" s="17">
        <v>42061.024421296301</v>
      </c>
    </row>
    <row r="189" spans="1:20" ht="45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 s="10">
        <v>79</v>
      </c>
      <c r="M189" t="b">
        <v>1</v>
      </c>
      <c r="N189" t="s">
        <v>8269</v>
      </c>
      <c r="O189" s="10">
        <v>100</v>
      </c>
      <c r="P189" s="12">
        <v>69.819999999999993</v>
      </c>
      <c r="Q189" s="13" t="s">
        <v>8315</v>
      </c>
      <c r="R189" t="s">
        <v>8316</v>
      </c>
      <c r="S189" s="17">
        <v>42466.558796296296</v>
      </c>
      <c r="T189" s="17">
        <v>42490.165972222225</v>
      </c>
    </row>
    <row r="190" spans="1:20" ht="45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 s="10">
        <v>14</v>
      </c>
      <c r="M190" t="b">
        <v>1</v>
      </c>
      <c r="N190" t="s">
        <v>8269</v>
      </c>
      <c r="O190" s="10">
        <v>153</v>
      </c>
      <c r="P190" s="12">
        <v>109.57</v>
      </c>
      <c r="Q190" s="13" t="s">
        <v>8315</v>
      </c>
      <c r="R190" t="s">
        <v>8316</v>
      </c>
      <c r="S190" s="17">
        <v>42513.110787037032</v>
      </c>
      <c r="T190" s="17">
        <v>42534.708333333328</v>
      </c>
    </row>
    <row r="191" spans="1:20" ht="30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 s="10">
        <v>55</v>
      </c>
      <c r="M191" t="b">
        <v>1</v>
      </c>
      <c r="N191" t="s">
        <v>8269</v>
      </c>
      <c r="O191" s="10">
        <v>102</v>
      </c>
      <c r="P191" s="12">
        <v>55.6</v>
      </c>
      <c r="Q191" s="13" t="s">
        <v>8315</v>
      </c>
      <c r="R191" t="s">
        <v>8316</v>
      </c>
      <c r="S191" s="17">
        <v>42270.7269212963</v>
      </c>
      <c r="T191" s="17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 s="10">
        <v>162</v>
      </c>
      <c r="M192" t="b">
        <v>1</v>
      </c>
      <c r="N192" t="s">
        <v>8269</v>
      </c>
      <c r="O192" s="10">
        <v>103</v>
      </c>
      <c r="P192" s="12">
        <v>63.57</v>
      </c>
      <c r="Q192" s="13" t="s">
        <v>8315</v>
      </c>
      <c r="R192" t="s">
        <v>8316</v>
      </c>
      <c r="S192" s="17">
        <v>41932.311099537037</v>
      </c>
      <c r="T192" s="17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 s="10">
        <v>23</v>
      </c>
      <c r="M193" t="b">
        <v>1</v>
      </c>
      <c r="N193" t="s">
        <v>8269</v>
      </c>
      <c r="O193" s="10">
        <v>106</v>
      </c>
      <c r="P193" s="12">
        <v>184.78</v>
      </c>
      <c r="Q193" s="13" t="s">
        <v>8315</v>
      </c>
      <c r="R193" t="s">
        <v>8316</v>
      </c>
      <c r="S193" s="17">
        <v>42746.057106481487</v>
      </c>
      <c r="T193" s="17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 s="10">
        <v>68</v>
      </c>
      <c r="M194" t="b">
        <v>1</v>
      </c>
      <c r="N194" t="s">
        <v>8269</v>
      </c>
      <c r="O194" s="10">
        <v>113</v>
      </c>
      <c r="P194" s="12">
        <v>83.43</v>
      </c>
      <c r="Q194" s="13" t="s">
        <v>8315</v>
      </c>
      <c r="R194" t="s">
        <v>8316</v>
      </c>
      <c r="S194" s="17">
        <v>41866.025347222225</v>
      </c>
      <c r="T194" s="17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 s="10">
        <v>20</v>
      </c>
      <c r="M195" t="b">
        <v>1</v>
      </c>
      <c r="N195" t="s">
        <v>8269</v>
      </c>
      <c r="O195" s="10">
        <v>218</v>
      </c>
      <c r="P195" s="12">
        <v>54.5</v>
      </c>
      <c r="Q195" s="13" t="s">
        <v>8315</v>
      </c>
      <c r="R195" t="s">
        <v>8316</v>
      </c>
      <c r="S195" s="17">
        <v>42056.091631944444</v>
      </c>
      <c r="T195" s="17">
        <v>42070.204861111109</v>
      </c>
    </row>
    <row r="196" spans="1:20" ht="45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 s="10">
        <v>26</v>
      </c>
      <c r="M196" t="b">
        <v>1</v>
      </c>
      <c r="N196" t="s">
        <v>8269</v>
      </c>
      <c r="O196" s="10">
        <v>101</v>
      </c>
      <c r="P196" s="12">
        <v>302.31</v>
      </c>
      <c r="Q196" s="13" t="s">
        <v>8315</v>
      </c>
      <c r="R196" t="s">
        <v>8316</v>
      </c>
      <c r="S196" s="17">
        <v>41851.771354166667</v>
      </c>
      <c r="T196" s="17">
        <v>41870.666666666664</v>
      </c>
    </row>
    <row r="197" spans="1:20" ht="45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 s="10">
        <v>3</v>
      </c>
      <c r="M197" t="b">
        <v>1</v>
      </c>
      <c r="N197" t="s">
        <v>8269</v>
      </c>
      <c r="O197" s="10">
        <v>104</v>
      </c>
      <c r="P197" s="12">
        <v>866.67</v>
      </c>
      <c r="Q197" s="13" t="s">
        <v>8315</v>
      </c>
      <c r="R197" t="s">
        <v>8316</v>
      </c>
      <c r="S197" s="17">
        <v>42321.101759259262</v>
      </c>
      <c r="T197" s="17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 s="10">
        <v>18</v>
      </c>
      <c r="M198" t="b">
        <v>1</v>
      </c>
      <c r="N198" t="s">
        <v>8269</v>
      </c>
      <c r="O198" s="10">
        <v>221</v>
      </c>
      <c r="P198" s="12">
        <v>61.39</v>
      </c>
      <c r="Q198" s="13" t="s">
        <v>8315</v>
      </c>
      <c r="R198" t="s">
        <v>8316</v>
      </c>
      <c r="S198" s="17">
        <v>42107.067557870367</v>
      </c>
      <c r="T198" s="17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 s="10">
        <v>23</v>
      </c>
      <c r="M199" t="b">
        <v>1</v>
      </c>
      <c r="N199" t="s">
        <v>8269</v>
      </c>
      <c r="O199" s="10">
        <v>105</v>
      </c>
      <c r="P199" s="12">
        <v>45.48</v>
      </c>
      <c r="Q199" s="13" t="s">
        <v>8315</v>
      </c>
      <c r="R199" t="s">
        <v>8316</v>
      </c>
      <c r="S199" s="17">
        <v>41969.199756944443</v>
      </c>
      <c r="T199" s="17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 s="10">
        <v>26</v>
      </c>
      <c r="M200" t="b">
        <v>1</v>
      </c>
      <c r="N200" t="s">
        <v>8269</v>
      </c>
      <c r="O200" s="10">
        <v>118</v>
      </c>
      <c r="P200" s="12">
        <v>67.92</v>
      </c>
      <c r="Q200" s="13" t="s">
        <v>8315</v>
      </c>
      <c r="R200" t="s">
        <v>8316</v>
      </c>
      <c r="S200" s="17">
        <v>42690.334317129629</v>
      </c>
      <c r="T200" s="17">
        <v>42721.333333333328</v>
      </c>
    </row>
    <row r="201" spans="1:20" ht="30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 s="10">
        <v>9</v>
      </c>
      <c r="M201" t="b">
        <v>1</v>
      </c>
      <c r="N201" t="s">
        <v>8269</v>
      </c>
      <c r="O201" s="10">
        <v>139</v>
      </c>
      <c r="P201" s="12">
        <v>30.78</v>
      </c>
      <c r="Q201" s="13" t="s">
        <v>8315</v>
      </c>
      <c r="R201" t="s">
        <v>8316</v>
      </c>
      <c r="S201" s="17">
        <v>42312.874594907407</v>
      </c>
      <c r="T201" s="17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 s="10">
        <v>27</v>
      </c>
      <c r="M202" t="b">
        <v>1</v>
      </c>
      <c r="N202" t="s">
        <v>8269</v>
      </c>
      <c r="O202" s="10">
        <v>104</v>
      </c>
      <c r="P202" s="12">
        <v>38.33</v>
      </c>
      <c r="Q202" s="13" t="s">
        <v>8315</v>
      </c>
      <c r="R202" t="s">
        <v>8316</v>
      </c>
      <c r="S202" s="17">
        <v>41855.548101851848</v>
      </c>
      <c r="T202" s="17">
        <v>41876.207638888889</v>
      </c>
    </row>
    <row r="203" spans="1:20" ht="45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 s="10">
        <v>19</v>
      </c>
      <c r="M203" t="b">
        <v>1</v>
      </c>
      <c r="N203" t="s">
        <v>8269</v>
      </c>
      <c r="O203" s="10">
        <v>100</v>
      </c>
      <c r="P203" s="12">
        <v>421.11</v>
      </c>
      <c r="Q203" s="13" t="s">
        <v>8315</v>
      </c>
      <c r="R203" t="s">
        <v>8316</v>
      </c>
      <c r="S203" s="17">
        <v>42059.701319444444</v>
      </c>
      <c r="T203" s="17">
        <v>42119.659652777773</v>
      </c>
    </row>
    <row r="204" spans="1:20" ht="45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 s="10">
        <v>28</v>
      </c>
      <c r="M204" t="b">
        <v>1</v>
      </c>
      <c r="N204" t="s">
        <v>8269</v>
      </c>
      <c r="O204" s="10">
        <v>104</v>
      </c>
      <c r="P204" s="12">
        <v>111.89</v>
      </c>
      <c r="Q204" s="13" t="s">
        <v>8315</v>
      </c>
      <c r="R204" t="s">
        <v>8316</v>
      </c>
      <c r="S204" s="17">
        <v>41937.95344907407</v>
      </c>
      <c r="T204" s="17">
        <v>41972.995115740734</v>
      </c>
    </row>
    <row r="205" spans="1:20" ht="45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 s="10">
        <v>48</v>
      </c>
      <c r="M205" t="b">
        <v>1</v>
      </c>
      <c r="N205" t="s">
        <v>8269</v>
      </c>
      <c r="O205" s="10">
        <v>102</v>
      </c>
      <c r="P205" s="12">
        <v>85.21</v>
      </c>
      <c r="Q205" s="13" t="s">
        <v>8315</v>
      </c>
      <c r="R205" t="s">
        <v>8316</v>
      </c>
      <c r="S205" s="17">
        <v>42044.184988425928</v>
      </c>
      <c r="T205" s="17">
        <v>42074.143321759257</v>
      </c>
    </row>
    <row r="206" spans="1:20" ht="45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 s="10">
        <v>30</v>
      </c>
      <c r="M206" t="b">
        <v>1</v>
      </c>
      <c r="N206" t="s">
        <v>8269</v>
      </c>
      <c r="O206" s="10">
        <v>112</v>
      </c>
      <c r="P206" s="12">
        <v>65.17</v>
      </c>
      <c r="Q206" s="13" t="s">
        <v>8315</v>
      </c>
      <c r="R206" t="s">
        <v>8316</v>
      </c>
      <c r="S206" s="17">
        <v>42524.782638888893</v>
      </c>
      <c r="T206" s="17">
        <v>42544.782638888893</v>
      </c>
    </row>
    <row r="207" spans="1:20" ht="45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 s="10">
        <v>64</v>
      </c>
      <c r="M207" t="b">
        <v>1</v>
      </c>
      <c r="N207" t="s">
        <v>8269</v>
      </c>
      <c r="O207" s="10">
        <v>100</v>
      </c>
      <c r="P207" s="12">
        <v>93.76</v>
      </c>
      <c r="Q207" s="13" t="s">
        <v>8315</v>
      </c>
      <c r="R207" t="s">
        <v>8316</v>
      </c>
      <c r="S207" s="17">
        <v>42292.087592592594</v>
      </c>
      <c r="T207" s="17">
        <v>42329.125</v>
      </c>
    </row>
    <row r="208" spans="1:20" ht="45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 s="10">
        <v>15</v>
      </c>
      <c r="M208" t="b">
        <v>1</v>
      </c>
      <c r="N208" t="s">
        <v>8269</v>
      </c>
      <c r="O208" s="10">
        <v>100</v>
      </c>
      <c r="P208" s="12">
        <v>133.33000000000001</v>
      </c>
      <c r="Q208" s="13" t="s">
        <v>8315</v>
      </c>
      <c r="R208" t="s">
        <v>8316</v>
      </c>
      <c r="S208" s="17">
        <v>41953.8675</v>
      </c>
      <c r="T208" s="17">
        <v>41983.8675</v>
      </c>
    </row>
    <row r="209" spans="1:20" ht="45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 s="10">
        <v>41</v>
      </c>
      <c r="M209" t="b">
        <v>1</v>
      </c>
      <c r="N209" t="s">
        <v>8269</v>
      </c>
      <c r="O209" s="10">
        <v>105</v>
      </c>
      <c r="P209" s="12">
        <v>51.22</v>
      </c>
      <c r="Q209" s="13" t="s">
        <v>8315</v>
      </c>
      <c r="R209" t="s">
        <v>8316</v>
      </c>
      <c r="S209" s="17">
        <v>41946.644745370373</v>
      </c>
      <c r="T209" s="17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 s="10">
        <v>35</v>
      </c>
      <c r="M210" t="b">
        <v>1</v>
      </c>
      <c r="N210" t="s">
        <v>8269</v>
      </c>
      <c r="O210" s="10">
        <v>117</v>
      </c>
      <c r="P210" s="12">
        <v>100.17</v>
      </c>
      <c r="Q210" s="13" t="s">
        <v>8315</v>
      </c>
      <c r="R210" t="s">
        <v>8316</v>
      </c>
      <c r="S210" s="17">
        <v>41947.762592592589</v>
      </c>
      <c r="T210" s="17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 s="10">
        <v>62</v>
      </c>
      <c r="M211" t="b">
        <v>1</v>
      </c>
      <c r="N211" t="s">
        <v>8269</v>
      </c>
      <c r="O211" s="10">
        <v>115</v>
      </c>
      <c r="P211" s="12">
        <v>184.68</v>
      </c>
      <c r="Q211" s="13" t="s">
        <v>8315</v>
      </c>
      <c r="R211" t="s">
        <v>8316</v>
      </c>
      <c r="S211" s="17">
        <v>42494.563449074078</v>
      </c>
      <c r="T211" s="17">
        <v>42524.563449074078</v>
      </c>
    </row>
    <row r="212" spans="1:20" ht="45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 s="10">
        <v>22</v>
      </c>
      <c r="M212" t="b">
        <v>1</v>
      </c>
      <c r="N212" t="s">
        <v>8269</v>
      </c>
      <c r="O212" s="10">
        <v>102</v>
      </c>
      <c r="P212" s="12">
        <v>69.819999999999993</v>
      </c>
      <c r="Q212" s="13" t="s">
        <v>8315</v>
      </c>
      <c r="R212" t="s">
        <v>8316</v>
      </c>
      <c r="S212" s="17">
        <v>41815.774826388886</v>
      </c>
      <c r="T212" s="17">
        <v>41830.774826388886</v>
      </c>
    </row>
    <row r="213" spans="1:20" ht="45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 s="10">
        <v>18</v>
      </c>
      <c r="M213" t="b">
        <v>1</v>
      </c>
      <c r="N213" t="s">
        <v>8269</v>
      </c>
      <c r="O213" s="10">
        <v>223</v>
      </c>
      <c r="P213" s="12">
        <v>61.94</v>
      </c>
      <c r="Q213" s="13" t="s">
        <v>8315</v>
      </c>
      <c r="R213" t="s">
        <v>8316</v>
      </c>
      <c r="S213" s="17">
        <v>41830.545694444445</v>
      </c>
      <c r="T213" s="17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 s="10">
        <v>44</v>
      </c>
      <c r="M214" t="b">
        <v>1</v>
      </c>
      <c r="N214" t="s">
        <v>8269</v>
      </c>
      <c r="O214" s="10">
        <v>106</v>
      </c>
      <c r="P214" s="12">
        <v>36.07</v>
      </c>
      <c r="Q214" s="13" t="s">
        <v>8315</v>
      </c>
      <c r="R214" t="s">
        <v>8316</v>
      </c>
      <c r="S214" s="17">
        <v>41923.921643518523</v>
      </c>
      <c r="T214" s="17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 s="10">
        <v>28</v>
      </c>
      <c r="M215" t="b">
        <v>1</v>
      </c>
      <c r="N215" t="s">
        <v>8269</v>
      </c>
      <c r="O215" s="10">
        <v>104</v>
      </c>
      <c r="P215" s="12">
        <v>55.89</v>
      </c>
      <c r="Q215" s="13" t="s">
        <v>8315</v>
      </c>
      <c r="R215" t="s">
        <v>8316</v>
      </c>
      <c r="S215" s="17">
        <v>41764.44663194444</v>
      </c>
      <c r="T215" s="17">
        <v>41791.165972222225</v>
      </c>
    </row>
    <row r="216" spans="1:20" ht="45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 s="10">
        <v>65</v>
      </c>
      <c r="M216" t="b">
        <v>1</v>
      </c>
      <c r="N216" t="s">
        <v>8269</v>
      </c>
      <c r="O216" s="10">
        <v>111</v>
      </c>
      <c r="P216" s="12">
        <v>68.349999999999994</v>
      </c>
      <c r="Q216" s="13" t="s">
        <v>8315</v>
      </c>
      <c r="R216" t="s">
        <v>8316</v>
      </c>
      <c r="S216" s="17">
        <v>41941.75203703704</v>
      </c>
      <c r="T216" s="17">
        <v>41964.708333333328</v>
      </c>
    </row>
    <row r="217" spans="1:20" ht="45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 s="10">
        <v>85</v>
      </c>
      <c r="M217" t="b">
        <v>1</v>
      </c>
      <c r="N217" t="s">
        <v>8269</v>
      </c>
      <c r="O217" s="10">
        <v>100</v>
      </c>
      <c r="P217" s="12">
        <v>118.13</v>
      </c>
      <c r="Q217" s="13" t="s">
        <v>8315</v>
      </c>
      <c r="R217" t="s">
        <v>8316</v>
      </c>
      <c r="S217" s="17">
        <v>41834.953865740739</v>
      </c>
      <c r="T217" s="17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 s="10">
        <v>165</v>
      </c>
      <c r="M218" t="b">
        <v>1</v>
      </c>
      <c r="N218" t="s">
        <v>8269</v>
      </c>
      <c r="O218" s="10">
        <v>110</v>
      </c>
      <c r="P218" s="12">
        <v>99.79</v>
      </c>
      <c r="Q218" s="13" t="s">
        <v>8315</v>
      </c>
      <c r="R218" t="s">
        <v>8316</v>
      </c>
      <c r="S218" s="17">
        <v>42290.61855324074</v>
      </c>
      <c r="T218" s="17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 s="10">
        <v>3</v>
      </c>
      <c r="M219" t="b">
        <v>1</v>
      </c>
      <c r="N219" t="s">
        <v>8269</v>
      </c>
      <c r="O219" s="10">
        <v>122</v>
      </c>
      <c r="P219" s="12">
        <v>203.33</v>
      </c>
      <c r="Q219" s="13" t="s">
        <v>8315</v>
      </c>
      <c r="R219" t="s">
        <v>8316</v>
      </c>
      <c r="S219" s="17">
        <v>42152.503495370373</v>
      </c>
      <c r="T219" s="17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 s="10">
        <v>91</v>
      </c>
      <c r="M220" t="b">
        <v>1</v>
      </c>
      <c r="N220" t="s">
        <v>8269</v>
      </c>
      <c r="O220" s="10">
        <v>100</v>
      </c>
      <c r="P220" s="12">
        <v>110.23</v>
      </c>
      <c r="Q220" s="13" t="s">
        <v>8315</v>
      </c>
      <c r="R220" t="s">
        <v>8316</v>
      </c>
      <c r="S220" s="17">
        <v>41791.492777777778</v>
      </c>
      <c r="T220" s="17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 s="10">
        <v>18</v>
      </c>
      <c r="M221" t="b">
        <v>1</v>
      </c>
      <c r="N221" t="s">
        <v>8269</v>
      </c>
      <c r="O221" s="10">
        <v>211</v>
      </c>
      <c r="P221" s="12">
        <v>58.61</v>
      </c>
      <c r="Q221" s="13" t="s">
        <v>8315</v>
      </c>
      <c r="R221" t="s">
        <v>8316</v>
      </c>
      <c r="S221" s="17">
        <v>41808.991944444446</v>
      </c>
      <c r="T221" s="17">
        <v>41838.991944444446</v>
      </c>
    </row>
    <row r="222" spans="1:20" ht="45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 s="10">
        <v>40</v>
      </c>
      <c r="M222" t="b">
        <v>1</v>
      </c>
      <c r="N222" t="s">
        <v>8269</v>
      </c>
      <c r="O222" s="10">
        <v>109</v>
      </c>
      <c r="P222" s="12">
        <v>81.38</v>
      </c>
      <c r="Q222" s="13" t="s">
        <v>8315</v>
      </c>
      <c r="R222" t="s">
        <v>8316</v>
      </c>
      <c r="S222" s="17">
        <v>42500.041550925926</v>
      </c>
      <c r="T222" s="17">
        <v>42527.291666666672</v>
      </c>
    </row>
    <row r="223" spans="1:20" ht="45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 s="10">
        <v>78</v>
      </c>
      <c r="M223" t="b">
        <v>1</v>
      </c>
      <c r="N223" t="s">
        <v>8269</v>
      </c>
      <c r="O223" s="10">
        <v>104</v>
      </c>
      <c r="P223" s="12">
        <v>199.17</v>
      </c>
      <c r="Q223" s="13" t="s">
        <v>8315</v>
      </c>
      <c r="R223" t="s">
        <v>8316</v>
      </c>
      <c r="S223" s="17">
        <v>42265.022824074069</v>
      </c>
      <c r="T223" s="17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 s="10">
        <v>14</v>
      </c>
      <c r="M224" t="b">
        <v>1</v>
      </c>
      <c r="N224" t="s">
        <v>8269</v>
      </c>
      <c r="O224" s="10">
        <v>130</v>
      </c>
      <c r="P224" s="12">
        <v>46.43</v>
      </c>
      <c r="Q224" s="13" t="s">
        <v>8315</v>
      </c>
      <c r="R224" t="s">
        <v>8316</v>
      </c>
      <c r="S224" s="17">
        <v>42053.733078703706</v>
      </c>
      <c r="T224" s="17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 s="10">
        <v>44</v>
      </c>
      <c r="M225" t="b">
        <v>1</v>
      </c>
      <c r="N225" t="s">
        <v>8269</v>
      </c>
      <c r="O225" s="10">
        <v>104</v>
      </c>
      <c r="P225" s="12">
        <v>70.569999999999993</v>
      </c>
      <c r="Q225" s="13" t="s">
        <v>8315</v>
      </c>
      <c r="R225" t="s">
        <v>8316</v>
      </c>
      <c r="S225" s="17">
        <v>42675.832465277781</v>
      </c>
      <c r="T225" s="17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 s="10">
        <v>9</v>
      </c>
      <c r="M226" t="b">
        <v>1</v>
      </c>
      <c r="N226" t="s">
        <v>8269</v>
      </c>
      <c r="O226" s="10">
        <v>100</v>
      </c>
      <c r="P226" s="12">
        <v>22.22</v>
      </c>
      <c r="Q226" s="13" t="s">
        <v>8315</v>
      </c>
      <c r="R226" t="s">
        <v>8316</v>
      </c>
      <c r="S226" s="17">
        <v>42467.144166666665</v>
      </c>
      <c r="T226" s="17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 s="10">
        <v>45</v>
      </c>
      <c r="M227" t="b">
        <v>1</v>
      </c>
      <c r="N227" t="s">
        <v>8269</v>
      </c>
      <c r="O227" s="10">
        <v>100</v>
      </c>
      <c r="P227" s="12">
        <v>37.78</v>
      </c>
      <c r="Q227" s="13" t="s">
        <v>8315</v>
      </c>
      <c r="R227" t="s">
        <v>8316</v>
      </c>
      <c r="S227" s="17">
        <v>41894.91375</v>
      </c>
      <c r="T227" s="17">
        <v>41938.029861111114</v>
      </c>
    </row>
    <row r="228" spans="1:20" ht="45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 s="10">
        <v>56</v>
      </c>
      <c r="M228" t="b">
        <v>1</v>
      </c>
      <c r="N228" t="s">
        <v>8269</v>
      </c>
      <c r="O228" s="10">
        <v>101</v>
      </c>
      <c r="P228" s="12">
        <v>72.05</v>
      </c>
      <c r="Q228" s="13" t="s">
        <v>8315</v>
      </c>
      <c r="R228" t="s">
        <v>8316</v>
      </c>
      <c r="S228" s="17">
        <v>41752.83457175926</v>
      </c>
      <c r="T228" s="17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 s="10">
        <v>98</v>
      </c>
      <c r="M229" t="b">
        <v>1</v>
      </c>
      <c r="N229" t="s">
        <v>8269</v>
      </c>
      <c r="O229" s="10">
        <v>101</v>
      </c>
      <c r="P229" s="12">
        <v>103.21</v>
      </c>
      <c r="Q229" s="13" t="s">
        <v>8315</v>
      </c>
      <c r="R229" t="s">
        <v>8316</v>
      </c>
      <c r="S229" s="17">
        <v>42037.791238425925</v>
      </c>
      <c r="T229" s="17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 s="10">
        <v>10</v>
      </c>
      <c r="M230" t="b">
        <v>1</v>
      </c>
      <c r="N230" t="s">
        <v>8269</v>
      </c>
      <c r="O230" s="10">
        <v>140</v>
      </c>
      <c r="P230" s="12">
        <v>35</v>
      </c>
      <c r="Q230" s="13" t="s">
        <v>8315</v>
      </c>
      <c r="R230" t="s">
        <v>8316</v>
      </c>
      <c r="S230" s="17">
        <v>42088.911354166667</v>
      </c>
      <c r="T230" s="17">
        <v>42118.911354166667</v>
      </c>
    </row>
    <row r="231" spans="1:20" ht="45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 s="10">
        <v>76</v>
      </c>
      <c r="M231" t="b">
        <v>1</v>
      </c>
      <c r="N231" t="s">
        <v>8269</v>
      </c>
      <c r="O231" s="10">
        <v>104</v>
      </c>
      <c r="P231" s="12">
        <v>81.78</v>
      </c>
      <c r="Q231" s="13" t="s">
        <v>8315</v>
      </c>
      <c r="R231" t="s">
        <v>8316</v>
      </c>
      <c r="S231" s="17">
        <v>42018.676898148144</v>
      </c>
      <c r="T231" s="17">
        <v>42040.290972222225</v>
      </c>
    </row>
    <row r="232" spans="1:20" ht="45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 s="10">
        <v>104</v>
      </c>
      <c r="M232" t="b">
        <v>1</v>
      </c>
      <c r="N232" t="s">
        <v>8269</v>
      </c>
      <c r="O232" s="10">
        <v>103</v>
      </c>
      <c r="P232" s="12">
        <v>297.02999999999997</v>
      </c>
      <c r="Q232" s="13" t="s">
        <v>8315</v>
      </c>
      <c r="R232" t="s">
        <v>8316</v>
      </c>
      <c r="S232" s="17">
        <v>41884.617314814815</v>
      </c>
      <c r="T232" s="17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 s="10">
        <v>87</v>
      </c>
      <c r="M233" t="b">
        <v>1</v>
      </c>
      <c r="N233" t="s">
        <v>8269</v>
      </c>
      <c r="O233" s="10">
        <v>108</v>
      </c>
      <c r="P233" s="12">
        <v>46.61</v>
      </c>
      <c r="Q233" s="13" t="s">
        <v>8315</v>
      </c>
      <c r="R233" t="s">
        <v>8316</v>
      </c>
      <c r="S233" s="17">
        <v>41884.056747685187</v>
      </c>
      <c r="T233" s="17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 s="10">
        <v>21</v>
      </c>
      <c r="M234" t="b">
        <v>1</v>
      </c>
      <c r="N234" t="s">
        <v>8269</v>
      </c>
      <c r="O234" s="10">
        <v>100</v>
      </c>
      <c r="P234" s="12">
        <v>95.24</v>
      </c>
      <c r="Q234" s="13" t="s">
        <v>8315</v>
      </c>
      <c r="R234" t="s">
        <v>8316</v>
      </c>
      <c r="S234" s="17">
        <v>41839.730937500004</v>
      </c>
      <c r="T234" s="17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 s="10">
        <v>42</v>
      </c>
      <c r="M235" t="b">
        <v>1</v>
      </c>
      <c r="N235" t="s">
        <v>8269</v>
      </c>
      <c r="O235" s="10">
        <v>110</v>
      </c>
      <c r="P235" s="12">
        <v>52.21</v>
      </c>
      <c r="Q235" s="13" t="s">
        <v>8315</v>
      </c>
      <c r="R235" t="s">
        <v>8316</v>
      </c>
      <c r="S235" s="17">
        <v>42380.581180555557</v>
      </c>
      <c r="T235" s="17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 s="10">
        <v>71</v>
      </c>
      <c r="M236" t="b">
        <v>1</v>
      </c>
      <c r="N236" t="s">
        <v>8269</v>
      </c>
      <c r="O236" s="10">
        <v>100</v>
      </c>
      <c r="P236" s="12">
        <v>134.15</v>
      </c>
      <c r="Q236" s="13" t="s">
        <v>8315</v>
      </c>
      <c r="R236" t="s">
        <v>8316</v>
      </c>
      <c r="S236" s="17">
        <v>41776.063136574077</v>
      </c>
      <c r="T236" s="17">
        <v>41807.125</v>
      </c>
    </row>
    <row r="237" spans="1:20" ht="45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 s="10">
        <v>168</v>
      </c>
      <c r="M237" t="b">
        <v>1</v>
      </c>
      <c r="N237" t="s">
        <v>8269</v>
      </c>
      <c r="O237" s="10">
        <v>106</v>
      </c>
      <c r="P237" s="12">
        <v>62.83</v>
      </c>
      <c r="Q237" s="13" t="s">
        <v>8315</v>
      </c>
      <c r="R237" t="s">
        <v>8316</v>
      </c>
      <c r="S237" s="17">
        <v>41800.380428240744</v>
      </c>
      <c r="T237" s="17">
        <v>41830.380428240744</v>
      </c>
    </row>
    <row r="238" spans="1:20" ht="45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 s="10">
        <v>19</v>
      </c>
      <c r="M238" t="b">
        <v>1</v>
      </c>
      <c r="N238" t="s">
        <v>8269</v>
      </c>
      <c r="O238" s="10">
        <v>112</v>
      </c>
      <c r="P238" s="12">
        <v>58.95</v>
      </c>
      <c r="Q238" s="13" t="s">
        <v>8315</v>
      </c>
      <c r="R238" t="s">
        <v>8316</v>
      </c>
      <c r="S238" s="17">
        <v>42572.61681712963</v>
      </c>
      <c r="T238" s="17">
        <v>42589.125</v>
      </c>
    </row>
    <row r="239" spans="1:20" ht="45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 s="10">
        <v>37</v>
      </c>
      <c r="M239" t="b">
        <v>1</v>
      </c>
      <c r="N239" t="s">
        <v>8269</v>
      </c>
      <c r="O239" s="10">
        <v>106</v>
      </c>
      <c r="P239" s="12">
        <v>143.11000000000001</v>
      </c>
      <c r="Q239" s="13" t="s">
        <v>8315</v>
      </c>
      <c r="R239" t="s">
        <v>8316</v>
      </c>
      <c r="S239" s="17">
        <v>41851.541585648149</v>
      </c>
      <c r="T239" s="17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 s="10">
        <v>36</v>
      </c>
      <c r="M240" t="b">
        <v>1</v>
      </c>
      <c r="N240" t="s">
        <v>8269</v>
      </c>
      <c r="O240" s="10">
        <v>101</v>
      </c>
      <c r="P240" s="12">
        <v>84.17</v>
      </c>
      <c r="Q240" s="13" t="s">
        <v>8315</v>
      </c>
      <c r="R240" t="s">
        <v>8316</v>
      </c>
      <c r="S240" s="17">
        <v>42205.710879629631</v>
      </c>
      <c r="T240" s="17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 s="10">
        <v>18</v>
      </c>
      <c r="M241" t="b">
        <v>1</v>
      </c>
      <c r="N241" t="s">
        <v>8269</v>
      </c>
      <c r="O241" s="10">
        <v>135</v>
      </c>
      <c r="P241" s="12">
        <v>89.79</v>
      </c>
      <c r="Q241" s="13" t="s">
        <v>8315</v>
      </c>
      <c r="R241" t="s">
        <v>8316</v>
      </c>
      <c r="S241" s="17">
        <v>42374.911226851851</v>
      </c>
      <c r="T241" s="17">
        <v>42388.207638888889</v>
      </c>
    </row>
    <row r="242" spans="1:20" ht="45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 s="10">
        <v>82</v>
      </c>
      <c r="M242" t="b">
        <v>1</v>
      </c>
      <c r="N242" t="s">
        <v>8269</v>
      </c>
      <c r="O242" s="10">
        <v>105</v>
      </c>
      <c r="P242" s="12">
        <v>64.16</v>
      </c>
      <c r="Q242" s="13" t="s">
        <v>8315</v>
      </c>
      <c r="R242" t="s">
        <v>8316</v>
      </c>
      <c r="S242" s="17">
        <v>41809.12300925926</v>
      </c>
      <c r="T242" s="17">
        <v>41831.677083333336</v>
      </c>
    </row>
    <row r="243" spans="1:20" ht="45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 s="10">
        <v>43</v>
      </c>
      <c r="M243" t="b">
        <v>1</v>
      </c>
      <c r="N243" t="s">
        <v>8269</v>
      </c>
      <c r="O243" s="10">
        <v>103</v>
      </c>
      <c r="P243" s="12">
        <v>59.65</v>
      </c>
      <c r="Q243" s="13" t="s">
        <v>8315</v>
      </c>
      <c r="R243" t="s">
        <v>8316</v>
      </c>
      <c r="S243" s="17">
        <v>42294.429641203707</v>
      </c>
      <c r="T243" s="17">
        <v>42321.845138888893</v>
      </c>
    </row>
    <row r="244" spans="1:20" ht="45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 s="10">
        <v>8</v>
      </c>
      <c r="M244" t="b">
        <v>1</v>
      </c>
      <c r="N244" t="s">
        <v>8269</v>
      </c>
      <c r="O244" s="10">
        <v>100</v>
      </c>
      <c r="P244" s="12">
        <v>31.25</v>
      </c>
      <c r="Q244" s="13" t="s">
        <v>8315</v>
      </c>
      <c r="R244" t="s">
        <v>8316</v>
      </c>
      <c r="S244" s="17">
        <v>42124.841111111105</v>
      </c>
      <c r="T244" s="17">
        <v>42154.841111111105</v>
      </c>
    </row>
    <row r="245" spans="1:20" ht="45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 s="10">
        <v>45</v>
      </c>
      <c r="M245" t="b">
        <v>1</v>
      </c>
      <c r="N245" t="s">
        <v>8269</v>
      </c>
      <c r="O245" s="10">
        <v>186</v>
      </c>
      <c r="P245" s="12">
        <v>41.22</v>
      </c>
      <c r="Q245" s="13" t="s">
        <v>8315</v>
      </c>
      <c r="R245" t="s">
        <v>8316</v>
      </c>
      <c r="S245" s="17">
        <v>41861.524837962963</v>
      </c>
      <c r="T245" s="17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 s="10">
        <v>14</v>
      </c>
      <c r="M246" t="b">
        <v>1</v>
      </c>
      <c r="N246" t="s">
        <v>8269</v>
      </c>
      <c r="O246" s="10">
        <v>108</v>
      </c>
      <c r="P246" s="12">
        <v>77</v>
      </c>
      <c r="Q246" s="13" t="s">
        <v>8315</v>
      </c>
      <c r="R246" t="s">
        <v>8316</v>
      </c>
      <c r="S246" s="17">
        <v>42402.889027777783</v>
      </c>
      <c r="T246" s="17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 s="10">
        <v>45</v>
      </c>
      <c r="M247" t="b">
        <v>1</v>
      </c>
      <c r="N247" t="s">
        <v>8269</v>
      </c>
      <c r="O247" s="10">
        <v>110</v>
      </c>
      <c r="P247" s="12">
        <v>51.22</v>
      </c>
      <c r="Q247" s="13" t="s">
        <v>8315</v>
      </c>
      <c r="R247" t="s">
        <v>8316</v>
      </c>
      <c r="S247" s="17">
        <v>41960.119085648148</v>
      </c>
      <c r="T247" s="17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 s="10">
        <v>20</v>
      </c>
      <c r="M248" t="b">
        <v>1</v>
      </c>
      <c r="N248" t="s">
        <v>8269</v>
      </c>
      <c r="O248" s="10">
        <v>171</v>
      </c>
      <c r="P248" s="12">
        <v>68.25</v>
      </c>
      <c r="Q248" s="13" t="s">
        <v>8315</v>
      </c>
      <c r="R248" t="s">
        <v>8316</v>
      </c>
      <c r="S248" s="17">
        <v>42532.052523148144</v>
      </c>
      <c r="T248" s="17">
        <v>42560.166666666672</v>
      </c>
    </row>
    <row r="249" spans="1:20" ht="45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 s="10">
        <v>16</v>
      </c>
      <c r="M249" t="b">
        <v>1</v>
      </c>
      <c r="N249" t="s">
        <v>8269</v>
      </c>
      <c r="O249" s="10">
        <v>101</v>
      </c>
      <c r="P249" s="12">
        <v>41.13</v>
      </c>
      <c r="Q249" s="13" t="s">
        <v>8315</v>
      </c>
      <c r="R249" t="s">
        <v>8316</v>
      </c>
      <c r="S249" s="17">
        <v>42088.723692129628</v>
      </c>
      <c r="T249" s="17">
        <v>42115.723692129628</v>
      </c>
    </row>
    <row r="250" spans="1:20" ht="45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 s="10">
        <v>37</v>
      </c>
      <c r="M250" t="b">
        <v>1</v>
      </c>
      <c r="N250" t="s">
        <v>8269</v>
      </c>
      <c r="O250" s="10">
        <v>153</v>
      </c>
      <c r="P250" s="12">
        <v>41.41</v>
      </c>
      <c r="Q250" s="13" t="s">
        <v>8315</v>
      </c>
      <c r="R250" t="s">
        <v>8316</v>
      </c>
      <c r="S250" s="17">
        <v>41820.639189814814</v>
      </c>
      <c r="T250" s="17">
        <v>41843.165972222225</v>
      </c>
    </row>
    <row r="251" spans="1:20" ht="45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 s="10">
        <v>69</v>
      </c>
      <c r="M251" t="b">
        <v>1</v>
      </c>
      <c r="N251" t="s">
        <v>8269</v>
      </c>
      <c r="O251" s="10">
        <v>101</v>
      </c>
      <c r="P251" s="12">
        <v>145.87</v>
      </c>
      <c r="Q251" s="13" t="s">
        <v>8315</v>
      </c>
      <c r="R251" t="s">
        <v>8316</v>
      </c>
      <c r="S251" s="17">
        <v>42626.7503125</v>
      </c>
      <c r="T251" s="17">
        <v>42656.7503125</v>
      </c>
    </row>
    <row r="252" spans="1:20" ht="45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 s="10">
        <v>16</v>
      </c>
      <c r="M252" t="b">
        <v>1</v>
      </c>
      <c r="N252" t="s">
        <v>8269</v>
      </c>
      <c r="O252" s="10">
        <v>191</v>
      </c>
      <c r="P252" s="12">
        <v>358.69</v>
      </c>
      <c r="Q252" s="13" t="s">
        <v>8315</v>
      </c>
      <c r="R252" t="s">
        <v>8316</v>
      </c>
      <c r="S252" s="17">
        <v>41821.205636574072</v>
      </c>
      <c r="T252" s="17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 s="10">
        <v>55</v>
      </c>
      <c r="M253" t="b">
        <v>1</v>
      </c>
      <c r="N253" t="s">
        <v>8269</v>
      </c>
      <c r="O253" s="10">
        <v>140</v>
      </c>
      <c r="P253" s="12">
        <v>50.98</v>
      </c>
      <c r="Q253" s="13" t="s">
        <v>8315</v>
      </c>
      <c r="R253" t="s">
        <v>8316</v>
      </c>
      <c r="S253" s="17">
        <v>42016.706678240742</v>
      </c>
      <c r="T253" s="17">
        <v>42047.249305555553</v>
      </c>
    </row>
    <row r="254" spans="1:20" ht="45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 s="10">
        <v>27</v>
      </c>
      <c r="M254" t="b">
        <v>1</v>
      </c>
      <c r="N254" t="s">
        <v>8269</v>
      </c>
      <c r="O254" s="10">
        <v>124</v>
      </c>
      <c r="P254" s="12">
        <v>45.04</v>
      </c>
      <c r="Q254" s="13" t="s">
        <v>8315</v>
      </c>
      <c r="R254" t="s">
        <v>8316</v>
      </c>
      <c r="S254" s="17">
        <v>42011.202581018515</v>
      </c>
      <c r="T254" s="17">
        <v>42038.185416666667</v>
      </c>
    </row>
    <row r="255" spans="1:20" ht="45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 s="10">
        <v>12</v>
      </c>
      <c r="M255" t="b">
        <v>1</v>
      </c>
      <c r="N255" t="s">
        <v>8269</v>
      </c>
      <c r="O255" s="10">
        <v>139</v>
      </c>
      <c r="P255" s="12">
        <v>57.92</v>
      </c>
      <c r="Q255" s="13" t="s">
        <v>8315</v>
      </c>
      <c r="R255" t="s">
        <v>8316</v>
      </c>
      <c r="S255" s="17">
        <v>42643.632858796293</v>
      </c>
      <c r="T255" s="17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 s="10">
        <v>17</v>
      </c>
      <c r="M256" t="b">
        <v>1</v>
      </c>
      <c r="N256" t="s">
        <v>8269</v>
      </c>
      <c r="O256" s="10">
        <v>202</v>
      </c>
      <c r="P256" s="12">
        <v>29.71</v>
      </c>
      <c r="Q256" s="13" t="s">
        <v>8315</v>
      </c>
      <c r="R256" t="s">
        <v>8316</v>
      </c>
      <c r="S256" s="17">
        <v>42179.898472222223</v>
      </c>
      <c r="T256" s="17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 s="10">
        <v>93</v>
      </c>
      <c r="M257" t="b">
        <v>1</v>
      </c>
      <c r="N257" t="s">
        <v>8269</v>
      </c>
      <c r="O257" s="10">
        <v>102</v>
      </c>
      <c r="P257" s="12">
        <v>55.01</v>
      </c>
      <c r="Q257" s="13" t="s">
        <v>8315</v>
      </c>
      <c r="R257" t="s">
        <v>8316</v>
      </c>
      <c r="S257" s="17">
        <v>42575.130057870367</v>
      </c>
      <c r="T257" s="17">
        <v>42605.130057870367</v>
      </c>
    </row>
    <row r="258" spans="1:20" ht="30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 s="10">
        <v>61</v>
      </c>
      <c r="M258" t="b">
        <v>1</v>
      </c>
      <c r="N258" t="s">
        <v>8269</v>
      </c>
      <c r="O258" s="10">
        <v>127</v>
      </c>
      <c r="P258" s="12">
        <v>72.95</v>
      </c>
      <c r="Q258" s="13" t="s">
        <v>8315</v>
      </c>
      <c r="R258" t="s">
        <v>8316</v>
      </c>
      <c r="S258" s="17">
        <v>42420.019097222219</v>
      </c>
      <c r="T258" s="17">
        <v>42479.977430555555</v>
      </c>
    </row>
    <row r="259" spans="1:20" ht="15.75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 s="10">
        <v>47</v>
      </c>
      <c r="M259" t="b">
        <v>1</v>
      </c>
      <c r="N259" t="s">
        <v>8269</v>
      </c>
      <c r="O259" s="10">
        <v>101</v>
      </c>
      <c r="P259" s="12">
        <v>64.47</v>
      </c>
      <c r="Q259" s="13" t="s">
        <v>8315</v>
      </c>
      <c r="R259" t="s">
        <v>8316</v>
      </c>
      <c r="S259" s="17">
        <v>42053.671666666662</v>
      </c>
      <c r="T259" s="17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 s="10">
        <v>17</v>
      </c>
      <c r="M260" t="b">
        <v>1</v>
      </c>
      <c r="N260" t="s">
        <v>8269</v>
      </c>
      <c r="O260" s="10">
        <v>122</v>
      </c>
      <c r="P260" s="12">
        <v>716.35</v>
      </c>
      <c r="Q260" s="13" t="s">
        <v>8315</v>
      </c>
      <c r="R260" t="s">
        <v>8316</v>
      </c>
      <c r="S260" s="17">
        <v>42605.765381944439</v>
      </c>
      <c r="T260" s="17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 s="10">
        <v>63</v>
      </c>
      <c r="M261" t="b">
        <v>1</v>
      </c>
      <c r="N261" t="s">
        <v>8269</v>
      </c>
      <c r="O261" s="10">
        <v>113</v>
      </c>
      <c r="P261" s="12">
        <v>50.4</v>
      </c>
      <c r="Q261" s="13" t="s">
        <v>8315</v>
      </c>
      <c r="R261" t="s">
        <v>8316</v>
      </c>
      <c r="S261" s="17">
        <v>42458.641724537039</v>
      </c>
      <c r="T261" s="17">
        <v>42488.641724537039</v>
      </c>
    </row>
    <row r="262" spans="1:20" ht="30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 s="10">
        <v>9</v>
      </c>
      <c r="M262" t="b">
        <v>1</v>
      </c>
      <c r="N262" t="s">
        <v>8269</v>
      </c>
      <c r="O262" s="10">
        <v>150</v>
      </c>
      <c r="P262" s="12">
        <v>41.67</v>
      </c>
      <c r="Q262" s="13" t="s">
        <v>8315</v>
      </c>
      <c r="R262" t="s">
        <v>8316</v>
      </c>
      <c r="S262" s="17">
        <v>42529.022013888884</v>
      </c>
      <c r="T262" s="17">
        <v>42566.901388888888</v>
      </c>
    </row>
    <row r="263" spans="1:20" ht="45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 s="10">
        <v>23</v>
      </c>
      <c r="M263" t="b">
        <v>1</v>
      </c>
      <c r="N263" t="s">
        <v>8269</v>
      </c>
      <c r="O263" s="10">
        <v>102</v>
      </c>
      <c r="P263" s="12">
        <v>88.74</v>
      </c>
      <c r="Q263" s="13" t="s">
        <v>8315</v>
      </c>
      <c r="R263" t="s">
        <v>8316</v>
      </c>
      <c r="S263" s="17">
        <v>41928.170497685183</v>
      </c>
      <c r="T263" s="17">
        <v>41949.249305555553</v>
      </c>
    </row>
    <row r="264" spans="1:20" ht="45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 s="10">
        <v>33</v>
      </c>
      <c r="M264" t="b">
        <v>1</v>
      </c>
      <c r="N264" t="s">
        <v>8269</v>
      </c>
      <c r="O264" s="10">
        <v>100</v>
      </c>
      <c r="P264" s="12">
        <v>148.47999999999999</v>
      </c>
      <c r="Q264" s="13" t="s">
        <v>8315</v>
      </c>
      <c r="R264" t="s">
        <v>8316</v>
      </c>
      <c r="S264" s="17">
        <v>42062.834444444445</v>
      </c>
      <c r="T264" s="17">
        <v>42083.852083333331</v>
      </c>
    </row>
    <row r="265" spans="1:20" ht="45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 s="10">
        <v>6</v>
      </c>
      <c r="M265" t="b">
        <v>1</v>
      </c>
      <c r="N265" t="s">
        <v>8269</v>
      </c>
      <c r="O265" s="10">
        <v>104</v>
      </c>
      <c r="P265" s="12">
        <v>52</v>
      </c>
      <c r="Q265" s="13" t="s">
        <v>8315</v>
      </c>
      <c r="R265" t="s">
        <v>8316</v>
      </c>
      <c r="S265" s="17">
        <v>41921.279976851853</v>
      </c>
      <c r="T265" s="17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 s="10">
        <v>39</v>
      </c>
      <c r="M266" t="b">
        <v>1</v>
      </c>
      <c r="N266" t="s">
        <v>8269</v>
      </c>
      <c r="O266" s="10">
        <v>115</v>
      </c>
      <c r="P266" s="12">
        <v>53.23</v>
      </c>
      <c r="Q266" s="13" t="s">
        <v>8315</v>
      </c>
      <c r="R266" t="s">
        <v>8316</v>
      </c>
      <c r="S266" s="17">
        <v>42128.736608796295</v>
      </c>
      <c r="T266" s="17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 s="10">
        <v>57</v>
      </c>
      <c r="M267" t="b">
        <v>1</v>
      </c>
      <c r="N267" t="s">
        <v>8269</v>
      </c>
      <c r="O267" s="10">
        <v>113</v>
      </c>
      <c r="P267" s="12">
        <v>39.6</v>
      </c>
      <c r="Q267" s="13" t="s">
        <v>8315</v>
      </c>
      <c r="R267" t="s">
        <v>8316</v>
      </c>
      <c r="S267" s="17">
        <v>42053.916921296302</v>
      </c>
      <c r="T267" s="17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 s="10">
        <v>13</v>
      </c>
      <c r="M268" t="b">
        <v>1</v>
      </c>
      <c r="N268" t="s">
        <v>8269</v>
      </c>
      <c r="O268" s="10">
        <v>143</v>
      </c>
      <c r="P268" s="12">
        <v>164.62</v>
      </c>
      <c r="Q268" s="13" t="s">
        <v>8315</v>
      </c>
      <c r="R268" t="s">
        <v>8316</v>
      </c>
      <c r="S268" s="17">
        <v>42171.317442129628</v>
      </c>
      <c r="T268" s="17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 s="10">
        <v>133</v>
      </c>
      <c r="M269" t="b">
        <v>1</v>
      </c>
      <c r="N269" t="s">
        <v>8269</v>
      </c>
      <c r="O269" s="10">
        <v>160</v>
      </c>
      <c r="P269" s="12">
        <v>40.29</v>
      </c>
      <c r="Q269" s="13" t="s">
        <v>8315</v>
      </c>
      <c r="R269" t="s">
        <v>8316</v>
      </c>
      <c r="S269" s="17">
        <v>41793.668761574074</v>
      </c>
      <c r="T269" s="17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 s="10">
        <v>44</v>
      </c>
      <c r="M270" t="b">
        <v>1</v>
      </c>
      <c r="N270" t="s">
        <v>8269</v>
      </c>
      <c r="O270" s="10">
        <v>114</v>
      </c>
      <c r="P270" s="12">
        <v>64.91</v>
      </c>
      <c r="Q270" s="13" t="s">
        <v>8315</v>
      </c>
      <c r="R270" t="s">
        <v>8316</v>
      </c>
      <c r="S270" s="17">
        <v>42506.760405092587</v>
      </c>
      <c r="T270" s="17">
        <v>42536.760405092587</v>
      </c>
    </row>
    <row r="271" spans="1:20" ht="45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 s="10">
        <v>30</v>
      </c>
      <c r="M271" t="b">
        <v>1</v>
      </c>
      <c r="N271" t="s">
        <v>8269</v>
      </c>
      <c r="O271" s="10">
        <v>101</v>
      </c>
      <c r="P271" s="12">
        <v>55.33</v>
      </c>
      <c r="Q271" s="13" t="s">
        <v>8315</v>
      </c>
      <c r="R271" t="s">
        <v>8316</v>
      </c>
      <c r="S271" s="17">
        <v>42372.693055555559</v>
      </c>
      <c r="T271" s="17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 s="10">
        <v>56</v>
      </c>
      <c r="M272" t="b">
        <v>1</v>
      </c>
      <c r="N272" t="s">
        <v>8269</v>
      </c>
      <c r="O272" s="10">
        <v>155</v>
      </c>
      <c r="P272" s="12">
        <v>83.14</v>
      </c>
      <c r="Q272" s="13" t="s">
        <v>8315</v>
      </c>
      <c r="R272" t="s">
        <v>8316</v>
      </c>
      <c r="S272" s="17">
        <v>42126.87501157407</v>
      </c>
      <c r="T272" s="17">
        <v>42158.290972222225</v>
      </c>
    </row>
    <row r="273" spans="1:20" ht="45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 s="10">
        <v>29</v>
      </c>
      <c r="M273" t="b">
        <v>1</v>
      </c>
      <c r="N273" t="s">
        <v>8269</v>
      </c>
      <c r="O273" s="10">
        <v>121</v>
      </c>
      <c r="P273" s="12">
        <v>125.38</v>
      </c>
      <c r="Q273" s="13" t="s">
        <v>8315</v>
      </c>
      <c r="R273" t="s">
        <v>8316</v>
      </c>
      <c r="S273" s="17">
        <v>42087.768055555556</v>
      </c>
      <c r="T273" s="17">
        <v>42111.666666666672</v>
      </c>
    </row>
    <row r="274" spans="1:20" ht="45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 s="10">
        <v>27</v>
      </c>
      <c r="M274" t="b">
        <v>1</v>
      </c>
      <c r="N274" t="s">
        <v>8269</v>
      </c>
      <c r="O274" s="10">
        <v>128</v>
      </c>
      <c r="P274" s="12">
        <v>47.22</v>
      </c>
      <c r="Q274" s="13" t="s">
        <v>8315</v>
      </c>
      <c r="R274" t="s">
        <v>8316</v>
      </c>
      <c r="S274" s="17">
        <v>42443.802361111113</v>
      </c>
      <c r="T274" s="17">
        <v>42473.802361111113</v>
      </c>
    </row>
    <row r="275" spans="1:20" ht="45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 s="10">
        <v>10</v>
      </c>
      <c r="M275" t="b">
        <v>1</v>
      </c>
      <c r="N275" t="s">
        <v>8269</v>
      </c>
      <c r="O275" s="10">
        <v>158</v>
      </c>
      <c r="P275" s="12">
        <v>79.099999999999994</v>
      </c>
      <c r="Q275" s="13" t="s">
        <v>8315</v>
      </c>
      <c r="R275" t="s">
        <v>8316</v>
      </c>
      <c r="S275" s="17">
        <v>42121.249814814815</v>
      </c>
      <c r="T275" s="17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 s="10">
        <v>35</v>
      </c>
      <c r="M276" t="b">
        <v>1</v>
      </c>
      <c r="N276" t="s">
        <v>8269</v>
      </c>
      <c r="O276" s="10">
        <v>105</v>
      </c>
      <c r="P276" s="12">
        <v>114.29</v>
      </c>
      <c r="Q276" s="13" t="s">
        <v>8315</v>
      </c>
      <c r="R276" t="s">
        <v>8316</v>
      </c>
      <c r="S276" s="17">
        <v>42268.009224537032</v>
      </c>
      <c r="T276" s="17">
        <v>42303.009224537032</v>
      </c>
    </row>
    <row r="277" spans="1:20" ht="45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 s="10">
        <v>29</v>
      </c>
      <c r="M277" t="b">
        <v>1</v>
      </c>
      <c r="N277" t="s">
        <v>8269</v>
      </c>
      <c r="O277" s="10">
        <v>100</v>
      </c>
      <c r="P277" s="12">
        <v>51.72</v>
      </c>
      <c r="Q277" s="13" t="s">
        <v>8315</v>
      </c>
      <c r="R277" t="s">
        <v>8316</v>
      </c>
      <c r="S277" s="17">
        <v>41848.866157407407</v>
      </c>
      <c r="T277" s="17">
        <v>41868.21597222222</v>
      </c>
    </row>
    <row r="278" spans="1:20" ht="45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 s="10">
        <v>13</v>
      </c>
      <c r="M278" t="b">
        <v>1</v>
      </c>
      <c r="N278" t="s">
        <v>8269</v>
      </c>
      <c r="O278" s="10">
        <v>100</v>
      </c>
      <c r="P278" s="12">
        <v>30.77</v>
      </c>
      <c r="Q278" s="13" t="s">
        <v>8315</v>
      </c>
      <c r="R278" t="s">
        <v>8316</v>
      </c>
      <c r="S278" s="17">
        <v>42689.214988425927</v>
      </c>
      <c r="T278" s="17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 s="10">
        <v>78</v>
      </c>
      <c r="M279" t="b">
        <v>1</v>
      </c>
      <c r="N279" t="s">
        <v>8269</v>
      </c>
      <c r="O279" s="10">
        <v>124</v>
      </c>
      <c r="P279" s="12">
        <v>47.85</v>
      </c>
      <c r="Q279" s="13" t="s">
        <v>8315</v>
      </c>
      <c r="R279" t="s">
        <v>8316</v>
      </c>
      <c r="S279" s="17">
        <v>42584.846828703703</v>
      </c>
      <c r="T279" s="17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 s="10">
        <v>49</v>
      </c>
      <c r="M280" t="b">
        <v>1</v>
      </c>
      <c r="N280" t="s">
        <v>8269</v>
      </c>
      <c r="O280" s="10">
        <v>109</v>
      </c>
      <c r="P280" s="12">
        <v>34.409999999999997</v>
      </c>
      <c r="Q280" s="13" t="s">
        <v>8315</v>
      </c>
      <c r="R280" t="s">
        <v>8316</v>
      </c>
      <c r="S280" s="17">
        <v>42511.741944444439</v>
      </c>
      <c r="T280" s="17">
        <v>42523.916666666672</v>
      </c>
    </row>
    <row r="281" spans="1:20" ht="45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 s="10">
        <v>35</v>
      </c>
      <c r="M281" t="b">
        <v>1</v>
      </c>
      <c r="N281" t="s">
        <v>8269</v>
      </c>
      <c r="O281" s="10">
        <v>106</v>
      </c>
      <c r="P281" s="12">
        <v>60.29</v>
      </c>
      <c r="Q281" s="13" t="s">
        <v>8315</v>
      </c>
      <c r="R281" t="s">
        <v>8316</v>
      </c>
      <c r="S281" s="17">
        <v>42132.036168981482</v>
      </c>
      <c r="T281" s="17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 s="10">
        <v>42</v>
      </c>
      <c r="M282" t="b">
        <v>1</v>
      </c>
      <c r="N282" t="s">
        <v>8269</v>
      </c>
      <c r="O282" s="10">
        <v>106</v>
      </c>
      <c r="P282" s="12">
        <v>25.31</v>
      </c>
      <c r="Q282" s="13" t="s">
        <v>8315</v>
      </c>
      <c r="R282" t="s">
        <v>8316</v>
      </c>
      <c r="S282" s="17">
        <v>42419.91942129629</v>
      </c>
      <c r="T282" s="17">
        <v>42436.207638888889</v>
      </c>
    </row>
    <row r="283" spans="1:20" ht="45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 s="10">
        <v>31</v>
      </c>
      <c r="M283" t="b">
        <v>1</v>
      </c>
      <c r="N283" t="s">
        <v>8269</v>
      </c>
      <c r="O283" s="10">
        <v>105</v>
      </c>
      <c r="P283" s="12">
        <v>136</v>
      </c>
      <c r="Q283" s="13" t="s">
        <v>8315</v>
      </c>
      <c r="R283" t="s">
        <v>8316</v>
      </c>
      <c r="S283" s="17">
        <v>42430.839398148149</v>
      </c>
      <c r="T283" s="17">
        <v>42445.165972222225</v>
      </c>
    </row>
    <row r="284" spans="1:20" ht="45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 s="10">
        <v>8</v>
      </c>
      <c r="M284" t="b">
        <v>1</v>
      </c>
      <c r="N284" t="s">
        <v>8269</v>
      </c>
      <c r="O284" s="10">
        <v>100</v>
      </c>
      <c r="P284" s="12">
        <v>125</v>
      </c>
      <c r="Q284" s="13" t="s">
        <v>8315</v>
      </c>
      <c r="R284" t="s">
        <v>8316</v>
      </c>
      <c r="S284" s="17">
        <v>42297.748738425929</v>
      </c>
      <c r="T284" s="17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 s="10">
        <v>39</v>
      </c>
      <c r="M285" t="b">
        <v>1</v>
      </c>
      <c r="N285" t="s">
        <v>8269</v>
      </c>
      <c r="O285" s="10">
        <v>104</v>
      </c>
      <c r="P285" s="12">
        <v>66.510000000000005</v>
      </c>
      <c r="Q285" s="13" t="s">
        <v>8315</v>
      </c>
      <c r="R285" t="s">
        <v>8316</v>
      </c>
      <c r="S285" s="17">
        <v>41760.935706018521</v>
      </c>
      <c r="T285" s="17">
        <v>41772.166666666664</v>
      </c>
    </row>
    <row r="286" spans="1:20" ht="45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 s="10">
        <v>29</v>
      </c>
      <c r="M286" t="b">
        <v>1</v>
      </c>
      <c r="N286" t="s">
        <v>8269</v>
      </c>
      <c r="O286" s="10">
        <v>102</v>
      </c>
      <c r="P286" s="12">
        <v>105</v>
      </c>
      <c r="Q286" s="13" t="s">
        <v>8315</v>
      </c>
      <c r="R286" t="s">
        <v>8316</v>
      </c>
      <c r="S286" s="17">
        <v>41829.734259259261</v>
      </c>
      <c r="T286" s="17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 s="10">
        <v>72</v>
      </c>
      <c r="M287" t="b">
        <v>1</v>
      </c>
      <c r="N287" t="s">
        <v>8269</v>
      </c>
      <c r="O287" s="10">
        <v>104</v>
      </c>
      <c r="P287" s="12">
        <v>145</v>
      </c>
      <c r="Q287" s="13" t="s">
        <v>8315</v>
      </c>
      <c r="R287" t="s">
        <v>8316</v>
      </c>
      <c r="S287" s="17">
        <v>42491.92288194444</v>
      </c>
      <c r="T287" s="17">
        <v>42521.92288194444</v>
      </c>
    </row>
    <row r="288" spans="1:20" ht="45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 s="10">
        <v>33</v>
      </c>
      <c r="M288" t="b">
        <v>1</v>
      </c>
      <c r="N288" t="s">
        <v>8269</v>
      </c>
      <c r="O288" s="10">
        <v>106</v>
      </c>
      <c r="P288" s="12">
        <v>96.67</v>
      </c>
      <c r="Q288" s="13" t="s">
        <v>8315</v>
      </c>
      <c r="R288" t="s">
        <v>8316</v>
      </c>
      <c r="S288" s="17">
        <v>41950.859560185185</v>
      </c>
      <c r="T288" s="17">
        <v>41964.204861111109</v>
      </c>
    </row>
    <row r="289" spans="1:20" ht="45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 s="10">
        <v>15</v>
      </c>
      <c r="M289" t="b">
        <v>1</v>
      </c>
      <c r="N289" t="s">
        <v>8269</v>
      </c>
      <c r="O289" s="10">
        <v>101</v>
      </c>
      <c r="P289" s="12">
        <v>60.33</v>
      </c>
      <c r="Q289" s="13" t="s">
        <v>8315</v>
      </c>
      <c r="R289" t="s">
        <v>8316</v>
      </c>
      <c r="S289" s="17">
        <v>41802.62090277778</v>
      </c>
      <c r="T289" s="17">
        <v>41822.62090277778</v>
      </c>
    </row>
    <row r="290" spans="1:20" ht="45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 s="10">
        <v>44</v>
      </c>
      <c r="M290" t="b">
        <v>1</v>
      </c>
      <c r="N290" t="s">
        <v>8269</v>
      </c>
      <c r="O290" s="10">
        <v>118</v>
      </c>
      <c r="P290" s="12">
        <v>75.34</v>
      </c>
      <c r="Q290" s="13" t="s">
        <v>8315</v>
      </c>
      <c r="R290" t="s">
        <v>8316</v>
      </c>
      <c r="S290" s="17">
        <v>41781.096203703702</v>
      </c>
      <c r="T290" s="17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 s="10">
        <v>10</v>
      </c>
      <c r="M291" t="b">
        <v>1</v>
      </c>
      <c r="N291" t="s">
        <v>8269</v>
      </c>
      <c r="O291" s="10">
        <v>110</v>
      </c>
      <c r="P291" s="12">
        <v>55</v>
      </c>
      <c r="Q291" s="13" t="s">
        <v>8315</v>
      </c>
      <c r="R291" t="s">
        <v>8316</v>
      </c>
      <c r="S291" s="17">
        <v>42020.846666666665</v>
      </c>
      <c r="T291" s="17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 s="10">
        <v>46</v>
      </c>
      <c r="M292" t="b">
        <v>1</v>
      </c>
      <c r="N292" t="s">
        <v>8269</v>
      </c>
      <c r="O292" s="10">
        <v>103</v>
      </c>
      <c r="P292" s="12">
        <v>66.959999999999994</v>
      </c>
      <c r="Q292" s="13" t="s">
        <v>8315</v>
      </c>
      <c r="R292" t="s">
        <v>8316</v>
      </c>
      <c r="S292" s="17">
        <v>42125.772812499999</v>
      </c>
      <c r="T292" s="17">
        <v>42155.772812499999</v>
      </c>
    </row>
    <row r="293" spans="1:20" ht="45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 s="10">
        <v>11</v>
      </c>
      <c r="M293" t="b">
        <v>1</v>
      </c>
      <c r="N293" t="s">
        <v>8269</v>
      </c>
      <c r="O293" s="10">
        <v>100</v>
      </c>
      <c r="P293" s="12">
        <v>227.27</v>
      </c>
      <c r="Q293" s="13" t="s">
        <v>8315</v>
      </c>
      <c r="R293" t="s">
        <v>8316</v>
      </c>
      <c r="S293" s="17">
        <v>41856.010069444441</v>
      </c>
      <c r="T293" s="17">
        <v>41890.125</v>
      </c>
    </row>
    <row r="294" spans="1:20" ht="45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 s="10">
        <v>33</v>
      </c>
      <c r="M294" t="b">
        <v>1</v>
      </c>
      <c r="N294" t="s">
        <v>8269</v>
      </c>
      <c r="O294" s="10">
        <v>110</v>
      </c>
      <c r="P294" s="12">
        <v>50.02</v>
      </c>
      <c r="Q294" s="13" t="s">
        <v>8315</v>
      </c>
      <c r="R294" t="s">
        <v>8316</v>
      </c>
      <c r="S294" s="17">
        <v>41893.783553240741</v>
      </c>
      <c r="T294" s="17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 s="10">
        <v>13</v>
      </c>
      <c r="M295" t="b">
        <v>1</v>
      </c>
      <c r="N295" t="s">
        <v>8269</v>
      </c>
      <c r="O295" s="10">
        <v>169</v>
      </c>
      <c r="P295" s="12">
        <v>45.62</v>
      </c>
      <c r="Q295" s="13" t="s">
        <v>8315</v>
      </c>
      <c r="R295" t="s">
        <v>8316</v>
      </c>
      <c r="S295" s="17">
        <v>41881.361342592594</v>
      </c>
      <c r="T295" s="17">
        <v>41911.361342592594</v>
      </c>
    </row>
    <row r="296" spans="1:20" ht="45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 s="10">
        <v>74</v>
      </c>
      <c r="M296" t="b">
        <v>1</v>
      </c>
      <c r="N296" t="s">
        <v>8269</v>
      </c>
      <c r="O296" s="10">
        <v>102</v>
      </c>
      <c r="P296" s="12">
        <v>137.24</v>
      </c>
      <c r="Q296" s="13" t="s">
        <v>8315</v>
      </c>
      <c r="R296" t="s">
        <v>8316</v>
      </c>
      <c r="S296" s="17">
        <v>41880.76357638889</v>
      </c>
      <c r="T296" s="17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 s="10">
        <v>7</v>
      </c>
      <c r="M297" t="b">
        <v>1</v>
      </c>
      <c r="N297" t="s">
        <v>8269</v>
      </c>
      <c r="O297" s="10">
        <v>106</v>
      </c>
      <c r="P297" s="12">
        <v>75.709999999999994</v>
      </c>
      <c r="Q297" s="13" t="s">
        <v>8315</v>
      </c>
      <c r="R297" t="s">
        <v>8316</v>
      </c>
      <c r="S297" s="17">
        <v>42214.6956712963</v>
      </c>
      <c r="T297" s="17">
        <v>42225.666666666672</v>
      </c>
    </row>
    <row r="298" spans="1:20" ht="45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 s="10">
        <v>34</v>
      </c>
      <c r="M298" t="b">
        <v>1</v>
      </c>
      <c r="N298" t="s">
        <v>8269</v>
      </c>
      <c r="O298" s="10">
        <v>102</v>
      </c>
      <c r="P298" s="12">
        <v>99</v>
      </c>
      <c r="Q298" s="13" t="s">
        <v>8315</v>
      </c>
      <c r="R298" t="s">
        <v>8316</v>
      </c>
      <c r="S298" s="17">
        <v>42460.335312499999</v>
      </c>
      <c r="T298" s="17">
        <v>42488.249305555553</v>
      </c>
    </row>
    <row r="299" spans="1:20" ht="45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 s="10">
        <v>86</v>
      </c>
      <c r="M299" t="b">
        <v>1</v>
      </c>
      <c r="N299" t="s">
        <v>8269</v>
      </c>
      <c r="O299" s="10">
        <v>117</v>
      </c>
      <c r="P299" s="12">
        <v>81.569999999999993</v>
      </c>
      <c r="Q299" s="13" t="s">
        <v>8315</v>
      </c>
      <c r="R299" t="s">
        <v>8316</v>
      </c>
      <c r="S299" s="17">
        <v>42167.023206018523</v>
      </c>
      <c r="T299" s="17">
        <v>42196.165972222225</v>
      </c>
    </row>
    <row r="300" spans="1:20" ht="45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 s="10">
        <v>18</v>
      </c>
      <c r="M300" t="b">
        <v>1</v>
      </c>
      <c r="N300" t="s">
        <v>8269</v>
      </c>
      <c r="O300" s="10">
        <v>132</v>
      </c>
      <c r="P300" s="12">
        <v>36.67</v>
      </c>
      <c r="Q300" s="13" t="s">
        <v>8315</v>
      </c>
      <c r="R300" t="s">
        <v>8316</v>
      </c>
      <c r="S300" s="17">
        <v>42177.761782407411</v>
      </c>
      <c r="T300" s="17">
        <v>42198.041666666672</v>
      </c>
    </row>
    <row r="301" spans="1:20" ht="15.75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 s="10">
        <v>26</v>
      </c>
      <c r="M301" t="b">
        <v>1</v>
      </c>
      <c r="N301" t="s">
        <v>8269</v>
      </c>
      <c r="O301" s="10">
        <v>128</v>
      </c>
      <c r="P301" s="12">
        <v>49.23</v>
      </c>
      <c r="Q301" s="13" t="s">
        <v>8315</v>
      </c>
      <c r="R301" t="s">
        <v>8316</v>
      </c>
      <c r="S301" s="17">
        <v>42521.654328703706</v>
      </c>
      <c r="T301" s="17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 s="10">
        <v>27</v>
      </c>
      <c r="M302" t="b">
        <v>1</v>
      </c>
      <c r="N302" t="s">
        <v>8269</v>
      </c>
      <c r="O302" s="10">
        <v>119</v>
      </c>
      <c r="P302" s="12">
        <v>42.3</v>
      </c>
      <c r="Q302" s="13" t="s">
        <v>8315</v>
      </c>
      <c r="R302" t="s">
        <v>8316</v>
      </c>
      <c r="S302" s="17">
        <v>41884.599849537037</v>
      </c>
      <c r="T302" s="17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 s="10">
        <v>8</v>
      </c>
      <c r="M303" t="b">
        <v>1</v>
      </c>
      <c r="N303" t="s">
        <v>8269</v>
      </c>
      <c r="O303" s="10">
        <v>126</v>
      </c>
      <c r="P303" s="12">
        <v>78.88</v>
      </c>
      <c r="Q303" s="13" t="s">
        <v>8315</v>
      </c>
      <c r="R303" t="s">
        <v>8316</v>
      </c>
      <c r="S303" s="17">
        <v>42289.761192129634</v>
      </c>
      <c r="T303" s="17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 s="10">
        <v>204</v>
      </c>
      <c r="M304" t="b">
        <v>1</v>
      </c>
      <c r="N304" t="s">
        <v>8269</v>
      </c>
      <c r="O304" s="10">
        <v>156</v>
      </c>
      <c r="P304" s="12">
        <v>38.28</v>
      </c>
      <c r="Q304" s="13" t="s">
        <v>8315</v>
      </c>
      <c r="R304" t="s">
        <v>8316</v>
      </c>
      <c r="S304" s="17">
        <v>42243.6252662037</v>
      </c>
      <c r="T304" s="17">
        <v>42278.6252662037</v>
      </c>
    </row>
    <row r="305" spans="1:20" ht="45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 s="10">
        <v>13</v>
      </c>
      <c r="M305" t="b">
        <v>1</v>
      </c>
      <c r="N305" t="s">
        <v>8269</v>
      </c>
      <c r="O305" s="10">
        <v>120</v>
      </c>
      <c r="P305" s="12">
        <v>55.23</v>
      </c>
      <c r="Q305" s="13" t="s">
        <v>8315</v>
      </c>
      <c r="R305" t="s">
        <v>8316</v>
      </c>
      <c r="S305" s="17">
        <v>42600.756041666667</v>
      </c>
      <c r="T305" s="17">
        <v>42621.756041666667</v>
      </c>
    </row>
    <row r="306" spans="1:20" ht="45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 s="10">
        <v>85</v>
      </c>
      <c r="M306" t="b">
        <v>1</v>
      </c>
      <c r="N306" t="s">
        <v>8269</v>
      </c>
      <c r="O306" s="10">
        <v>102</v>
      </c>
      <c r="P306" s="12">
        <v>66.150000000000006</v>
      </c>
      <c r="Q306" s="13" t="s">
        <v>8315</v>
      </c>
      <c r="R306" t="s">
        <v>8316</v>
      </c>
      <c r="S306" s="17">
        <v>41829.599791666667</v>
      </c>
      <c r="T306" s="17">
        <v>41889.599791666667</v>
      </c>
    </row>
    <row r="307" spans="1:20" ht="30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 s="10">
        <v>24</v>
      </c>
      <c r="M307" t="b">
        <v>1</v>
      </c>
      <c r="N307" t="s">
        <v>8269</v>
      </c>
      <c r="O307" s="10">
        <v>100</v>
      </c>
      <c r="P307" s="12">
        <v>104.17</v>
      </c>
      <c r="Q307" s="13" t="s">
        <v>8315</v>
      </c>
      <c r="R307" t="s">
        <v>8316</v>
      </c>
      <c r="S307" s="17">
        <v>42040.831678240742</v>
      </c>
      <c r="T307" s="17">
        <v>42070.831678240742</v>
      </c>
    </row>
    <row r="308" spans="1:20" ht="45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 s="10">
        <v>8</v>
      </c>
      <c r="M308" t="b">
        <v>1</v>
      </c>
      <c r="N308" t="s">
        <v>8269</v>
      </c>
      <c r="O308" s="10">
        <v>100</v>
      </c>
      <c r="P308" s="12">
        <v>31.38</v>
      </c>
      <c r="Q308" s="13" t="s">
        <v>8315</v>
      </c>
      <c r="R308" t="s">
        <v>8316</v>
      </c>
      <c r="S308" s="17">
        <v>42075.807395833333</v>
      </c>
      <c r="T308" s="17">
        <v>42105.807395833333</v>
      </c>
    </row>
    <row r="309" spans="1:20" ht="45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 s="10">
        <v>19</v>
      </c>
      <c r="M309" t="b">
        <v>1</v>
      </c>
      <c r="N309" t="s">
        <v>8269</v>
      </c>
      <c r="O309" s="10">
        <v>102</v>
      </c>
      <c r="P309" s="12">
        <v>59.21</v>
      </c>
      <c r="Q309" s="13" t="s">
        <v>8315</v>
      </c>
      <c r="R309" t="s">
        <v>8316</v>
      </c>
      <c r="S309" s="17">
        <v>42073.660694444443</v>
      </c>
      <c r="T309" s="17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 s="10">
        <v>336</v>
      </c>
      <c r="M310" t="b">
        <v>1</v>
      </c>
      <c r="N310" t="s">
        <v>8269</v>
      </c>
      <c r="O310" s="10">
        <v>114</v>
      </c>
      <c r="P310" s="12">
        <v>119.18</v>
      </c>
      <c r="Q310" s="13" t="s">
        <v>8315</v>
      </c>
      <c r="R310" t="s">
        <v>8316</v>
      </c>
      <c r="S310" s="17">
        <v>42480.078715277778</v>
      </c>
      <c r="T310" s="17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 s="10">
        <v>13</v>
      </c>
      <c r="M311" t="b">
        <v>1</v>
      </c>
      <c r="N311" t="s">
        <v>8269</v>
      </c>
      <c r="O311" s="10">
        <v>102</v>
      </c>
      <c r="P311" s="12">
        <v>164.62</v>
      </c>
      <c r="Q311" s="13" t="s">
        <v>8315</v>
      </c>
      <c r="R311" t="s">
        <v>8316</v>
      </c>
      <c r="S311" s="17">
        <v>42411.942291666666</v>
      </c>
      <c r="T311" s="17">
        <v>42434.041666666672</v>
      </c>
    </row>
    <row r="312" spans="1:20" ht="45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 s="10">
        <v>25</v>
      </c>
      <c r="M312" t="b">
        <v>1</v>
      </c>
      <c r="N312" t="s">
        <v>8269</v>
      </c>
      <c r="O312" s="10">
        <v>102</v>
      </c>
      <c r="P312" s="12">
        <v>61.1</v>
      </c>
      <c r="Q312" s="13" t="s">
        <v>8315</v>
      </c>
      <c r="R312" t="s">
        <v>8316</v>
      </c>
      <c r="S312" s="17">
        <v>41753.515856481477</v>
      </c>
      <c r="T312" s="17">
        <v>41781.921527777777</v>
      </c>
    </row>
    <row r="313" spans="1:20" ht="45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 s="10">
        <v>104</v>
      </c>
      <c r="M313" t="b">
        <v>1</v>
      </c>
      <c r="N313" t="s">
        <v>8269</v>
      </c>
      <c r="O313" s="10">
        <v>106</v>
      </c>
      <c r="P313" s="12">
        <v>56.2</v>
      </c>
      <c r="Q313" s="13" t="s">
        <v>8315</v>
      </c>
      <c r="R313" t="s">
        <v>8316</v>
      </c>
      <c r="S313" s="17">
        <v>42196.028703703705</v>
      </c>
      <c r="T313" s="17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 s="10">
        <v>53</v>
      </c>
      <c r="M314" t="b">
        <v>1</v>
      </c>
      <c r="N314" t="s">
        <v>8269</v>
      </c>
      <c r="O314" s="10">
        <v>113</v>
      </c>
      <c r="P314" s="12">
        <v>107</v>
      </c>
      <c r="Q314" s="13" t="s">
        <v>8315</v>
      </c>
      <c r="R314" t="s">
        <v>8316</v>
      </c>
      <c r="S314" s="17">
        <v>42016.050451388888</v>
      </c>
      <c r="T314" s="17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 s="10">
        <v>558</v>
      </c>
      <c r="M315" t="b">
        <v>1</v>
      </c>
      <c r="N315" t="s">
        <v>8269</v>
      </c>
      <c r="O315" s="10">
        <v>100</v>
      </c>
      <c r="P315" s="12">
        <v>179.28</v>
      </c>
      <c r="Q315" s="13" t="s">
        <v>8315</v>
      </c>
      <c r="R315" t="s">
        <v>8316</v>
      </c>
      <c r="S315" s="17">
        <v>41730.276747685188</v>
      </c>
      <c r="T315" s="17">
        <v>41764.276747685188</v>
      </c>
    </row>
    <row r="316" spans="1:20" ht="105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 s="10">
        <v>54</v>
      </c>
      <c r="M316" t="b">
        <v>1</v>
      </c>
      <c r="N316" t="s">
        <v>8269</v>
      </c>
      <c r="O316" s="10">
        <v>102</v>
      </c>
      <c r="P316" s="12">
        <v>47.41</v>
      </c>
      <c r="Q316" s="13" t="s">
        <v>8315</v>
      </c>
      <c r="R316" t="s">
        <v>8316</v>
      </c>
      <c r="S316" s="17">
        <v>42203.680300925931</v>
      </c>
      <c r="T316" s="17">
        <v>42221.774999999994</v>
      </c>
    </row>
    <row r="317" spans="1:20" ht="45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 s="10">
        <v>12</v>
      </c>
      <c r="M317" t="b">
        <v>1</v>
      </c>
      <c r="N317" t="s">
        <v>8269</v>
      </c>
      <c r="O317" s="10">
        <v>131</v>
      </c>
      <c r="P317" s="12">
        <v>97.92</v>
      </c>
      <c r="Q317" s="13" t="s">
        <v>8315</v>
      </c>
      <c r="R317" t="s">
        <v>8316</v>
      </c>
      <c r="S317" s="17">
        <v>41974.743148148147</v>
      </c>
      <c r="T317" s="17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 s="10">
        <v>19</v>
      </c>
      <c r="M318" t="b">
        <v>1</v>
      </c>
      <c r="N318" t="s">
        <v>8269</v>
      </c>
      <c r="O318" s="10">
        <v>111</v>
      </c>
      <c r="P318" s="12">
        <v>58.42</v>
      </c>
      <c r="Q318" s="13" t="s">
        <v>8315</v>
      </c>
      <c r="R318" t="s">
        <v>8316</v>
      </c>
      <c r="S318" s="17">
        <v>41869.740671296298</v>
      </c>
      <c r="T318" s="17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 s="10">
        <v>41</v>
      </c>
      <c r="M319" t="b">
        <v>1</v>
      </c>
      <c r="N319" t="s">
        <v>8269</v>
      </c>
      <c r="O319" s="10">
        <v>100</v>
      </c>
      <c r="P319" s="12">
        <v>122.54</v>
      </c>
      <c r="Q319" s="13" t="s">
        <v>8315</v>
      </c>
      <c r="R319" t="s">
        <v>8316</v>
      </c>
      <c r="S319" s="17">
        <v>41982.688611111109</v>
      </c>
      <c r="T319" s="17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 s="10">
        <v>26</v>
      </c>
      <c r="M320" t="b">
        <v>1</v>
      </c>
      <c r="N320" t="s">
        <v>8269</v>
      </c>
      <c r="O320" s="10">
        <v>114</v>
      </c>
      <c r="P320" s="12">
        <v>87.96</v>
      </c>
      <c r="Q320" s="13" t="s">
        <v>8315</v>
      </c>
      <c r="R320" t="s">
        <v>8316</v>
      </c>
      <c r="S320" s="17">
        <v>41976.331979166673</v>
      </c>
      <c r="T320" s="17">
        <v>42004.291666666672</v>
      </c>
    </row>
    <row r="321" spans="1:20" ht="45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 s="10">
        <v>45</v>
      </c>
      <c r="M321" t="b">
        <v>1</v>
      </c>
      <c r="N321" t="s">
        <v>8269</v>
      </c>
      <c r="O321" s="10">
        <v>106</v>
      </c>
      <c r="P321" s="12">
        <v>136.78</v>
      </c>
      <c r="Q321" s="13" t="s">
        <v>8315</v>
      </c>
      <c r="R321" t="s">
        <v>8316</v>
      </c>
      <c r="S321" s="17">
        <v>41926.942685185182</v>
      </c>
      <c r="T321" s="17">
        <v>41956.984351851846</v>
      </c>
    </row>
    <row r="322" spans="1:20" ht="45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 s="10">
        <v>102</v>
      </c>
      <c r="M322" t="b">
        <v>1</v>
      </c>
      <c r="N322" t="s">
        <v>8269</v>
      </c>
      <c r="O322" s="10">
        <v>101</v>
      </c>
      <c r="P322" s="12">
        <v>99.34</v>
      </c>
      <c r="Q322" s="13" t="s">
        <v>8315</v>
      </c>
      <c r="R322" t="s">
        <v>8316</v>
      </c>
      <c r="S322" s="17">
        <v>42561.783877314811</v>
      </c>
      <c r="T322" s="17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 s="10">
        <v>5</v>
      </c>
      <c r="M323" t="b">
        <v>1</v>
      </c>
      <c r="N323" t="s">
        <v>8269</v>
      </c>
      <c r="O323" s="10">
        <v>100</v>
      </c>
      <c r="P323" s="12">
        <v>20</v>
      </c>
      <c r="Q323" s="13" t="s">
        <v>8315</v>
      </c>
      <c r="R323" t="s">
        <v>8316</v>
      </c>
      <c r="S323" s="17">
        <v>42649.54923611111</v>
      </c>
      <c r="T323" s="17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 s="10">
        <v>27</v>
      </c>
      <c r="M324" t="b">
        <v>1</v>
      </c>
      <c r="N324" t="s">
        <v>8269</v>
      </c>
      <c r="O324" s="10">
        <v>130</v>
      </c>
      <c r="P324" s="12">
        <v>28.89</v>
      </c>
      <c r="Q324" s="13" t="s">
        <v>8315</v>
      </c>
      <c r="R324" t="s">
        <v>8316</v>
      </c>
      <c r="S324" s="17">
        <v>42093.786840277782</v>
      </c>
      <c r="T324" s="17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 s="10">
        <v>27</v>
      </c>
      <c r="M325" t="b">
        <v>1</v>
      </c>
      <c r="N325" t="s">
        <v>8269</v>
      </c>
      <c r="O325" s="10">
        <v>114</v>
      </c>
      <c r="P325" s="12">
        <v>37.96</v>
      </c>
      <c r="Q325" s="13" t="s">
        <v>8315</v>
      </c>
      <c r="R325" t="s">
        <v>8316</v>
      </c>
      <c r="S325" s="17">
        <v>42026.176180555558</v>
      </c>
      <c r="T325" s="17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 s="10">
        <v>49</v>
      </c>
      <c r="M326" t="b">
        <v>1</v>
      </c>
      <c r="N326" t="s">
        <v>8269</v>
      </c>
      <c r="O326" s="10">
        <v>287</v>
      </c>
      <c r="P326" s="12">
        <v>58.57</v>
      </c>
      <c r="Q326" s="13" t="s">
        <v>8315</v>
      </c>
      <c r="R326" t="s">
        <v>8316</v>
      </c>
      <c r="S326" s="17">
        <v>42451.095856481479</v>
      </c>
      <c r="T326" s="17">
        <v>42465.095856481479</v>
      </c>
    </row>
    <row r="327" spans="1:20" ht="45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 s="10">
        <v>24</v>
      </c>
      <c r="M327" t="b">
        <v>1</v>
      </c>
      <c r="N327" t="s">
        <v>8269</v>
      </c>
      <c r="O327" s="10">
        <v>109</v>
      </c>
      <c r="P327" s="12">
        <v>135.63</v>
      </c>
      <c r="Q327" s="13" t="s">
        <v>8315</v>
      </c>
      <c r="R327" t="s">
        <v>8316</v>
      </c>
      <c r="S327" s="17">
        <v>42418.425983796296</v>
      </c>
      <c r="T327" s="17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 s="10">
        <v>23</v>
      </c>
      <c r="M328" t="b">
        <v>1</v>
      </c>
      <c r="N328" t="s">
        <v>8269</v>
      </c>
      <c r="O328" s="10">
        <v>119</v>
      </c>
      <c r="P328" s="12">
        <v>176.09</v>
      </c>
      <c r="Q328" s="13" t="s">
        <v>8315</v>
      </c>
      <c r="R328" t="s">
        <v>8316</v>
      </c>
      <c r="S328" s="17">
        <v>41964.716319444444</v>
      </c>
      <c r="T328" s="17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 s="10">
        <v>54</v>
      </c>
      <c r="M329" t="b">
        <v>1</v>
      </c>
      <c r="N329" t="s">
        <v>8269</v>
      </c>
      <c r="O329" s="10">
        <v>109</v>
      </c>
      <c r="P329" s="12">
        <v>151.97999999999999</v>
      </c>
      <c r="Q329" s="13" t="s">
        <v>8315</v>
      </c>
      <c r="R329" t="s">
        <v>8316</v>
      </c>
      <c r="S329" s="17">
        <v>42576.697569444441</v>
      </c>
      <c r="T329" s="17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 s="10">
        <v>62</v>
      </c>
      <c r="M330" t="b">
        <v>1</v>
      </c>
      <c r="N330" t="s">
        <v>8269</v>
      </c>
      <c r="O330" s="10">
        <v>128</v>
      </c>
      <c r="P330" s="12">
        <v>82.26</v>
      </c>
      <c r="Q330" s="13" t="s">
        <v>8315</v>
      </c>
      <c r="R330" t="s">
        <v>8316</v>
      </c>
      <c r="S330" s="17">
        <v>42125.647534722222</v>
      </c>
      <c r="T330" s="17">
        <v>42150.647534722222</v>
      </c>
    </row>
    <row r="331" spans="1:20" ht="45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 s="10">
        <v>18</v>
      </c>
      <c r="M331" t="b">
        <v>1</v>
      </c>
      <c r="N331" t="s">
        <v>8269</v>
      </c>
      <c r="O331" s="10">
        <v>175</v>
      </c>
      <c r="P331" s="12">
        <v>68.06</v>
      </c>
      <c r="Q331" s="13" t="s">
        <v>8315</v>
      </c>
      <c r="R331" t="s">
        <v>8316</v>
      </c>
      <c r="S331" s="17">
        <v>42003.948425925926</v>
      </c>
      <c r="T331" s="17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 s="10">
        <v>35</v>
      </c>
      <c r="M332" t="b">
        <v>1</v>
      </c>
      <c r="N332" t="s">
        <v>8269</v>
      </c>
      <c r="O332" s="10">
        <v>127</v>
      </c>
      <c r="P332" s="12">
        <v>72.709999999999994</v>
      </c>
      <c r="Q332" s="13" t="s">
        <v>8315</v>
      </c>
      <c r="R332" t="s">
        <v>8316</v>
      </c>
      <c r="S332" s="17">
        <v>41988.829942129625</v>
      </c>
      <c r="T332" s="17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 s="10">
        <v>43</v>
      </c>
      <c r="M333" t="b">
        <v>1</v>
      </c>
      <c r="N333" t="s">
        <v>8269</v>
      </c>
      <c r="O333" s="10">
        <v>111</v>
      </c>
      <c r="P333" s="12">
        <v>77.19</v>
      </c>
      <c r="Q333" s="13" t="s">
        <v>8315</v>
      </c>
      <c r="R333" t="s">
        <v>8316</v>
      </c>
      <c r="S333" s="17">
        <v>41974.898599537039</v>
      </c>
      <c r="T333" s="17">
        <v>42009.851388888885</v>
      </c>
    </row>
    <row r="334" spans="1:20" ht="45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 s="10">
        <v>36</v>
      </c>
      <c r="M334" t="b">
        <v>1</v>
      </c>
      <c r="N334" t="s">
        <v>8269</v>
      </c>
      <c r="O334" s="10">
        <v>126</v>
      </c>
      <c r="P334" s="12">
        <v>55.97</v>
      </c>
      <c r="Q334" s="13" t="s">
        <v>8315</v>
      </c>
      <c r="R334" t="s">
        <v>8316</v>
      </c>
      <c r="S334" s="17">
        <v>42592.066921296297</v>
      </c>
      <c r="T334" s="17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 s="10">
        <v>62</v>
      </c>
      <c r="M335" t="b">
        <v>1</v>
      </c>
      <c r="N335" t="s">
        <v>8269</v>
      </c>
      <c r="O335" s="10">
        <v>119</v>
      </c>
      <c r="P335" s="12">
        <v>49.69</v>
      </c>
      <c r="Q335" s="13" t="s">
        <v>8315</v>
      </c>
      <c r="R335" t="s">
        <v>8316</v>
      </c>
      <c r="S335" s="17">
        <v>42050.008368055554</v>
      </c>
      <c r="T335" s="17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 s="10">
        <v>33</v>
      </c>
      <c r="M336" t="b">
        <v>1</v>
      </c>
      <c r="N336" t="s">
        <v>8269</v>
      </c>
      <c r="O336" s="10">
        <v>103</v>
      </c>
      <c r="P336" s="12">
        <v>77.73</v>
      </c>
      <c r="Q336" s="13" t="s">
        <v>8315</v>
      </c>
      <c r="R336" t="s">
        <v>8316</v>
      </c>
      <c r="S336" s="17">
        <v>42417.585532407407</v>
      </c>
      <c r="T336" s="17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 s="10">
        <v>27</v>
      </c>
      <c r="M337" t="b">
        <v>1</v>
      </c>
      <c r="N337" t="s">
        <v>8269</v>
      </c>
      <c r="O337" s="10">
        <v>110</v>
      </c>
      <c r="P337" s="12">
        <v>40.78</v>
      </c>
      <c r="Q337" s="13" t="s">
        <v>8315</v>
      </c>
      <c r="R337" t="s">
        <v>8316</v>
      </c>
      <c r="S337" s="17">
        <v>41866.79886574074</v>
      </c>
      <c r="T337" s="17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 s="10">
        <v>17</v>
      </c>
      <c r="M338" t="b">
        <v>1</v>
      </c>
      <c r="N338" t="s">
        <v>8269</v>
      </c>
      <c r="O338" s="10">
        <v>202</v>
      </c>
      <c r="P338" s="12">
        <v>59.41</v>
      </c>
      <c r="Q338" s="13" t="s">
        <v>8315</v>
      </c>
      <c r="R338" t="s">
        <v>8316</v>
      </c>
      <c r="S338" s="17">
        <v>42220.79487268519</v>
      </c>
      <c r="T338" s="17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 s="10">
        <v>4</v>
      </c>
      <c r="M339" t="b">
        <v>1</v>
      </c>
      <c r="N339" t="s">
        <v>8269</v>
      </c>
      <c r="O339" s="10">
        <v>130</v>
      </c>
      <c r="P339" s="12">
        <v>3.25</v>
      </c>
      <c r="Q339" s="13" t="s">
        <v>8315</v>
      </c>
      <c r="R339" t="s">
        <v>8316</v>
      </c>
      <c r="S339" s="17">
        <v>42628.849120370374</v>
      </c>
      <c r="T339" s="17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 s="10">
        <v>49</v>
      </c>
      <c r="M340" t="b">
        <v>1</v>
      </c>
      <c r="N340" t="s">
        <v>8269</v>
      </c>
      <c r="O340" s="10">
        <v>100</v>
      </c>
      <c r="P340" s="12">
        <v>81.67</v>
      </c>
      <c r="Q340" s="13" t="s">
        <v>8315</v>
      </c>
      <c r="R340" t="s">
        <v>8316</v>
      </c>
      <c r="S340" s="17">
        <v>42447.894432870366</v>
      </c>
      <c r="T340" s="17">
        <v>42507.894432870366</v>
      </c>
    </row>
    <row r="341" spans="1:20" ht="45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 s="10">
        <v>57</v>
      </c>
      <c r="M341" t="b">
        <v>1</v>
      </c>
      <c r="N341" t="s">
        <v>8269</v>
      </c>
      <c r="O341" s="10">
        <v>171</v>
      </c>
      <c r="P341" s="12">
        <v>44.91</v>
      </c>
      <c r="Q341" s="13" t="s">
        <v>8315</v>
      </c>
      <c r="R341" t="s">
        <v>8316</v>
      </c>
      <c r="S341" s="17">
        <v>42283.864351851851</v>
      </c>
      <c r="T341" s="17">
        <v>42313.906018518523</v>
      </c>
    </row>
    <row r="342" spans="1:20" ht="45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 s="10">
        <v>69</v>
      </c>
      <c r="M342" t="b">
        <v>1</v>
      </c>
      <c r="N342" t="s">
        <v>8269</v>
      </c>
      <c r="O342" s="10">
        <v>113</v>
      </c>
      <c r="P342" s="12">
        <v>49.06</v>
      </c>
      <c r="Q342" s="13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 s="10">
        <v>20</v>
      </c>
      <c r="M343" t="b">
        <v>1</v>
      </c>
      <c r="N343" t="s">
        <v>8269</v>
      </c>
      <c r="O343" s="10">
        <v>100</v>
      </c>
      <c r="P343" s="12">
        <v>62.5</v>
      </c>
      <c r="Q343" s="13" t="s">
        <v>8315</v>
      </c>
      <c r="R343" t="s">
        <v>8316</v>
      </c>
      <c r="S343" s="17">
        <v>41788.58997685185</v>
      </c>
      <c r="T343" s="17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 s="10">
        <v>71</v>
      </c>
      <c r="M344" t="b">
        <v>1</v>
      </c>
      <c r="N344" t="s">
        <v>8269</v>
      </c>
      <c r="O344" s="10">
        <v>101</v>
      </c>
      <c r="P344" s="12">
        <v>35.49</v>
      </c>
      <c r="Q344" s="13" t="s">
        <v>8315</v>
      </c>
      <c r="R344" t="s">
        <v>8316</v>
      </c>
      <c r="S344" s="17">
        <v>42144.041851851856</v>
      </c>
      <c r="T344" s="17">
        <v>42174.041851851856</v>
      </c>
    </row>
    <row r="345" spans="1:20" ht="45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 s="10">
        <v>17</v>
      </c>
      <c r="M345" t="b">
        <v>1</v>
      </c>
      <c r="N345" t="s">
        <v>8269</v>
      </c>
      <c r="O345" s="10">
        <v>113</v>
      </c>
      <c r="P345" s="12">
        <v>66.47</v>
      </c>
      <c r="Q345" s="13" t="s">
        <v>8315</v>
      </c>
      <c r="R345" t="s">
        <v>8316</v>
      </c>
      <c r="S345" s="17">
        <v>42661.132245370376</v>
      </c>
      <c r="T345" s="17">
        <v>42693.916666666672</v>
      </c>
    </row>
    <row r="346" spans="1:20" ht="45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 s="10">
        <v>197</v>
      </c>
      <c r="M346" t="b">
        <v>1</v>
      </c>
      <c r="N346" t="s">
        <v>8269</v>
      </c>
      <c r="O346" s="10">
        <v>105</v>
      </c>
      <c r="P346" s="12">
        <v>56.07</v>
      </c>
      <c r="Q346" s="13" t="s">
        <v>8315</v>
      </c>
      <c r="R346" t="s">
        <v>8316</v>
      </c>
      <c r="S346" s="17">
        <v>42037.938206018516</v>
      </c>
      <c r="T346" s="17">
        <v>42068.166666666672</v>
      </c>
    </row>
    <row r="347" spans="1:20" ht="45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 s="10">
        <v>70</v>
      </c>
      <c r="M347" t="b">
        <v>1</v>
      </c>
      <c r="N347" t="s">
        <v>8269</v>
      </c>
      <c r="O347" s="10">
        <v>110</v>
      </c>
      <c r="P347" s="12">
        <v>47.03</v>
      </c>
      <c r="Q347" s="13" t="s">
        <v>8315</v>
      </c>
      <c r="R347" t="s">
        <v>8316</v>
      </c>
      <c r="S347" s="17">
        <v>42619.935694444444</v>
      </c>
      <c r="T347" s="17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 s="10">
        <v>21</v>
      </c>
      <c r="M348" t="b">
        <v>1</v>
      </c>
      <c r="N348" t="s">
        <v>8269</v>
      </c>
      <c r="O348" s="10">
        <v>100</v>
      </c>
      <c r="P348" s="12">
        <v>47.67</v>
      </c>
      <c r="Q348" s="13" t="s">
        <v>8315</v>
      </c>
      <c r="R348" t="s">
        <v>8316</v>
      </c>
      <c r="S348" s="17">
        <v>41877.221886574072</v>
      </c>
      <c r="T348" s="17">
        <v>41910.140972222223</v>
      </c>
    </row>
    <row r="349" spans="1:20" ht="30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 s="10">
        <v>34</v>
      </c>
      <c r="M349" t="b">
        <v>1</v>
      </c>
      <c r="N349" t="s">
        <v>8269</v>
      </c>
      <c r="O349" s="10">
        <v>120</v>
      </c>
      <c r="P349" s="12">
        <v>88.24</v>
      </c>
      <c r="Q349" s="13" t="s">
        <v>8315</v>
      </c>
      <c r="R349" t="s">
        <v>8316</v>
      </c>
      <c r="S349" s="17">
        <v>41828.736921296295</v>
      </c>
      <c r="T349" s="17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 s="10">
        <v>39</v>
      </c>
      <c r="M350" t="b">
        <v>1</v>
      </c>
      <c r="N350" t="s">
        <v>8269</v>
      </c>
      <c r="O350" s="10">
        <v>105</v>
      </c>
      <c r="P350" s="12">
        <v>80.72</v>
      </c>
      <c r="Q350" s="13" t="s">
        <v>8315</v>
      </c>
      <c r="R350" t="s">
        <v>8316</v>
      </c>
      <c r="S350" s="17">
        <v>42545.774189814809</v>
      </c>
      <c r="T350" s="17">
        <v>42605.774189814809</v>
      </c>
    </row>
    <row r="351" spans="1:20" ht="45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 s="10">
        <v>29</v>
      </c>
      <c r="M351" t="b">
        <v>1</v>
      </c>
      <c r="N351" t="s">
        <v>8269</v>
      </c>
      <c r="O351" s="10">
        <v>100</v>
      </c>
      <c r="P351" s="12">
        <v>68.97</v>
      </c>
      <c r="Q351" s="13" t="s">
        <v>8315</v>
      </c>
      <c r="R351" t="s">
        <v>8316</v>
      </c>
      <c r="S351" s="17">
        <v>42460.741747685184</v>
      </c>
      <c r="T351" s="17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 s="10">
        <v>73</v>
      </c>
      <c r="M352" t="b">
        <v>1</v>
      </c>
      <c r="N352" t="s">
        <v>8269</v>
      </c>
      <c r="O352" s="10">
        <v>100</v>
      </c>
      <c r="P352" s="12">
        <v>550.04</v>
      </c>
      <c r="Q352" s="13" t="s">
        <v>8315</v>
      </c>
      <c r="R352" t="s">
        <v>8316</v>
      </c>
      <c r="S352" s="17">
        <v>41887.292187500003</v>
      </c>
      <c r="T352" s="17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 s="10">
        <v>9</v>
      </c>
      <c r="M353" t="b">
        <v>1</v>
      </c>
      <c r="N353" t="s">
        <v>8269</v>
      </c>
      <c r="O353" s="10">
        <v>104</v>
      </c>
      <c r="P353" s="12">
        <v>57.78</v>
      </c>
      <c r="Q353" s="13" t="s">
        <v>8315</v>
      </c>
      <c r="R353" t="s">
        <v>8316</v>
      </c>
      <c r="S353" s="17">
        <v>41828.646319444444</v>
      </c>
      <c r="T353" s="17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 s="10">
        <v>79</v>
      </c>
      <c r="M354" t="b">
        <v>1</v>
      </c>
      <c r="N354" t="s">
        <v>8269</v>
      </c>
      <c r="O354" s="10">
        <v>116</v>
      </c>
      <c r="P354" s="12">
        <v>73.58</v>
      </c>
      <c r="Q354" s="13" t="s">
        <v>8315</v>
      </c>
      <c r="R354" t="s">
        <v>8316</v>
      </c>
      <c r="S354" s="17">
        <v>42173.803217592591</v>
      </c>
      <c r="T354" s="17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 s="10">
        <v>20</v>
      </c>
      <c r="M355" t="b">
        <v>1</v>
      </c>
      <c r="N355" t="s">
        <v>8269</v>
      </c>
      <c r="O355" s="10">
        <v>101</v>
      </c>
      <c r="P355" s="12">
        <v>75.5</v>
      </c>
      <c r="Q355" s="13" t="s">
        <v>8315</v>
      </c>
      <c r="R355" t="s">
        <v>8316</v>
      </c>
      <c r="S355" s="17">
        <v>41775.858564814815</v>
      </c>
      <c r="T355" s="17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 s="10">
        <v>13</v>
      </c>
      <c r="M356" t="b">
        <v>1</v>
      </c>
      <c r="N356" t="s">
        <v>8269</v>
      </c>
      <c r="O356" s="10">
        <v>102</v>
      </c>
      <c r="P356" s="12">
        <v>235.46</v>
      </c>
      <c r="Q356" s="13" t="s">
        <v>8315</v>
      </c>
      <c r="R356" t="s">
        <v>8316</v>
      </c>
      <c r="S356" s="17">
        <v>42055.277199074073</v>
      </c>
      <c r="T356" s="17">
        <v>42082.610416666663</v>
      </c>
    </row>
    <row r="357" spans="1:20" ht="45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 s="10">
        <v>36</v>
      </c>
      <c r="M357" t="b">
        <v>1</v>
      </c>
      <c r="N357" t="s">
        <v>8269</v>
      </c>
      <c r="O357" s="10">
        <v>111</v>
      </c>
      <c r="P357" s="12">
        <v>92.5</v>
      </c>
      <c r="Q357" s="13" t="s">
        <v>8315</v>
      </c>
      <c r="R357" t="s">
        <v>8316</v>
      </c>
      <c r="S357" s="17">
        <v>42447.896666666667</v>
      </c>
      <c r="T357" s="17">
        <v>42470.166666666672</v>
      </c>
    </row>
    <row r="358" spans="1:20" ht="45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 s="10">
        <v>19</v>
      </c>
      <c r="M358" t="b">
        <v>1</v>
      </c>
      <c r="N358" t="s">
        <v>8269</v>
      </c>
      <c r="O358" s="10">
        <v>109</v>
      </c>
      <c r="P358" s="12">
        <v>46.05</v>
      </c>
      <c r="Q358" s="13" t="s">
        <v>8315</v>
      </c>
      <c r="R358" t="s">
        <v>8316</v>
      </c>
      <c r="S358" s="17">
        <v>42523.248715277776</v>
      </c>
      <c r="T358" s="17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 s="10">
        <v>38</v>
      </c>
      <c r="M359" t="b">
        <v>1</v>
      </c>
      <c r="N359" t="s">
        <v>8269</v>
      </c>
      <c r="O359" s="10">
        <v>100</v>
      </c>
      <c r="P359" s="12">
        <v>31.58</v>
      </c>
      <c r="Q359" s="13" t="s">
        <v>8315</v>
      </c>
      <c r="R359" t="s">
        <v>8316</v>
      </c>
      <c r="S359" s="17">
        <v>41822.90488425926</v>
      </c>
      <c r="T359" s="17">
        <v>41844.291666666664</v>
      </c>
    </row>
    <row r="360" spans="1:20" ht="45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 s="10">
        <v>28</v>
      </c>
      <c r="M360" t="b">
        <v>1</v>
      </c>
      <c r="N360" t="s">
        <v>8269</v>
      </c>
      <c r="O360" s="10">
        <v>104</v>
      </c>
      <c r="P360" s="12">
        <v>36.96</v>
      </c>
      <c r="Q360" s="13" t="s">
        <v>8315</v>
      </c>
      <c r="R360" t="s">
        <v>8316</v>
      </c>
      <c r="S360" s="17">
        <v>42185.556157407409</v>
      </c>
      <c r="T360" s="17">
        <v>42208.772916666669</v>
      </c>
    </row>
    <row r="361" spans="1:20" ht="45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 s="10">
        <v>40</v>
      </c>
      <c r="M361" t="b">
        <v>1</v>
      </c>
      <c r="N361" t="s">
        <v>8269</v>
      </c>
      <c r="O361" s="10">
        <v>101</v>
      </c>
      <c r="P361" s="12">
        <v>88.25</v>
      </c>
      <c r="Q361" s="13" t="s">
        <v>8315</v>
      </c>
      <c r="R361" t="s">
        <v>8316</v>
      </c>
      <c r="S361" s="17">
        <v>41820.62809027778</v>
      </c>
      <c r="T361" s="17">
        <v>41841.165972222225</v>
      </c>
    </row>
    <row r="362" spans="1:20" ht="45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 s="10">
        <v>16</v>
      </c>
      <c r="M362" t="b">
        <v>1</v>
      </c>
      <c r="N362" t="s">
        <v>8269</v>
      </c>
      <c r="O362" s="10">
        <v>129</v>
      </c>
      <c r="P362" s="12">
        <v>64.38</v>
      </c>
      <c r="Q362" s="13" t="s">
        <v>8315</v>
      </c>
      <c r="R362" t="s">
        <v>8316</v>
      </c>
      <c r="S362" s="17">
        <v>41876.815787037034</v>
      </c>
      <c r="T362" s="17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 s="10">
        <v>199</v>
      </c>
      <c r="M363" t="b">
        <v>1</v>
      </c>
      <c r="N363" t="s">
        <v>8269</v>
      </c>
      <c r="O363" s="10">
        <v>103</v>
      </c>
      <c r="P363" s="12">
        <v>62.05</v>
      </c>
      <c r="Q363" s="13" t="s">
        <v>8315</v>
      </c>
      <c r="R363" t="s">
        <v>8316</v>
      </c>
      <c r="S363" s="17">
        <v>41802.574282407404</v>
      </c>
      <c r="T363" s="17">
        <v>41823.165972222225</v>
      </c>
    </row>
    <row r="364" spans="1:20" ht="45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 s="10">
        <v>30</v>
      </c>
      <c r="M364" t="b">
        <v>1</v>
      </c>
      <c r="N364" t="s">
        <v>8269</v>
      </c>
      <c r="O364" s="10">
        <v>110</v>
      </c>
      <c r="P364" s="12">
        <v>73.400000000000006</v>
      </c>
      <c r="Q364" s="13" t="s">
        <v>8315</v>
      </c>
      <c r="R364" t="s">
        <v>8316</v>
      </c>
      <c r="S364" s="17">
        <v>41786.761354166665</v>
      </c>
      <c r="T364" s="17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 s="10">
        <v>34</v>
      </c>
      <c r="M365" t="b">
        <v>1</v>
      </c>
      <c r="N365" t="s">
        <v>8269</v>
      </c>
      <c r="O365" s="10">
        <v>113</v>
      </c>
      <c r="P365" s="12">
        <v>99.5</v>
      </c>
      <c r="Q365" s="13" t="s">
        <v>8315</v>
      </c>
      <c r="R365" t="s">
        <v>8316</v>
      </c>
      <c r="S365" s="17">
        <v>42627.454097222217</v>
      </c>
      <c r="T365" s="17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 s="10">
        <v>18</v>
      </c>
      <c r="M366" t="b">
        <v>1</v>
      </c>
      <c r="N366" t="s">
        <v>8269</v>
      </c>
      <c r="O366" s="10">
        <v>112</v>
      </c>
      <c r="P366" s="12">
        <v>62.17</v>
      </c>
      <c r="Q366" s="13" t="s">
        <v>8315</v>
      </c>
      <c r="R366" t="s">
        <v>8316</v>
      </c>
      <c r="S366" s="17">
        <v>42374.651504629626</v>
      </c>
      <c r="T366" s="17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 s="10">
        <v>67</v>
      </c>
      <c r="M367" t="b">
        <v>1</v>
      </c>
      <c r="N367" t="s">
        <v>8269</v>
      </c>
      <c r="O367" s="10">
        <v>139</v>
      </c>
      <c r="P367" s="12">
        <v>62.33</v>
      </c>
      <c r="Q367" s="13" t="s">
        <v>8315</v>
      </c>
      <c r="R367" t="s">
        <v>8316</v>
      </c>
      <c r="S367" s="17">
        <v>41772.685393518521</v>
      </c>
      <c r="T367" s="17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 s="10">
        <v>66</v>
      </c>
      <c r="M368" t="b">
        <v>1</v>
      </c>
      <c r="N368" t="s">
        <v>8269</v>
      </c>
      <c r="O368" s="10">
        <v>111</v>
      </c>
      <c r="P368" s="12">
        <v>58.79</v>
      </c>
      <c r="Q368" s="13" t="s">
        <v>8315</v>
      </c>
      <c r="R368" t="s">
        <v>8316</v>
      </c>
      <c r="S368" s="17">
        <v>42633.116851851853</v>
      </c>
      <c r="T368" s="17">
        <v>42663.116851851853</v>
      </c>
    </row>
    <row r="369" spans="1:20" ht="45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 s="10">
        <v>23</v>
      </c>
      <c r="M369" t="b">
        <v>1</v>
      </c>
      <c r="N369" t="s">
        <v>8269</v>
      </c>
      <c r="O369" s="10">
        <v>139</v>
      </c>
      <c r="P369" s="12">
        <v>45.35</v>
      </c>
      <c r="Q369" s="13" t="s">
        <v>8315</v>
      </c>
      <c r="R369" t="s">
        <v>8316</v>
      </c>
      <c r="S369" s="17">
        <v>42219.180393518516</v>
      </c>
      <c r="T369" s="17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 s="10">
        <v>126</v>
      </c>
      <c r="M370" t="b">
        <v>1</v>
      </c>
      <c r="N370" t="s">
        <v>8269</v>
      </c>
      <c r="O370" s="10">
        <v>106</v>
      </c>
      <c r="P370" s="12">
        <v>41.94</v>
      </c>
      <c r="Q370" s="13" t="s">
        <v>8315</v>
      </c>
      <c r="R370" t="s">
        <v>8316</v>
      </c>
      <c r="S370" s="17">
        <v>41753.593275462961</v>
      </c>
      <c r="T370" s="17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 s="10">
        <v>6</v>
      </c>
      <c r="M371" t="b">
        <v>1</v>
      </c>
      <c r="N371" t="s">
        <v>8269</v>
      </c>
      <c r="O371" s="10">
        <v>101</v>
      </c>
      <c r="P371" s="12">
        <v>59.17</v>
      </c>
      <c r="Q371" s="13" t="s">
        <v>8315</v>
      </c>
      <c r="R371" t="s">
        <v>8316</v>
      </c>
      <c r="S371" s="17">
        <v>42230.662731481483</v>
      </c>
      <c r="T371" s="17">
        <v>42245.165972222225</v>
      </c>
    </row>
    <row r="372" spans="1:20" ht="45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 s="10">
        <v>25</v>
      </c>
      <c r="M372" t="b">
        <v>1</v>
      </c>
      <c r="N372" t="s">
        <v>8269</v>
      </c>
      <c r="O372" s="10">
        <v>100</v>
      </c>
      <c r="P372" s="12">
        <v>200.49</v>
      </c>
      <c r="Q372" s="13" t="s">
        <v>8315</v>
      </c>
      <c r="R372" t="s">
        <v>8316</v>
      </c>
      <c r="S372" s="17">
        <v>41787.218229166669</v>
      </c>
      <c r="T372" s="17">
        <v>41817.218229166669</v>
      </c>
    </row>
    <row r="373" spans="1:20" ht="45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 s="10">
        <v>62</v>
      </c>
      <c r="M373" t="b">
        <v>1</v>
      </c>
      <c r="N373" t="s">
        <v>8269</v>
      </c>
      <c r="O373" s="10">
        <v>118</v>
      </c>
      <c r="P373" s="12">
        <v>57.26</v>
      </c>
      <c r="Q373" s="13" t="s">
        <v>8315</v>
      </c>
      <c r="R373" t="s">
        <v>8316</v>
      </c>
      <c r="S373" s="17">
        <v>42147.826840277776</v>
      </c>
      <c r="T373" s="17">
        <v>42176.934027777781</v>
      </c>
    </row>
    <row r="374" spans="1:20" ht="45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 s="10">
        <v>31</v>
      </c>
      <c r="M374" t="b">
        <v>1</v>
      </c>
      <c r="N374" t="s">
        <v>8269</v>
      </c>
      <c r="O374" s="10">
        <v>120</v>
      </c>
      <c r="P374" s="12">
        <v>58.06</v>
      </c>
      <c r="Q374" s="13" t="s">
        <v>8315</v>
      </c>
      <c r="R374" t="s">
        <v>8316</v>
      </c>
      <c r="S374" s="17">
        <v>41940.598182870373</v>
      </c>
      <c r="T374" s="17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 s="10">
        <v>274</v>
      </c>
      <c r="M375" t="b">
        <v>1</v>
      </c>
      <c r="N375" t="s">
        <v>8269</v>
      </c>
      <c r="O375" s="10">
        <v>128</v>
      </c>
      <c r="P375" s="12">
        <v>186.8</v>
      </c>
      <c r="Q375" s="13" t="s">
        <v>8315</v>
      </c>
      <c r="R375" t="s">
        <v>8316</v>
      </c>
      <c r="S375" s="17">
        <v>42020.700567129628</v>
      </c>
      <c r="T375" s="17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 s="10">
        <v>17</v>
      </c>
      <c r="M376" t="b">
        <v>1</v>
      </c>
      <c r="N376" t="s">
        <v>8269</v>
      </c>
      <c r="O376" s="10">
        <v>126</v>
      </c>
      <c r="P376" s="12">
        <v>74.12</v>
      </c>
      <c r="Q376" s="13" t="s">
        <v>8315</v>
      </c>
      <c r="R376" t="s">
        <v>8316</v>
      </c>
      <c r="S376" s="17">
        <v>41891.96503472222</v>
      </c>
      <c r="T376" s="17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 s="10">
        <v>60</v>
      </c>
      <c r="M377" t="b">
        <v>1</v>
      </c>
      <c r="N377" t="s">
        <v>8269</v>
      </c>
      <c r="O377" s="10">
        <v>107</v>
      </c>
      <c r="P377" s="12">
        <v>62.67</v>
      </c>
      <c r="Q377" s="13" t="s">
        <v>8315</v>
      </c>
      <c r="R377" t="s">
        <v>8316</v>
      </c>
      <c r="S377" s="17">
        <v>42490.133877314816</v>
      </c>
      <c r="T377" s="17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 s="10">
        <v>33</v>
      </c>
      <c r="M378" t="b">
        <v>1</v>
      </c>
      <c r="N378" t="s">
        <v>8269</v>
      </c>
      <c r="O378" s="10">
        <v>100</v>
      </c>
      <c r="P378" s="12">
        <v>121.36</v>
      </c>
      <c r="Q378" s="13" t="s">
        <v>8315</v>
      </c>
      <c r="R378" t="s">
        <v>8316</v>
      </c>
      <c r="S378" s="17">
        <v>41995.870486111111</v>
      </c>
      <c r="T378" s="17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 s="10">
        <v>136</v>
      </c>
      <c r="M379" t="b">
        <v>1</v>
      </c>
      <c r="N379" t="s">
        <v>8269</v>
      </c>
      <c r="O379" s="10">
        <v>111</v>
      </c>
      <c r="P379" s="12">
        <v>40.630000000000003</v>
      </c>
      <c r="Q379" s="13" t="s">
        <v>8315</v>
      </c>
      <c r="R379" t="s">
        <v>8316</v>
      </c>
      <c r="S379" s="17">
        <v>42401.806562500002</v>
      </c>
      <c r="T379" s="17">
        <v>42431.806562500002</v>
      </c>
    </row>
    <row r="380" spans="1:20" ht="45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 s="10">
        <v>40</v>
      </c>
      <c r="M380" t="b">
        <v>1</v>
      </c>
      <c r="N380" t="s">
        <v>8269</v>
      </c>
      <c r="O380" s="10">
        <v>101</v>
      </c>
      <c r="P380" s="12">
        <v>63</v>
      </c>
      <c r="Q380" s="13" t="s">
        <v>8315</v>
      </c>
      <c r="R380" t="s">
        <v>8316</v>
      </c>
      <c r="S380" s="17">
        <v>41897.602037037039</v>
      </c>
      <c r="T380" s="17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 s="10">
        <v>18</v>
      </c>
      <c r="M381" t="b">
        <v>1</v>
      </c>
      <c r="N381" t="s">
        <v>8269</v>
      </c>
      <c r="O381" s="10">
        <v>121</v>
      </c>
      <c r="P381" s="12">
        <v>33.67</v>
      </c>
      <c r="Q381" s="13" t="s">
        <v>8315</v>
      </c>
      <c r="R381" t="s">
        <v>8316</v>
      </c>
      <c r="S381" s="17">
        <v>41882.585648148146</v>
      </c>
      <c r="T381" s="17">
        <v>41912.666666666664</v>
      </c>
    </row>
    <row r="382" spans="1:20" ht="45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 s="10">
        <v>30</v>
      </c>
      <c r="M382" t="b">
        <v>1</v>
      </c>
      <c r="N382" t="s">
        <v>8269</v>
      </c>
      <c r="O382" s="10">
        <v>123</v>
      </c>
      <c r="P382" s="12">
        <v>43.2</v>
      </c>
      <c r="Q382" s="13" t="s">
        <v>8315</v>
      </c>
      <c r="R382" t="s">
        <v>8316</v>
      </c>
      <c r="S382" s="17">
        <v>42556.504490740743</v>
      </c>
      <c r="T382" s="17">
        <v>42595.290972222225</v>
      </c>
    </row>
    <row r="383" spans="1:20" ht="45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 s="10">
        <v>35</v>
      </c>
      <c r="M383" t="b">
        <v>1</v>
      </c>
      <c r="N383" t="s">
        <v>8269</v>
      </c>
      <c r="O383" s="10">
        <v>103</v>
      </c>
      <c r="P383" s="12">
        <v>83.57</v>
      </c>
      <c r="Q383" s="13" t="s">
        <v>8315</v>
      </c>
      <c r="R383" t="s">
        <v>8316</v>
      </c>
      <c r="S383" s="17">
        <v>41792.542986111112</v>
      </c>
      <c r="T383" s="17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 s="10">
        <v>13</v>
      </c>
      <c r="M384" t="b">
        <v>1</v>
      </c>
      <c r="N384" t="s">
        <v>8269</v>
      </c>
      <c r="O384" s="10">
        <v>121</v>
      </c>
      <c r="P384" s="12">
        <v>140</v>
      </c>
      <c r="Q384" s="13" t="s">
        <v>8315</v>
      </c>
      <c r="R384" t="s">
        <v>8316</v>
      </c>
      <c r="S384" s="17">
        <v>41879.913761574076</v>
      </c>
      <c r="T384" s="17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 s="10">
        <v>23</v>
      </c>
      <c r="M385" t="b">
        <v>1</v>
      </c>
      <c r="N385" t="s">
        <v>8269</v>
      </c>
      <c r="O385" s="10">
        <v>186</v>
      </c>
      <c r="P385" s="12">
        <v>80.87</v>
      </c>
      <c r="Q385" s="13" t="s">
        <v>8315</v>
      </c>
      <c r="R385" t="s">
        <v>8316</v>
      </c>
      <c r="S385" s="17">
        <v>42552.048356481479</v>
      </c>
      <c r="T385" s="17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 s="10">
        <v>39</v>
      </c>
      <c r="M386" t="b">
        <v>1</v>
      </c>
      <c r="N386" t="s">
        <v>8269</v>
      </c>
      <c r="O386" s="10">
        <v>300</v>
      </c>
      <c r="P386" s="12">
        <v>53.85</v>
      </c>
      <c r="Q386" s="13" t="s">
        <v>8315</v>
      </c>
      <c r="R386" t="s">
        <v>8316</v>
      </c>
      <c r="S386" s="17">
        <v>41810.142199074071</v>
      </c>
      <c r="T386" s="17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 s="10">
        <v>27</v>
      </c>
      <c r="M387" t="b">
        <v>1</v>
      </c>
      <c r="N387" t="s">
        <v>8269</v>
      </c>
      <c r="O387" s="10">
        <v>141</v>
      </c>
      <c r="P387" s="12">
        <v>67.959999999999994</v>
      </c>
      <c r="Q387" s="13" t="s">
        <v>8315</v>
      </c>
      <c r="R387" t="s">
        <v>8316</v>
      </c>
      <c r="S387" s="17">
        <v>42072.576249999998</v>
      </c>
      <c r="T387" s="17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 s="10">
        <v>21</v>
      </c>
      <c r="M388" t="b">
        <v>1</v>
      </c>
      <c r="N388" t="s">
        <v>8269</v>
      </c>
      <c r="O388" s="10">
        <v>114</v>
      </c>
      <c r="P388" s="12">
        <v>27.14</v>
      </c>
      <c r="Q388" s="13" t="s">
        <v>8315</v>
      </c>
      <c r="R388" t="s">
        <v>8316</v>
      </c>
      <c r="S388" s="17">
        <v>41779.724224537036</v>
      </c>
      <c r="T388" s="17">
        <v>41805.666666666664</v>
      </c>
    </row>
    <row r="389" spans="1:20" ht="45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 s="10">
        <v>104</v>
      </c>
      <c r="M389" t="b">
        <v>1</v>
      </c>
      <c r="N389" t="s">
        <v>8269</v>
      </c>
      <c r="O389" s="10">
        <v>154</v>
      </c>
      <c r="P389" s="12">
        <v>110.87</v>
      </c>
      <c r="Q389" s="13" t="s">
        <v>8315</v>
      </c>
      <c r="R389" t="s">
        <v>8316</v>
      </c>
      <c r="S389" s="17">
        <v>42134.172071759262</v>
      </c>
      <c r="T389" s="17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 s="10">
        <v>19</v>
      </c>
      <c r="M390" t="b">
        <v>1</v>
      </c>
      <c r="N390" t="s">
        <v>8269</v>
      </c>
      <c r="O390" s="10">
        <v>102</v>
      </c>
      <c r="P390" s="12">
        <v>106.84</v>
      </c>
      <c r="Q390" s="13" t="s">
        <v>8315</v>
      </c>
      <c r="R390" t="s">
        <v>8316</v>
      </c>
      <c r="S390" s="17">
        <v>42505.738032407404</v>
      </c>
      <c r="T390" s="17">
        <v>42525.738032407404</v>
      </c>
    </row>
    <row r="391" spans="1:20" ht="45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 s="10">
        <v>97</v>
      </c>
      <c r="M391" t="b">
        <v>1</v>
      </c>
      <c r="N391" t="s">
        <v>8269</v>
      </c>
      <c r="O391" s="10">
        <v>102</v>
      </c>
      <c r="P391" s="12">
        <v>105.52</v>
      </c>
      <c r="Q391" s="13" t="s">
        <v>8315</v>
      </c>
      <c r="R391" t="s">
        <v>8316</v>
      </c>
      <c r="S391" s="17">
        <v>42118.556331018524</v>
      </c>
      <c r="T391" s="17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 s="10">
        <v>24</v>
      </c>
      <c r="M392" t="b">
        <v>1</v>
      </c>
      <c r="N392" t="s">
        <v>8269</v>
      </c>
      <c r="O392" s="10">
        <v>156</v>
      </c>
      <c r="P392" s="12">
        <v>51.92</v>
      </c>
      <c r="Q392" s="13" t="s">
        <v>8315</v>
      </c>
      <c r="R392" t="s">
        <v>8316</v>
      </c>
      <c r="S392" s="17">
        <v>42360.887835648144</v>
      </c>
      <c r="T392" s="17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 s="10">
        <v>40</v>
      </c>
      <c r="M393" t="b">
        <v>1</v>
      </c>
      <c r="N393" t="s">
        <v>8269</v>
      </c>
      <c r="O393" s="10">
        <v>105</v>
      </c>
      <c r="P393" s="12">
        <v>86.23</v>
      </c>
      <c r="Q393" s="13" t="s">
        <v>8315</v>
      </c>
      <c r="R393" t="s">
        <v>8316</v>
      </c>
      <c r="S393" s="17">
        <v>42165.993125000001</v>
      </c>
      <c r="T393" s="17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 s="10">
        <v>44</v>
      </c>
      <c r="M394" t="b">
        <v>1</v>
      </c>
      <c r="N394" t="s">
        <v>8269</v>
      </c>
      <c r="O394" s="10">
        <v>101</v>
      </c>
      <c r="P394" s="12">
        <v>114.55</v>
      </c>
      <c r="Q394" s="13" t="s">
        <v>8315</v>
      </c>
      <c r="R394" t="s">
        <v>8316</v>
      </c>
      <c r="S394" s="17">
        <v>41927.936157407406</v>
      </c>
      <c r="T394" s="17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 s="10">
        <v>46</v>
      </c>
      <c r="M395" t="b">
        <v>1</v>
      </c>
      <c r="N395" t="s">
        <v>8269</v>
      </c>
      <c r="O395" s="10">
        <v>339</v>
      </c>
      <c r="P395" s="12">
        <v>62.59</v>
      </c>
      <c r="Q395" s="13" t="s">
        <v>8315</v>
      </c>
      <c r="R395" t="s">
        <v>8316</v>
      </c>
      <c r="S395" s="17">
        <v>42462.140868055561</v>
      </c>
      <c r="T395" s="17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 s="10">
        <v>33</v>
      </c>
      <c r="M396" t="b">
        <v>1</v>
      </c>
      <c r="N396" t="s">
        <v>8269</v>
      </c>
      <c r="O396" s="10">
        <v>101</v>
      </c>
      <c r="P396" s="12">
        <v>61.06</v>
      </c>
      <c r="Q396" s="13" t="s">
        <v>8315</v>
      </c>
      <c r="R396" t="s">
        <v>8316</v>
      </c>
      <c r="S396" s="17">
        <v>42632.348310185189</v>
      </c>
      <c r="T396" s="17">
        <v>42663.204861111109</v>
      </c>
    </row>
    <row r="397" spans="1:20" ht="45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 s="10">
        <v>26</v>
      </c>
      <c r="M397" t="b">
        <v>1</v>
      </c>
      <c r="N397" t="s">
        <v>8269</v>
      </c>
      <c r="O397" s="10">
        <v>122</v>
      </c>
      <c r="P397" s="12">
        <v>70.23</v>
      </c>
      <c r="Q397" s="13" t="s">
        <v>8315</v>
      </c>
      <c r="R397" t="s">
        <v>8316</v>
      </c>
      <c r="S397" s="17">
        <v>42054.849050925928</v>
      </c>
      <c r="T397" s="17">
        <v>42084.807384259257</v>
      </c>
    </row>
    <row r="398" spans="1:20" ht="45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 s="10">
        <v>27</v>
      </c>
      <c r="M398" t="b">
        <v>1</v>
      </c>
      <c r="N398" t="s">
        <v>8269</v>
      </c>
      <c r="O398" s="10">
        <v>101</v>
      </c>
      <c r="P398" s="12">
        <v>78.52</v>
      </c>
      <c r="Q398" s="13" t="s">
        <v>8315</v>
      </c>
      <c r="R398" t="s">
        <v>8316</v>
      </c>
      <c r="S398" s="17">
        <v>42497.275706018518</v>
      </c>
      <c r="T398" s="17">
        <v>42535.904861111107</v>
      </c>
    </row>
    <row r="399" spans="1:20" ht="45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 s="10">
        <v>34</v>
      </c>
      <c r="M399" t="b">
        <v>1</v>
      </c>
      <c r="N399" t="s">
        <v>8269</v>
      </c>
      <c r="O399" s="10">
        <v>140</v>
      </c>
      <c r="P399" s="12">
        <v>61.82</v>
      </c>
      <c r="Q399" s="13" t="s">
        <v>8315</v>
      </c>
      <c r="R399" t="s">
        <v>8316</v>
      </c>
      <c r="S399" s="17">
        <v>42058.904074074075</v>
      </c>
      <c r="T399" s="17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 s="10">
        <v>37</v>
      </c>
      <c r="M400" t="b">
        <v>1</v>
      </c>
      <c r="N400" t="s">
        <v>8269</v>
      </c>
      <c r="O400" s="10">
        <v>119</v>
      </c>
      <c r="P400" s="12">
        <v>48.34</v>
      </c>
      <c r="Q400" s="13" t="s">
        <v>8315</v>
      </c>
      <c r="R400" t="s">
        <v>8316</v>
      </c>
      <c r="S400" s="17">
        <v>41807.690081018518</v>
      </c>
      <c r="T400" s="17">
        <v>41837.690081018518</v>
      </c>
    </row>
    <row r="401" spans="1:20" ht="45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 s="10">
        <v>20</v>
      </c>
      <c r="M401" t="b">
        <v>1</v>
      </c>
      <c r="N401" t="s">
        <v>8269</v>
      </c>
      <c r="O401" s="10">
        <v>107</v>
      </c>
      <c r="P401" s="12">
        <v>107.25</v>
      </c>
      <c r="Q401" s="13" t="s">
        <v>8315</v>
      </c>
      <c r="R401" t="s">
        <v>8316</v>
      </c>
      <c r="S401" s="17">
        <v>42284.69694444444</v>
      </c>
      <c r="T401" s="17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 s="10">
        <v>10</v>
      </c>
      <c r="M402" t="b">
        <v>1</v>
      </c>
      <c r="N402" t="s">
        <v>8269</v>
      </c>
      <c r="O402" s="10">
        <v>228</v>
      </c>
      <c r="P402" s="12">
        <v>57</v>
      </c>
      <c r="Q402" s="13" t="s">
        <v>8315</v>
      </c>
      <c r="R402" t="s">
        <v>8316</v>
      </c>
      <c r="S402" s="17">
        <v>42045.84238425926</v>
      </c>
      <c r="T402" s="17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 s="10">
        <v>26</v>
      </c>
      <c r="M403" t="b">
        <v>1</v>
      </c>
      <c r="N403" t="s">
        <v>8269</v>
      </c>
      <c r="O403" s="10">
        <v>106</v>
      </c>
      <c r="P403" s="12">
        <v>40.92</v>
      </c>
      <c r="Q403" s="13" t="s">
        <v>8315</v>
      </c>
      <c r="R403" t="s">
        <v>8316</v>
      </c>
      <c r="S403" s="17">
        <v>42184.209537037037</v>
      </c>
      <c r="T403" s="17">
        <v>42202.876388888893</v>
      </c>
    </row>
    <row r="404" spans="1:20" ht="45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 s="10">
        <v>46</v>
      </c>
      <c r="M404" t="b">
        <v>1</v>
      </c>
      <c r="N404" t="s">
        <v>8269</v>
      </c>
      <c r="O404" s="10">
        <v>105</v>
      </c>
      <c r="P404" s="12">
        <v>79.540000000000006</v>
      </c>
      <c r="Q404" s="13" t="s">
        <v>8315</v>
      </c>
      <c r="R404" t="s">
        <v>8316</v>
      </c>
      <c r="S404" s="17">
        <v>42341.180636574078</v>
      </c>
      <c r="T404" s="17">
        <v>42373.180636574078</v>
      </c>
    </row>
    <row r="405" spans="1:20" ht="45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 s="10">
        <v>41</v>
      </c>
      <c r="M405" t="b">
        <v>1</v>
      </c>
      <c r="N405" t="s">
        <v>8269</v>
      </c>
      <c r="O405" s="10">
        <v>106</v>
      </c>
      <c r="P405" s="12">
        <v>64.63</v>
      </c>
      <c r="Q405" s="13" t="s">
        <v>8315</v>
      </c>
      <c r="R405" t="s">
        <v>8316</v>
      </c>
      <c r="S405" s="17">
        <v>42170.910231481481</v>
      </c>
      <c r="T405" s="17">
        <v>42205.165972222225</v>
      </c>
    </row>
    <row r="406" spans="1:20" ht="45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 s="10">
        <v>49</v>
      </c>
      <c r="M406" t="b">
        <v>1</v>
      </c>
      <c r="N406" t="s">
        <v>8269</v>
      </c>
      <c r="O406" s="10">
        <v>105</v>
      </c>
      <c r="P406" s="12">
        <v>107.57</v>
      </c>
      <c r="Q406" s="13" t="s">
        <v>8315</v>
      </c>
      <c r="R406" t="s">
        <v>8316</v>
      </c>
      <c r="S406" s="17">
        <v>42151.069606481484</v>
      </c>
      <c r="T406" s="17">
        <v>42172.069606481484</v>
      </c>
    </row>
    <row r="407" spans="1:20" ht="45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 s="10">
        <v>28</v>
      </c>
      <c r="M407" t="b">
        <v>1</v>
      </c>
      <c r="N407" t="s">
        <v>8269</v>
      </c>
      <c r="O407" s="10">
        <v>100</v>
      </c>
      <c r="P407" s="12">
        <v>178.57</v>
      </c>
      <c r="Q407" s="13" t="s">
        <v>8315</v>
      </c>
      <c r="R407" t="s">
        <v>8316</v>
      </c>
      <c r="S407" s="17">
        <v>41944.527627314819</v>
      </c>
      <c r="T407" s="17">
        <v>42004.569293981483</v>
      </c>
    </row>
    <row r="408" spans="1:20" ht="45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 s="10">
        <v>8</v>
      </c>
      <c r="M408" t="b">
        <v>1</v>
      </c>
      <c r="N408" t="s">
        <v>8269</v>
      </c>
      <c r="O408" s="10">
        <v>100</v>
      </c>
      <c r="P408" s="12">
        <v>62.63</v>
      </c>
      <c r="Q408" s="13" t="s">
        <v>8315</v>
      </c>
      <c r="R408" t="s">
        <v>8316</v>
      </c>
      <c r="S408" s="17">
        <v>42593.865405092598</v>
      </c>
      <c r="T408" s="17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 s="10">
        <v>3</v>
      </c>
      <c r="M409" t="b">
        <v>1</v>
      </c>
      <c r="N409" t="s">
        <v>8269</v>
      </c>
      <c r="O409" s="10">
        <v>225</v>
      </c>
      <c r="P409" s="12">
        <v>75</v>
      </c>
      <c r="Q409" s="13" t="s">
        <v>8315</v>
      </c>
      <c r="R409" t="s">
        <v>8316</v>
      </c>
      <c r="S409" s="17">
        <v>42503.740868055553</v>
      </c>
      <c r="T409" s="17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 s="10">
        <v>9</v>
      </c>
      <c r="M410" t="b">
        <v>1</v>
      </c>
      <c r="N410" t="s">
        <v>8269</v>
      </c>
      <c r="O410" s="10">
        <v>106</v>
      </c>
      <c r="P410" s="12">
        <v>58.9</v>
      </c>
      <c r="Q410" s="13" t="s">
        <v>8315</v>
      </c>
      <c r="R410" t="s">
        <v>8316</v>
      </c>
      <c r="S410" s="17">
        <v>41927.848900462966</v>
      </c>
      <c r="T410" s="17">
        <v>41948.890567129631</v>
      </c>
    </row>
    <row r="411" spans="1:20" ht="45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 s="10">
        <v>9</v>
      </c>
      <c r="M411" t="b">
        <v>1</v>
      </c>
      <c r="N411" t="s">
        <v>8269</v>
      </c>
      <c r="O411" s="10">
        <v>105</v>
      </c>
      <c r="P411" s="12">
        <v>139.56</v>
      </c>
      <c r="Q411" s="13" t="s">
        <v>8315</v>
      </c>
      <c r="R411" t="s">
        <v>8316</v>
      </c>
      <c r="S411" s="17">
        <v>42375.114988425921</v>
      </c>
      <c r="T411" s="17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 s="10">
        <v>14</v>
      </c>
      <c r="M412" t="b">
        <v>1</v>
      </c>
      <c r="N412" t="s">
        <v>8269</v>
      </c>
      <c r="O412" s="10">
        <v>113</v>
      </c>
      <c r="P412" s="12">
        <v>64.290000000000006</v>
      </c>
      <c r="Q412" s="13" t="s">
        <v>8315</v>
      </c>
      <c r="R412" t="s">
        <v>8316</v>
      </c>
      <c r="S412" s="17">
        <v>42553.926527777774</v>
      </c>
      <c r="T412" s="17">
        <v>42585.172916666663</v>
      </c>
    </row>
    <row r="413" spans="1:20" ht="45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 s="10">
        <v>32</v>
      </c>
      <c r="M413" t="b">
        <v>1</v>
      </c>
      <c r="N413" t="s">
        <v>8269</v>
      </c>
      <c r="O413" s="10">
        <v>101</v>
      </c>
      <c r="P413" s="12">
        <v>63.28</v>
      </c>
      <c r="Q413" s="13" t="s">
        <v>8315</v>
      </c>
      <c r="R413" t="s">
        <v>8316</v>
      </c>
      <c r="S413" s="17">
        <v>42155.142638888887</v>
      </c>
      <c r="T413" s="17">
        <v>42215.142638888887</v>
      </c>
    </row>
  </sheetData>
  <autoFilter ref="A1:T413" xr:uid="{085BBDA7-2C09-4F16-8AD5-35296278751A}"/>
  <conditionalFormatting sqref="F1:F413">
    <cfRule type="cellIs" dxfId="27" priority="7" operator="equal">
      <formula>"canceled"</formula>
    </cfRule>
    <cfRule type="cellIs" dxfId="26" priority="8" operator="equal">
      <formula>"failed"</formula>
    </cfRule>
    <cfRule type="cellIs" dxfId="25" priority="9" operator="equal">
      <formula>"successful"</formula>
    </cfRule>
    <cfRule type="cellIs" dxfId="24" priority="10" operator="equal">
      <formula>"live"</formula>
    </cfRule>
  </conditionalFormatting>
  <conditionalFormatting sqref="O1:O413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4">
      <colorScale>
        <cfvo type="min"/>
        <cfvo type="percent" val="90"/>
        <color rgb="FFFF0000"/>
        <color rgb="FF0070C0"/>
      </colorScale>
    </cfRule>
  </conditionalFormatting>
  <conditionalFormatting sqref="R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32E91-E0F0-4A76-87BF-2A6996D53D69}">
  <dimension ref="A1:T251"/>
  <sheetViews>
    <sheetView topLeftCell="A239" workbookViewId="0">
      <selection activeCell="B256" sqref="B256"/>
    </sheetView>
  </sheetViews>
  <sheetFormatPr defaultRowHeight="15" x14ac:dyDescent="0.25"/>
  <cols>
    <col min="2" max="2" width="56.42578125" customWidth="1"/>
    <col min="3" max="3" width="65.28515625" customWidth="1"/>
    <col min="11" max="11" width="14.140625" bestFit="1" customWidth="1"/>
    <col min="12" max="12" width="18.42578125" bestFit="1" customWidth="1"/>
    <col min="14" max="14" width="28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3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 s="1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30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 s="12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45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 s="12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3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 s="12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3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 s="12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3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 s="12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3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 s="12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4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 s="12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 s="12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3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 s="12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3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 s="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3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 s="12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3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 s="12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3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 s="12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3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 s="12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4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 s="12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3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 s="12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3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 s="12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3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 s="12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30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 s="12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3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 s="1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3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 s="12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3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 s="12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3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 s="12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 s="12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30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 s="12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3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 s="12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3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 s="12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3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 s="12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3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 s="12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 s="1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 s="12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3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 s="12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3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 s="12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3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 s="12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3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 s="12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3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 s="12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3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 s="12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30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 s="12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15.75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 s="12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15.7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 s="1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3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 s="12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30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 s="12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3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 s="12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3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 s="12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3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 s="12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4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 s="12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3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 s="12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30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 s="12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3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 s="12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30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 s="1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45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 s="12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3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 s="12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3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 s="12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45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 s="12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4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 s="12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3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 s="12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3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 s="12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3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 s="12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3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 s="12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30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 s="1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30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 s="12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3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 s="12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3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 s="12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3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 s="12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3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 s="12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3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 s="12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3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 s="12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3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 s="12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3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 s="12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3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 s="1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 s="12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3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 s="12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30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 s="12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15.7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 s="12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4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 s="12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3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 s="12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3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 s="12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 s="12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30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 s="12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30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 s="1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3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 s="12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 s="12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3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 s="12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30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 s="12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5.7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 s="12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4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 s="12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45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 s="12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 s="12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3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 s="12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3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 s="1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15.75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 s="12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 s="12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 s="12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3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 s="12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5.7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 s="12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30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 s="12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30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 s="12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3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 s="12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 s="12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3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 s="1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45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 s="12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3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 s="12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3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 s="12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3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 s="12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30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 s="12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3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 s="12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3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 s="12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45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 s="12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15.7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 s="12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3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 s="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3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 s="12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3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 s="12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3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 s="12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3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 s="12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3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 s="12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30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 s="12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3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 s="12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3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 s="12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 s="12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3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 s="1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3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 s="12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3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 s="12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3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 s="12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3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 s="12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3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 s="12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3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 s="12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3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 s="12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3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 s="12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3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 s="12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4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 s="1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30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 s="12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30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 s="12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3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 s="12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3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 s="12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 s="12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3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 s="12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3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 s="12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3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 s="12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3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 s="12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3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 s="1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3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 s="12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30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 s="12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3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 s="12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3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 s="12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3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 s="12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30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 s="12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3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 s="12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3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 s="12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3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 s="12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30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 s="1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3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 s="12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45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 s="12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3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 s="12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3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 s="12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3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 s="12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3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 s="12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4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 s="12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3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 s="12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3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 s="12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3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 s="1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3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 s="12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3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 s="12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3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 s="12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15.7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 s="12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3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 s="12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5.75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 s="12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3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 s="12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3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 s="12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3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 s="12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3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 s="1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30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 s="12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3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 s="12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15.7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 s="12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3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 s="12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30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 s="12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15.7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 s="12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30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 s="12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3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 s="12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3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 s="12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30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 s="1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3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 s="12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3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 s="12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3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 s="12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 s="12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3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 s="12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3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 s="12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3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 s="12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 s="12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30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 s="12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3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 s="1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30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 s="12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3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 s="12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3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 s="12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30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 s="12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3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 s="12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3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 s="12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3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 s="12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3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 s="12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 s="12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3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 s="1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3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 s="12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30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 s="12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30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 s="12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3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 s="12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3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 s="12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3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 s="12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3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 s="12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30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 s="12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3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 s="12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4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 s="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30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 s="12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4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 s="12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3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 s="12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3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 s="12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3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 s="12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30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 s="12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3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 s="12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 s="12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3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 s="12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3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 s="1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30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 s="12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3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 s="12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3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 s="12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30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 s="12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3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 s="12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3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 s="12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3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 s="12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30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 s="12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3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 s="12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3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 s="1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3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 s="12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3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 s="12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15.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 s="12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3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 s="12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30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 s="12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3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 s="12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30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 s="12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30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 s="12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3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 s="12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3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 s="1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3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 s="12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3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 s="12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30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 s="12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3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 s="12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3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 s="12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3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 s="12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3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 s="12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3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 s="12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3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 s="12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autoFilter ref="A1:T251" xr:uid="{FE432E91-E0F0-4A76-87BF-2A6996D53D69}"/>
  <conditionalFormatting sqref="F1:F251">
    <cfRule type="cellIs" dxfId="23" priority="7" operator="equal">
      <formula>"canceled"</formula>
    </cfRule>
    <cfRule type="cellIs" dxfId="22" priority="8" operator="equal">
      <formula>"failed"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O1:O251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4">
      <colorScale>
        <cfvo type="min"/>
        <cfvo type="percent" val="90"/>
        <color rgb="FFFF0000"/>
        <color rgb="FF0070C0"/>
      </colorScale>
    </cfRule>
  </conditionalFormatting>
  <conditionalFormatting sqref="R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545F0-E461-4809-8E73-846250B900C9}">
  <dimension ref="A1:C14"/>
  <sheetViews>
    <sheetView workbookViewId="0">
      <selection activeCell="B2" sqref="B2:C14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6.85546875" bestFit="1" customWidth="1"/>
    <col min="5" max="5" width="17.28515625" customWidth="1"/>
    <col min="6" max="6" width="17" customWidth="1"/>
  </cols>
  <sheetData>
    <row r="1" spans="1:3" x14ac:dyDescent="0.25">
      <c r="B1" t="s">
        <v>8386</v>
      </c>
      <c r="C1" t="s">
        <v>8387</v>
      </c>
    </row>
    <row r="2" spans="1:3" ht="15.75" x14ac:dyDescent="0.25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ht="15.75" x14ac:dyDescent="0.25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ht="15.75" x14ac:dyDescent="0.25">
      <c r="A4" t="s">
        <v>8393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ht="15.75" x14ac:dyDescent="0.25">
      <c r="A5" t="s">
        <v>8394</v>
      </c>
      <c r="B5" s="11">
        <f>_xlfn.QUARTILE.EXC('Successful US Kickstarters'!D:D, 3)</f>
        <v>5000</v>
      </c>
      <c r="C5" s="11">
        <f>_xlfn.QUARTILE.EXC('Failed US Kickstarters'!D:D, 3)</f>
        <v>10000</v>
      </c>
    </row>
    <row r="6" spans="1:3" ht="15.75" x14ac:dyDescent="0.25">
      <c r="A6" t="s">
        <v>8395</v>
      </c>
      <c r="B6" s="11">
        <f>_xlfn.QUARTILE.EXC('Successful US Kickstarters'!D:D, 1)</f>
        <v>1500</v>
      </c>
      <c r="C6" s="21">
        <f>_xlfn.QUARTILE.EXC('Failed US Kickstarters'!D:D, 1)</f>
        <v>2000</v>
      </c>
    </row>
    <row r="7" spans="1:3" ht="15.75" x14ac:dyDescent="0.25">
      <c r="A7" t="s">
        <v>8396</v>
      </c>
      <c r="B7" s="11">
        <f>B5-B6</f>
        <v>3500</v>
      </c>
      <c r="C7" s="21">
        <f>C5-C6</f>
        <v>8000</v>
      </c>
    </row>
    <row r="9" spans="1:3" ht="15.75" x14ac:dyDescent="0.25">
      <c r="A9" t="s">
        <v>8390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ht="15.75" x14ac:dyDescent="0.25">
      <c r="A10" t="s">
        <v>8391</v>
      </c>
      <c r="B10" s="20">
        <f>MEDIAN('Successful US Kickstarters'!E:E)</f>
        <v>3167.5</v>
      </c>
      <c r="C10" s="20">
        <f>MEDIAN('Failed US Kickstarters'!E:E)</f>
        <v>103</v>
      </c>
    </row>
    <row r="11" spans="1:3" ht="15.75" x14ac:dyDescent="0.25">
      <c r="A11" t="s">
        <v>8397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ht="15.75" x14ac:dyDescent="0.25">
      <c r="A12" t="s">
        <v>8398</v>
      </c>
      <c r="B12" s="11">
        <f>_xlfn.QUARTILE.EXC('Successful US Kickstarters'!E:E, 3)</f>
        <v>5699</v>
      </c>
      <c r="C12" s="11">
        <f>_xlfn.QUARTILE.EXC('Failed US Kickstarters'!E:E, 3)</f>
        <v>501</v>
      </c>
    </row>
    <row r="13" spans="1:3" ht="15.75" x14ac:dyDescent="0.25">
      <c r="A13" t="s">
        <v>8399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ht="15.75" x14ac:dyDescent="0.25">
      <c r="A14" t="s">
        <v>8400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49104-11ED-4020-B8E6-6891C3141817}">
  <dimension ref="A1:T34"/>
  <sheetViews>
    <sheetView topLeftCell="A16" workbookViewId="0">
      <selection activeCell="B5" sqref="B5"/>
    </sheetView>
  </sheetViews>
  <sheetFormatPr defaultRowHeight="15" x14ac:dyDescent="0.25"/>
  <cols>
    <col min="2" max="2" width="35.140625" customWidth="1"/>
    <col min="3" max="3" width="73.5703125" customWidth="1"/>
    <col min="4" max="4" width="11.5703125" bestFit="1" customWidth="1"/>
    <col min="5" max="5" width="12.85546875" bestFit="1" customWidth="1"/>
    <col min="6" max="6" width="14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30" x14ac:dyDescent="0.25">
      <c r="A2">
        <v>2521</v>
      </c>
      <c r="B2" s="9" t="s">
        <v>2521</v>
      </c>
      <c r="C2" s="3" t="s">
        <v>6631</v>
      </c>
      <c r="D2" s="5">
        <v>12500</v>
      </c>
      <c r="E2" s="7">
        <v>13685.99</v>
      </c>
      <c r="F2" t="s">
        <v>8218</v>
      </c>
      <c r="G2" t="s">
        <v>8223</v>
      </c>
      <c r="H2" t="s">
        <v>8245</v>
      </c>
      <c r="I2">
        <v>1444778021</v>
      </c>
      <c r="J2">
        <v>1442963621</v>
      </c>
      <c r="K2" t="b">
        <v>0</v>
      </c>
      <c r="L2">
        <v>132</v>
      </c>
      <c r="M2" t="b">
        <v>1</v>
      </c>
      <c r="N2" t="s">
        <v>8298</v>
      </c>
      <c r="O2" s="10">
        <v>109</v>
      </c>
      <c r="P2" s="12">
        <v>103.68</v>
      </c>
      <c r="Q2" s="13" t="s">
        <v>8323</v>
      </c>
      <c r="R2" t="s">
        <v>8352</v>
      </c>
      <c r="S2" s="17">
        <v>42269.967835648145</v>
      </c>
      <c r="T2" s="17">
        <v>42290.967835648145</v>
      </c>
    </row>
    <row r="3" spans="1:20" ht="30" x14ac:dyDescent="0.25">
      <c r="A3">
        <v>2522</v>
      </c>
      <c r="B3" s="9" t="s">
        <v>2522</v>
      </c>
      <c r="C3" s="3" t="s">
        <v>6632</v>
      </c>
      <c r="D3" s="5">
        <v>5000</v>
      </c>
      <c r="E3" s="7">
        <v>5000</v>
      </c>
      <c r="F3" t="s">
        <v>8218</v>
      </c>
      <c r="G3" t="s">
        <v>8223</v>
      </c>
      <c r="H3" t="s">
        <v>8245</v>
      </c>
      <c r="I3">
        <v>1461336720</v>
      </c>
      <c r="J3">
        <v>1459431960</v>
      </c>
      <c r="K3" t="b">
        <v>0</v>
      </c>
      <c r="L3">
        <v>27</v>
      </c>
      <c r="M3" t="b">
        <v>1</v>
      </c>
      <c r="N3" t="s">
        <v>8298</v>
      </c>
      <c r="O3" s="10">
        <v>100</v>
      </c>
      <c r="P3" s="12">
        <v>185.19</v>
      </c>
      <c r="Q3" s="13" t="s">
        <v>8323</v>
      </c>
      <c r="R3" t="s">
        <v>8352</v>
      </c>
      <c r="S3" s="17">
        <v>42460.573611111111</v>
      </c>
      <c r="T3" s="17">
        <v>42482.619444444441</v>
      </c>
    </row>
    <row r="4" spans="1:20" ht="30" x14ac:dyDescent="0.25">
      <c r="A4">
        <v>2523</v>
      </c>
      <c r="B4" s="9" t="s">
        <v>2523</v>
      </c>
      <c r="C4" s="3" t="s">
        <v>6633</v>
      </c>
      <c r="D4" s="5">
        <v>900</v>
      </c>
      <c r="E4" s="7">
        <v>1408</v>
      </c>
      <c r="F4" t="s">
        <v>8218</v>
      </c>
      <c r="G4" t="s">
        <v>8223</v>
      </c>
      <c r="H4" t="s">
        <v>8245</v>
      </c>
      <c r="I4">
        <v>1416270292</v>
      </c>
      <c r="J4">
        <v>1413674692</v>
      </c>
      <c r="K4" t="b">
        <v>0</v>
      </c>
      <c r="L4">
        <v>26</v>
      </c>
      <c r="M4" t="b">
        <v>1</v>
      </c>
      <c r="N4" t="s">
        <v>8298</v>
      </c>
      <c r="O4" s="10">
        <v>156</v>
      </c>
      <c r="P4" s="12">
        <v>54.15</v>
      </c>
      <c r="Q4" s="13" t="s">
        <v>8323</v>
      </c>
      <c r="R4" t="s">
        <v>8352</v>
      </c>
      <c r="S4" s="17">
        <v>41930.975601851853</v>
      </c>
      <c r="T4" s="17">
        <v>41961.017268518524</v>
      </c>
    </row>
    <row r="5" spans="1:20" ht="30" x14ac:dyDescent="0.25">
      <c r="A5">
        <v>2524</v>
      </c>
      <c r="B5" s="9" t="s">
        <v>2524</v>
      </c>
      <c r="C5" s="3" t="s">
        <v>6634</v>
      </c>
      <c r="D5" s="5">
        <v>7500</v>
      </c>
      <c r="E5" s="7">
        <v>7620</v>
      </c>
      <c r="F5" t="s">
        <v>8218</v>
      </c>
      <c r="G5" t="s">
        <v>8223</v>
      </c>
      <c r="H5" t="s">
        <v>8245</v>
      </c>
      <c r="I5">
        <v>1419136200</v>
      </c>
      <c r="J5">
        <v>1416338557</v>
      </c>
      <c r="K5" t="b">
        <v>0</v>
      </c>
      <c r="L5">
        <v>43</v>
      </c>
      <c r="M5" t="b">
        <v>1</v>
      </c>
      <c r="N5" t="s">
        <v>8298</v>
      </c>
      <c r="O5" s="10">
        <v>102</v>
      </c>
      <c r="P5" s="12">
        <v>177.21</v>
      </c>
      <c r="Q5" s="13" t="s">
        <v>8323</v>
      </c>
      <c r="R5" t="s">
        <v>8352</v>
      </c>
      <c r="S5" s="17">
        <v>41961.807372685187</v>
      </c>
      <c r="T5" s="17">
        <v>41994.1875</v>
      </c>
    </row>
    <row r="6" spans="1:20" ht="30" x14ac:dyDescent="0.25">
      <c r="A6">
        <v>2525</v>
      </c>
      <c r="B6" s="9" t="s">
        <v>2525</v>
      </c>
      <c r="C6" s="3" t="s">
        <v>6635</v>
      </c>
      <c r="D6" s="5">
        <v>8000</v>
      </c>
      <c r="E6" s="7">
        <v>8026</v>
      </c>
      <c r="F6" t="s">
        <v>8218</v>
      </c>
      <c r="G6" t="s">
        <v>8223</v>
      </c>
      <c r="H6" t="s">
        <v>8245</v>
      </c>
      <c r="I6">
        <v>1340914571</v>
      </c>
      <c r="J6">
        <v>1338322571</v>
      </c>
      <c r="K6" t="b">
        <v>0</v>
      </c>
      <c r="L6">
        <v>80</v>
      </c>
      <c r="M6" t="b">
        <v>1</v>
      </c>
      <c r="N6" t="s">
        <v>8298</v>
      </c>
      <c r="O6" s="10">
        <v>100</v>
      </c>
      <c r="P6" s="12">
        <v>100.33</v>
      </c>
      <c r="Q6" s="13" t="s">
        <v>8323</v>
      </c>
      <c r="R6" t="s">
        <v>8352</v>
      </c>
      <c r="S6" s="17">
        <v>41058.844571759262</v>
      </c>
      <c r="T6" s="17">
        <v>41088.844571759262</v>
      </c>
    </row>
    <row r="7" spans="1:20" ht="30" x14ac:dyDescent="0.25">
      <c r="A7">
        <v>2526</v>
      </c>
      <c r="B7" s="9" t="s">
        <v>2526</v>
      </c>
      <c r="C7" s="3" t="s">
        <v>6636</v>
      </c>
      <c r="D7" s="5">
        <v>4000</v>
      </c>
      <c r="E7" s="7">
        <v>4518</v>
      </c>
      <c r="F7" t="s">
        <v>8218</v>
      </c>
      <c r="G7" t="s">
        <v>8223</v>
      </c>
      <c r="H7" t="s">
        <v>8245</v>
      </c>
      <c r="I7">
        <v>1418014740</v>
      </c>
      <c r="J7">
        <v>1415585474</v>
      </c>
      <c r="K7" t="b">
        <v>0</v>
      </c>
      <c r="L7">
        <v>33</v>
      </c>
      <c r="M7" t="b">
        <v>1</v>
      </c>
      <c r="N7" t="s">
        <v>8298</v>
      </c>
      <c r="O7" s="10">
        <v>113</v>
      </c>
      <c r="P7" s="12">
        <v>136.91</v>
      </c>
      <c r="Q7" s="13" t="s">
        <v>8323</v>
      </c>
      <c r="R7" t="s">
        <v>8352</v>
      </c>
      <c r="S7" s="17">
        <v>41953.091134259259</v>
      </c>
      <c r="T7" s="17">
        <v>41981.207638888889</v>
      </c>
    </row>
    <row r="8" spans="1:20" ht="30" x14ac:dyDescent="0.25">
      <c r="A8">
        <v>2527</v>
      </c>
      <c r="B8" s="9" t="s">
        <v>2527</v>
      </c>
      <c r="C8" s="3" t="s">
        <v>6637</v>
      </c>
      <c r="D8" s="5">
        <v>4000</v>
      </c>
      <c r="E8" s="7">
        <v>4085</v>
      </c>
      <c r="F8" t="s">
        <v>8218</v>
      </c>
      <c r="G8" t="s">
        <v>8223</v>
      </c>
      <c r="H8" t="s">
        <v>8245</v>
      </c>
      <c r="I8">
        <v>1382068740</v>
      </c>
      <c r="J8">
        <v>1380477691</v>
      </c>
      <c r="K8" t="b">
        <v>0</v>
      </c>
      <c r="L8">
        <v>71</v>
      </c>
      <c r="M8" t="b">
        <v>1</v>
      </c>
      <c r="N8" t="s">
        <v>8298</v>
      </c>
      <c r="O8" s="10">
        <v>102</v>
      </c>
      <c r="P8" s="12">
        <v>57.54</v>
      </c>
      <c r="Q8" s="13" t="s">
        <v>8323</v>
      </c>
      <c r="R8" t="s">
        <v>8352</v>
      </c>
      <c r="S8" s="17">
        <v>41546.75105324074</v>
      </c>
      <c r="T8" s="17">
        <v>41565.165972222225</v>
      </c>
    </row>
    <row r="9" spans="1:20" ht="30" x14ac:dyDescent="0.25">
      <c r="A9">
        <v>2529</v>
      </c>
      <c r="B9" s="9" t="s">
        <v>2529</v>
      </c>
      <c r="C9" s="3" t="s">
        <v>6639</v>
      </c>
      <c r="D9" s="5">
        <v>6000</v>
      </c>
      <c r="E9" s="7">
        <v>6257</v>
      </c>
      <c r="F9" t="s">
        <v>8218</v>
      </c>
      <c r="G9" t="s">
        <v>8223</v>
      </c>
      <c r="H9" t="s">
        <v>8245</v>
      </c>
      <c r="I9">
        <v>1332636975</v>
      </c>
      <c r="J9">
        <v>1328752575</v>
      </c>
      <c r="K9" t="b">
        <v>0</v>
      </c>
      <c r="L9">
        <v>76</v>
      </c>
      <c r="M9" t="b">
        <v>1</v>
      </c>
      <c r="N9" t="s">
        <v>8298</v>
      </c>
      <c r="O9" s="10">
        <v>104</v>
      </c>
      <c r="P9" s="12">
        <v>82.33</v>
      </c>
      <c r="Q9" s="13" t="s">
        <v>8323</v>
      </c>
      <c r="R9" t="s">
        <v>8352</v>
      </c>
      <c r="S9" s="17">
        <v>40948.080729166664</v>
      </c>
      <c r="T9" s="17">
        <v>40993.0390625</v>
      </c>
    </row>
    <row r="10" spans="1:20" ht="30" x14ac:dyDescent="0.25">
      <c r="A10">
        <v>2530</v>
      </c>
      <c r="B10" s="9" t="s">
        <v>2530</v>
      </c>
      <c r="C10" s="3" t="s">
        <v>6640</v>
      </c>
      <c r="D10" s="5">
        <v>6500</v>
      </c>
      <c r="E10" s="7">
        <v>6500</v>
      </c>
      <c r="F10" t="s">
        <v>8218</v>
      </c>
      <c r="G10" t="s">
        <v>8223</v>
      </c>
      <c r="H10" t="s">
        <v>8245</v>
      </c>
      <c r="I10">
        <v>1429505400</v>
      </c>
      <c r="J10">
        <v>1426711505</v>
      </c>
      <c r="K10" t="b">
        <v>0</v>
      </c>
      <c r="L10">
        <v>48</v>
      </c>
      <c r="M10" t="b">
        <v>1</v>
      </c>
      <c r="N10" t="s">
        <v>8298</v>
      </c>
      <c r="O10" s="10">
        <v>100</v>
      </c>
      <c r="P10" s="12">
        <v>135.41999999999999</v>
      </c>
      <c r="Q10" s="13" t="s">
        <v>8323</v>
      </c>
      <c r="R10" t="s">
        <v>8352</v>
      </c>
      <c r="S10" s="17">
        <v>42081.864641203705</v>
      </c>
      <c r="T10" s="17">
        <v>42114.201388888891</v>
      </c>
    </row>
    <row r="11" spans="1:20" ht="30" x14ac:dyDescent="0.25">
      <c r="A11">
        <v>2531</v>
      </c>
      <c r="B11" s="9" t="s">
        <v>2531</v>
      </c>
      <c r="C11" s="3" t="s">
        <v>6641</v>
      </c>
      <c r="D11" s="5">
        <v>4500</v>
      </c>
      <c r="E11" s="7">
        <v>4518</v>
      </c>
      <c r="F11" t="s">
        <v>8218</v>
      </c>
      <c r="G11" t="s">
        <v>8223</v>
      </c>
      <c r="H11" t="s">
        <v>8245</v>
      </c>
      <c r="I11">
        <v>1439611140</v>
      </c>
      <c r="J11">
        <v>1437668354</v>
      </c>
      <c r="K11" t="b">
        <v>0</v>
      </c>
      <c r="L11">
        <v>61</v>
      </c>
      <c r="M11" t="b">
        <v>1</v>
      </c>
      <c r="N11" t="s">
        <v>8298</v>
      </c>
      <c r="O11" s="10">
        <v>100</v>
      </c>
      <c r="P11" s="12">
        <v>74.069999999999993</v>
      </c>
      <c r="Q11" s="13" t="s">
        <v>8323</v>
      </c>
      <c r="R11" t="s">
        <v>8352</v>
      </c>
      <c r="S11" s="17">
        <v>42208.680023148147</v>
      </c>
      <c r="T11" s="17">
        <v>42231.165972222225</v>
      </c>
    </row>
    <row r="12" spans="1:20" ht="30" x14ac:dyDescent="0.25">
      <c r="A12">
        <v>2532</v>
      </c>
      <c r="B12" s="9" t="s">
        <v>2532</v>
      </c>
      <c r="C12" s="3" t="s">
        <v>6642</v>
      </c>
      <c r="D12" s="5">
        <v>4000</v>
      </c>
      <c r="E12" s="7">
        <v>5045</v>
      </c>
      <c r="F12" t="s">
        <v>8218</v>
      </c>
      <c r="G12" t="s">
        <v>8223</v>
      </c>
      <c r="H12" t="s">
        <v>8245</v>
      </c>
      <c r="I12">
        <v>1345148566</v>
      </c>
      <c r="J12">
        <v>1342556566</v>
      </c>
      <c r="K12" t="b">
        <v>0</v>
      </c>
      <c r="L12">
        <v>60</v>
      </c>
      <c r="M12" t="b">
        <v>1</v>
      </c>
      <c r="N12" t="s">
        <v>8298</v>
      </c>
      <c r="O12" s="10">
        <v>126</v>
      </c>
      <c r="P12" s="12">
        <v>84.08</v>
      </c>
      <c r="Q12" s="13" t="s">
        <v>8323</v>
      </c>
      <c r="R12" t="s">
        <v>8352</v>
      </c>
      <c r="S12" s="17">
        <v>41107.849143518521</v>
      </c>
      <c r="T12" s="17">
        <v>41137.849143518521</v>
      </c>
    </row>
    <row r="13" spans="1:20" ht="30" x14ac:dyDescent="0.25">
      <c r="A13">
        <v>2533</v>
      </c>
      <c r="B13" s="9" t="s">
        <v>2533</v>
      </c>
      <c r="C13" s="3" t="s">
        <v>6643</v>
      </c>
      <c r="D13" s="5">
        <v>7500</v>
      </c>
      <c r="E13" s="7">
        <v>8300</v>
      </c>
      <c r="F13" t="s">
        <v>8218</v>
      </c>
      <c r="G13" t="s">
        <v>8223</v>
      </c>
      <c r="H13" t="s">
        <v>8245</v>
      </c>
      <c r="I13">
        <v>1362160868</v>
      </c>
      <c r="J13">
        <v>1359568911</v>
      </c>
      <c r="K13" t="b">
        <v>0</v>
      </c>
      <c r="L13">
        <v>136</v>
      </c>
      <c r="M13" t="b">
        <v>1</v>
      </c>
      <c r="N13" t="s">
        <v>8298</v>
      </c>
      <c r="O13" s="10">
        <v>111</v>
      </c>
      <c r="P13" s="12">
        <v>61.03</v>
      </c>
      <c r="Q13" s="13" t="s">
        <v>8323</v>
      </c>
      <c r="R13" t="s">
        <v>8352</v>
      </c>
      <c r="S13" s="17">
        <v>41304.751284722224</v>
      </c>
      <c r="T13" s="17">
        <v>41334.750787037039</v>
      </c>
    </row>
    <row r="14" spans="1:20" ht="45" x14ac:dyDescent="0.25">
      <c r="A14">
        <v>2534</v>
      </c>
      <c r="B14" s="9" t="s">
        <v>2534</v>
      </c>
      <c r="C14" s="3" t="s">
        <v>6644</v>
      </c>
      <c r="D14" s="5">
        <v>2000</v>
      </c>
      <c r="E14" s="7">
        <v>2100</v>
      </c>
      <c r="F14" t="s">
        <v>8218</v>
      </c>
      <c r="G14" t="s">
        <v>8223</v>
      </c>
      <c r="H14" t="s">
        <v>8245</v>
      </c>
      <c r="I14">
        <v>1262325600</v>
      </c>
      <c r="J14">
        <v>1257871712</v>
      </c>
      <c r="K14" t="b">
        <v>0</v>
      </c>
      <c r="L14">
        <v>14</v>
      </c>
      <c r="M14" t="b">
        <v>1</v>
      </c>
      <c r="N14" t="s">
        <v>8298</v>
      </c>
      <c r="O14" s="10">
        <v>105</v>
      </c>
      <c r="P14" s="12">
        <v>150</v>
      </c>
      <c r="Q14" s="13" t="s">
        <v>8323</v>
      </c>
      <c r="R14" t="s">
        <v>8352</v>
      </c>
      <c r="S14" s="17">
        <v>40127.700370370374</v>
      </c>
      <c r="T14" s="17">
        <v>40179.25</v>
      </c>
    </row>
    <row r="15" spans="1:20" ht="15.75" x14ac:dyDescent="0.25">
      <c r="A15">
        <v>2535</v>
      </c>
      <c r="B15" s="9" t="s">
        <v>2535</v>
      </c>
      <c r="C15" s="3" t="s">
        <v>6645</v>
      </c>
      <c r="D15" s="5">
        <v>20000</v>
      </c>
      <c r="E15" s="7">
        <v>20755</v>
      </c>
      <c r="F15" t="s">
        <v>8218</v>
      </c>
      <c r="G15" t="s">
        <v>8223</v>
      </c>
      <c r="H15" t="s">
        <v>8245</v>
      </c>
      <c r="I15">
        <v>1417463945</v>
      </c>
      <c r="J15">
        <v>1414781945</v>
      </c>
      <c r="K15" t="b">
        <v>0</v>
      </c>
      <c r="L15">
        <v>78</v>
      </c>
      <c r="M15" t="b">
        <v>1</v>
      </c>
      <c r="N15" t="s">
        <v>8298</v>
      </c>
      <c r="O15" s="10">
        <v>104</v>
      </c>
      <c r="P15" s="12">
        <v>266.08999999999997</v>
      </c>
      <c r="Q15" s="13" t="s">
        <v>8323</v>
      </c>
      <c r="R15" t="s">
        <v>8352</v>
      </c>
      <c r="S15" s="17">
        <v>41943.791030092594</v>
      </c>
      <c r="T15" s="17">
        <v>41974.832696759258</v>
      </c>
    </row>
    <row r="16" spans="1:20" ht="30" x14ac:dyDescent="0.25">
      <c r="A16">
        <v>2536</v>
      </c>
      <c r="B16" s="9" t="s">
        <v>2536</v>
      </c>
      <c r="C16" s="3" t="s">
        <v>6646</v>
      </c>
      <c r="D16" s="5">
        <v>25</v>
      </c>
      <c r="E16" s="7">
        <v>29</v>
      </c>
      <c r="F16" t="s">
        <v>8218</v>
      </c>
      <c r="G16" t="s">
        <v>8223</v>
      </c>
      <c r="H16" t="s">
        <v>8245</v>
      </c>
      <c r="I16">
        <v>1375151566</v>
      </c>
      <c r="J16">
        <v>1373337166</v>
      </c>
      <c r="K16" t="b">
        <v>0</v>
      </c>
      <c r="L16">
        <v>4</v>
      </c>
      <c r="M16" t="b">
        <v>1</v>
      </c>
      <c r="N16" t="s">
        <v>8298</v>
      </c>
      <c r="O16" s="10">
        <v>116</v>
      </c>
      <c r="P16" s="12">
        <v>7.25</v>
      </c>
      <c r="Q16" s="13" t="s">
        <v>8323</v>
      </c>
      <c r="R16" t="s">
        <v>8352</v>
      </c>
      <c r="S16" s="17">
        <v>41464.106087962966</v>
      </c>
      <c r="T16" s="17">
        <v>41485.106087962966</v>
      </c>
    </row>
    <row r="17" spans="1:20" ht="30" x14ac:dyDescent="0.25">
      <c r="A17">
        <v>2537</v>
      </c>
      <c r="B17" s="9" t="s">
        <v>2537</v>
      </c>
      <c r="C17" s="3" t="s">
        <v>6647</v>
      </c>
      <c r="D17" s="5">
        <v>1000</v>
      </c>
      <c r="E17" s="7">
        <v>1100</v>
      </c>
      <c r="F17" t="s">
        <v>8218</v>
      </c>
      <c r="G17" t="s">
        <v>8223</v>
      </c>
      <c r="H17" t="s">
        <v>8245</v>
      </c>
      <c r="I17">
        <v>1312212855</v>
      </c>
      <c r="J17">
        <v>1307028855</v>
      </c>
      <c r="K17" t="b">
        <v>0</v>
      </c>
      <c r="L17">
        <v>11</v>
      </c>
      <c r="M17" t="b">
        <v>1</v>
      </c>
      <c r="N17" t="s">
        <v>8298</v>
      </c>
      <c r="O17" s="10">
        <v>110</v>
      </c>
      <c r="P17" s="12">
        <v>100</v>
      </c>
      <c r="Q17" s="13" t="s">
        <v>8323</v>
      </c>
      <c r="R17" t="s">
        <v>8352</v>
      </c>
      <c r="S17" s="17">
        <v>40696.648784722223</v>
      </c>
      <c r="T17" s="17">
        <v>40756.648784722223</v>
      </c>
    </row>
    <row r="18" spans="1:20" ht="30" x14ac:dyDescent="0.25">
      <c r="A18">
        <v>2538</v>
      </c>
      <c r="B18" s="9" t="s">
        <v>2538</v>
      </c>
      <c r="C18" s="3" t="s">
        <v>6648</v>
      </c>
      <c r="D18" s="5">
        <v>18000</v>
      </c>
      <c r="E18" s="7">
        <v>20343.169999999998</v>
      </c>
      <c r="F18" t="s">
        <v>8218</v>
      </c>
      <c r="G18" t="s">
        <v>8223</v>
      </c>
      <c r="H18" t="s">
        <v>8245</v>
      </c>
      <c r="I18">
        <v>1361681940</v>
      </c>
      <c r="J18">
        <v>1359029661</v>
      </c>
      <c r="K18" t="b">
        <v>0</v>
      </c>
      <c r="L18">
        <v>185</v>
      </c>
      <c r="M18" t="b">
        <v>1</v>
      </c>
      <c r="N18" t="s">
        <v>8298</v>
      </c>
      <c r="O18" s="10">
        <v>113</v>
      </c>
      <c r="P18" s="12">
        <v>109.96</v>
      </c>
      <c r="Q18" s="13" t="s">
        <v>8323</v>
      </c>
      <c r="R18" t="s">
        <v>8352</v>
      </c>
      <c r="S18" s="17">
        <v>41298.509965277779</v>
      </c>
      <c r="T18" s="17">
        <v>41329.207638888889</v>
      </c>
    </row>
    <row r="19" spans="1:20" ht="30" x14ac:dyDescent="0.25">
      <c r="A19">
        <v>2539</v>
      </c>
      <c r="B19" s="9" t="s">
        <v>2539</v>
      </c>
      <c r="C19" s="3" t="s">
        <v>6649</v>
      </c>
      <c r="D19" s="5">
        <v>10000</v>
      </c>
      <c r="E19" s="7">
        <v>10025</v>
      </c>
      <c r="F19" t="s">
        <v>8218</v>
      </c>
      <c r="G19" t="s">
        <v>8223</v>
      </c>
      <c r="H19" t="s">
        <v>8245</v>
      </c>
      <c r="I19">
        <v>1422913152</v>
      </c>
      <c r="J19">
        <v>1417729152</v>
      </c>
      <c r="K19" t="b">
        <v>0</v>
      </c>
      <c r="L19">
        <v>59</v>
      </c>
      <c r="M19" t="b">
        <v>1</v>
      </c>
      <c r="N19" t="s">
        <v>8298</v>
      </c>
      <c r="O19" s="10">
        <v>100</v>
      </c>
      <c r="P19" s="12">
        <v>169.92</v>
      </c>
      <c r="Q19" s="13" t="s">
        <v>8323</v>
      </c>
      <c r="R19" t="s">
        <v>8352</v>
      </c>
      <c r="S19" s="17">
        <v>41977.902222222227</v>
      </c>
      <c r="T19" s="17">
        <v>42037.902222222227</v>
      </c>
    </row>
    <row r="20" spans="1:20" ht="30" x14ac:dyDescent="0.25">
      <c r="A20">
        <v>2540</v>
      </c>
      <c r="B20" s="9" t="s">
        <v>2540</v>
      </c>
      <c r="C20" s="3" t="s">
        <v>6650</v>
      </c>
      <c r="D20" s="5">
        <v>2500</v>
      </c>
      <c r="E20" s="7">
        <v>2585</v>
      </c>
      <c r="F20" t="s">
        <v>8218</v>
      </c>
      <c r="G20" t="s">
        <v>8223</v>
      </c>
      <c r="H20" t="s">
        <v>8245</v>
      </c>
      <c r="I20">
        <v>1319904721</v>
      </c>
      <c r="J20">
        <v>1314720721</v>
      </c>
      <c r="K20" t="b">
        <v>0</v>
      </c>
      <c r="L20">
        <v>27</v>
      </c>
      <c r="M20" t="b">
        <v>1</v>
      </c>
      <c r="N20" t="s">
        <v>8298</v>
      </c>
      <c r="O20" s="10">
        <v>103</v>
      </c>
      <c r="P20" s="12">
        <v>95.74</v>
      </c>
      <c r="Q20" s="13" t="s">
        <v>8323</v>
      </c>
      <c r="R20" t="s">
        <v>8352</v>
      </c>
      <c r="S20" s="17">
        <v>40785.675011574072</v>
      </c>
      <c r="T20" s="17">
        <v>40845.675011574072</v>
      </c>
    </row>
    <row r="21" spans="1:20" ht="30" x14ac:dyDescent="0.25">
      <c r="A21">
        <v>2542</v>
      </c>
      <c r="B21" s="9" t="s">
        <v>2542</v>
      </c>
      <c r="C21" s="3" t="s">
        <v>6652</v>
      </c>
      <c r="D21" s="5">
        <v>700</v>
      </c>
      <c r="E21" s="7">
        <v>725</v>
      </c>
      <c r="F21" t="s">
        <v>8218</v>
      </c>
      <c r="G21" t="s">
        <v>8223</v>
      </c>
      <c r="H21" t="s">
        <v>8245</v>
      </c>
      <c r="I21">
        <v>1380599940</v>
      </c>
      <c r="J21">
        <v>1377252857</v>
      </c>
      <c r="K21" t="b">
        <v>0</v>
      </c>
      <c r="L21">
        <v>13</v>
      </c>
      <c r="M21" t="b">
        <v>1</v>
      </c>
      <c r="N21" t="s">
        <v>8298</v>
      </c>
      <c r="O21" s="10">
        <v>104</v>
      </c>
      <c r="P21" s="12">
        <v>55.77</v>
      </c>
      <c r="Q21" s="13" t="s">
        <v>8323</v>
      </c>
      <c r="R21" t="s">
        <v>8352</v>
      </c>
      <c r="S21" s="17">
        <v>41509.426585648151</v>
      </c>
      <c r="T21" s="17">
        <v>41548.165972222225</v>
      </c>
    </row>
    <row r="22" spans="1:20" ht="30" x14ac:dyDescent="0.25">
      <c r="A22">
        <v>2543</v>
      </c>
      <c r="B22" s="9" t="s">
        <v>2543</v>
      </c>
      <c r="C22" s="3" t="s">
        <v>6653</v>
      </c>
      <c r="D22" s="5">
        <v>250</v>
      </c>
      <c r="E22" s="7">
        <v>391</v>
      </c>
      <c r="F22" t="s">
        <v>8218</v>
      </c>
      <c r="G22" t="s">
        <v>8223</v>
      </c>
      <c r="H22" t="s">
        <v>8245</v>
      </c>
      <c r="I22">
        <v>1293937200</v>
      </c>
      <c r="J22">
        <v>1291257298</v>
      </c>
      <c r="K22" t="b">
        <v>0</v>
      </c>
      <c r="L22">
        <v>13</v>
      </c>
      <c r="M22" t="b">
        <v>1</v>
      </c>
      <c r="N22" t="s">
        <v>8298</v>
      </c>
      <c r="O22" s="10">
        <v>156</v>
      </c>
      <c r="P22" s="12">
        <v>30.08</v>
      </c>
      <c r="Q22" s="13" t="s">
        <v>8323</v>
      </c>
      <c r="R22" t="s">
        <v>8352</v>
      </c>
      <c r="S22" s="17">
        <v>40514.107615740737</v>
      </c>
      <c r="T22" s="17">
        <v>40545.125</v>
      </c>
    </row>
    <row r="23" spans="1:20" ht="30" x14ac:dyDescent="0.25">
      <c r="A23">
        <v>2544</v>
      </c>
      <c r="B23" s="9" t="s">
        <v>2544</v>
      </c>
      <c r="C23" s="3" t="s">
        <v>6654</v>
      </c>
      <c r="D23" s="5">
        <v>5000</v>
      </c>
      <c r="E23" s="7">
        <v>5041</v>
      </c>
      <c r="F23" t="s">
        <v>8218</v>
      </c>
      <c r="G23" t="s">
        <v>8223</v>
      </c>
      <c r="H23" t="s">
        <v>8245</v>
      </c>
      <c r="I23">
        <v>1341750569</v>
      </c>
      <c r="J23">
        <v>1339158569</v>
      </c>
      <c r="K23" t="b">
        <v>0</v>
      </c>
      <c r="L23">
        <v>57</v>
      </c>
      <c r="M23" t="b">
        <v>1</v>
      </c>
      <c r="N23" t="s">
        <v>8298</v>
      </c>
      <c r="O23" s="10">
        <v>101</v>
      </c>
      <c r="P23" s="12">
        <v>88.44</v>
      </c>
      <c r="Q23" s="13" t="s">
        <v>8323</v>
      </c>
      <c r="R23" t="s">
        <v>8352</v>
      </c>
      <c r="S23" s="17">
        <v>41068.520474537036</v>
      </c>
      <c r="T23" s="17">
        <v>41098.520474537036</v>
      </c>
    </row>
    <row r="24" spans="1:20" ht="30" x14ac:dyDescent="0.25">
      <c r="A24">
        <v>2545</v>
      </c>
      <c r="B24" s="9" t="s">
        <v>2545</v>
      </c>
      <c r="C24" s="3" t="s">
        <v>6655</v>
      </c>
      <c r="D24" s="5">
        <v>2000</v>
      </c>
      <c r="E24" s="7">
        <v>3906</v>
      </c>
      <c r="F24" t="s">
        <v>8218</v>
      </c>
      <c r="G24" t="s">
        <v>8223</v>
      </c>
      <c r="H24" t="s">
        <v>8245</v>
      </c>
      <c r="I24">
        <v>1424997000</v>
      </c>
      <c r="J24">
        <v>1421983138</v>
      </c>
      <c r="K24" t="b">
        <v>0</v>
      </c>
      <c r="L24">
        <v>61</v>
      </c>
      <c r="M24" t="b">
        <v>1</v>
      </c>
      <c r="N24" t="s">
        <v>8298</v>
      </c>
      <c r="O24" s="10">
        <v>195</v>
      </c>
      <c r="P24" s="12">
        <v>64.03</v>
      </c>
      <c r="Q24" s="13" t="s">
        <v>8323</v>
      </c>
      <c r="R24" t="s">
        <v>8352</v>
      </c>
      <c r="S24" s="17">
        <v>42027.13817129629</v>
      </c>
      <c r="T24" s="17">
        <v>42062.020833333328</v>
      </c>
    </row>
    <row r="25" spans="1:20" ht="30" x14ac:dyDescent="0.25">
      <c r="A25">
        <v>2546</v>
      </c>
      <c r="B25" s="9" t="s">
        <v>2546</v>
      </c>
      <c r="C25" s="3" t="s">
        <v>6656</v>
      </c>
      <c r="D25" s="5">
        <v>3500</v>
      </c>
      <c r="E25" s="7">
        <v>3910</v>
      </c>
      <c r="F25" t="s">
        <v>8218</v>
      </c>
      <c r="G25" t="s">
        <v>8223</v>
      </c>
      <c r="H25" t="s">
        <v>8245</v>
      </c>
      <c r="I25">
        <v>1380949200</v>
      </c>
      <c r="J25">
        <v>1378586179</v>
      </c>
      <c r="K25" t="b">
        <v>0</v>
      </c>
      <c r="L25">
        <v>65</v>
      </c>
      <c r="M25" t="b">
        <v>1</v>
      </c>
      <c r="N25" t="s">
        <v>8298</v>
      </c>
      <c r="O25" s="10">
        <v>112</v>
      </c>
      <c r="P25" s="12">
        <v>60.15</v>
      </c>
      <c r="Q25" s="13" t="s">
        <v>8323</v>
      </c>
      <c r="R25" t="s">
        <v>8352</v>
      </c>
      <c r="S25" s="17">
        <v>41524.858553240738</v>
      </c>
      <c r="T25" s="17">
        <v>41552.208333333336</v>
      </c>
    </row>
    <row r="26" spans="1:20" ht="30" x14ac:dyDescent="0.25">
      <c r="A26">
        <v>2547</v>
      </c>
      <c r="B26" s="9" t="s">
        <v>2547</v>
      </c>
      <c r="C26" s="3" t="s">
        <v>6657</v>
      </c>
      <c r="D26" s="5">
        <v>5500</v>
      </c>
      <c r="E26" s="7">
        <v>6592</v>
      </c>
      <c r="F26" t="s">
        <v>8218</v>
      </c>
      <c r="G26" t="s">
        <v>8223</v>
      </c>
      <c r="H26" t="s">
        <v>8245</v>
      </c>
      <c r="I26">
        <v>1333560803</v>
      </c>
      <c r="J26">
        <v>1330972403</v>
      </c>
      <c r="K26" t="b">
        <v>0</v>
      </c>
      <c r="L26">
        <v>134</v>
      </c>
      <c r="M26" t="b">
        <v>1</v>
      </c>
      <c r="N26" t="s">
        <v>8298</v>
      </c>
      <c r="O26" s="10">
        <v>120</v>
      </c>
      <c r="P26" s="12">
        <v>49.19</v>
      </c>
      <c r="Q26" s="13" t="s">
        <v>8323</v>
      </c>
      <c r="R26" t="s">
        <v>8352</v>
      </c>
      <c r="S26" s="17">
        <v>40973.773182870369</v>
      </c>
      <c r="T26" s="17">
        <v>41003.731516203705</v>
      </c>
    </row>
    <row r="27" spans="1:20" ht="30" x14ac:dyDescent="0.25">
      <c r="A27">
        <v>2550</v>
      </c>
      <c r="B27" s="9" t="s">
        <v>2550</v>
      </c>
      <c r="C27" s="3" t="s">
        <v>6660</v>
      </c>
      <c r="D27" s="5">
        <v>6500</v>
      </c>
      <c r="E27" s="7">
        <v>6555</v>
      </c>
      <c r="F27" t="s">
        <v>8218</v>
      </c>
      <c r="G27" t="s">
        <v>8223</v>
      </c>
      <c r="H27" t="s">
        <v>8245</v>
      </c>
      <c r="I27">
        <v>1444276740</v>
      </c>
      <c r="J27">
        <v>1439392406</v>
      </c>
      <c r="K27" t="b">
        <v>0</v>
      </c>
      <c r="L27">
        <v>150</v>
      </c>
      <c r="M27" t="b">
        <v>1</v>
      </c>
      <c r="N27" t="s">
        <v>8298</v>
      </c>
      <c r="O27" s="10">
        <v>101</v>
      </c>
      <c r="P27" s="12">
        <v>43.7</v>
      </c>
      <c r="Q27" s="13" t="s">
        <v>8323</v>
      </c>
      <c r="R27" t="s">
        <v>8352</v>
      </c>
      <c r="S27" s="17">
        <v>42228.634328703702</v>
      </c>
      <c r="T27" s="17">
        <v>42285.165972222225</v>
      </c>
    </row>
    <row r="28" spans="1:20" ht="30" x14ac:dyDescent="0.25">
      <c r="A28">
        <v>2551</v>
      </c>
      <c r="B28" s="9" t="s">
        <v>2551</v>
      </c>
      <c r="C28" s="3" t="s">
        <v>6661</v>
      </c>
      <c r="D28" s="5">
        <v>3675</v>
      </c>
      <c r="E28" s="7">
        <v>3775.5</v>
      </c>
      <c r="F28" t="s">
        <v>8218</v>
      </c>
      <c r="G28" t="s">
        <v>8223</v>
      </c>
      <c r="H28" t="s">
        <v>8245</v>
      </c>
      <c r="I28">
        <v>1332362880</v>
      </c>
      <c r="J28">
        <v>1329890585</v>
      </c>
      <c r="K28" t="b">
        <v>0</v>
      </c>
      <c r="L28">
        <v>56</v>
      </c>
      <c r="M28" t="b">
        <v>1</v>
      </c>
      <c r="N28" t="s">
        <v>8298</v>
      </c>
      <c r="O28" s="10">
        <v>103</v>
      </c>
      <c r="P28" s="12">
        <v>67.42</v>
      </c>
      <c r="Q28" s="13" t="s">
        <v>8323</v>
      </c>
      <c r="R28" t="s">
        <v>8352</v>
      </c>
      <c r="S28" s="17">
        <v>40961.252141203702</v>
      </c>
      <c r="T28" s="17">
        <v>40989.866666666669</v>
      </c>
    </row>
    <row r="29" spans="1:20" ht="30" x14ac:dyDescent="0.25">
      <c r="A29">
        <v>2552</v>
      </c>
      <c r="B29" s="9" t="s">
        <v>2552</v>
      </c>
      <c r="C29" s="3" t="s">
        <v>6662</v>
      </c>
      <c r="D29" s="5">
        <v>3000</v>
      </c>
      <c r="E29" s="7">
        <v>3195</v>
      </c>
      <c r="F29" t="s">
        <v>8218</v>
      </c>
      <c r="G29" t="s">
        <v>8223</v>
      </c>
      <c r="H29" t="s">
        <v>8245</v>
      </c>
      <c r="I29">
        <v>1488741981</v>
      </c>
      <c r="J29">
        <v>1486149981</v>
      </c>
      <c r="K29" t="b">
        <v>0</v>
      </c>
      <c r="L29">
        <v>18</v>
      </c>
      <c r="M29" t="b">
        <v>1</v>
      </c>
      <c r="N29" t="s">
        <v>8298</v>
      </c>
      <c r="O29" s="10">
        <v>107</v>
      </c>
      <c r="P29" s="12">
        <v>177.5</v>
      </c>
      <c r="Q29" s="13" t="s">
        <v>8323</v>
      </c>
      <c r="R29" t="s">
        <v>8352</v>
      </c>
      <c r="S29" s="17">
        <v>42769.809965277775</v>
      </c>
      <c r="T29" s="17">
        <v>42799.809965277775</v>
      </c>
    </row>
    <row r="30" spans="1:20" ht="30" x14ac:dyDescent="0.25">
      <c r="A30">
        <v>2553</v>
      </c>
      <c r="B30" s="9" t="s">
        <v>2553</v>
      </c>
      <c r="C30" s="3" t="s">
        <v>6663</v>
      </c>
      <c r="D30" s="5">
        <v>1500</v>
      </c>
      <c r="E30" s="7">
        <v>2333</v>
      </c>
      <c r="F30" t="s">
        <v>8218</v>
      </c>
      <c r="G30" t="s">
        <v>8223</v>
      </c>
      <c r="H30" t="s">
        <v>8245</v>
      </c>
      <c r="I30">
        <v>1348202807</v>
      </c>
      <c r="J30">
        <v>1343018807</v>
      </c>
      <c r="K30" t="b">
        <v>0</v>
      </c>
      <c r="L30">
        <v>60</v>
      </c>
      <c r="M30" t="b">
        <v>1</v>
      </c>
      <c r="N30" t="s">
        <v>8298</v>
      </c>
      <c r="O30" s="10">
        <v>156</v>
      </c>
      <c r="P30" s="12">
        <v>38.880000000000003</v>
      </c>
      <c r="Q30" s="13" t="s">
        <v>8323</v>
      </c>
      <c r="R30" t="s">
        <v>8352</v>
      </c>
      <c r="S30" s="17">
        <v>41113.199155092596</v>
      </c>
      <c r="T30" s="17">
        <v>41173.199155092596</v>
      </c>
    </row>
    <row r="31" spans="1:20" ht="30" x14ac:dyDescent="0.25">
      <c r="A31">
        <v>2554</v>
      </c>
      <c r="B31" s="9" t="s">
        <v>2554</v>
      </c>
      <c r="C31" s="3" t="s">
        <v>6664</v>
      </c>
      <c r="D31" s="5">
        <v>3000</v>
      </c>
      <c r="E31" s="7">
        <v>3684</v>
      </c>
      <c r="F31" t="s">
        <v>8218</v>
      </c>
      <c r="G31" t="s">
        <v>8223</v>
      </c>
      <c r="H31" t="s">
        <v>8245</v>
      </c>
      <c r="I31">
        <v>1433131140</v>
      </c>
      <c r="J31">
        <v>1430445163</v>
      </c>
      <c r="K31" t="b">
        <v>0</v>
      </c>
      <c r="L31">
        <v>67</v>
      </c>
      <c r="M31" t="b">
        <v>1</v>
      </c>
      <c r="N31" t="s">
        <v>8298</v>
      </c>
      <c r="O31" s="10">
        <v>123</v>
      </c>
      <c r="P31" s="12">
        <v>54.99</v>
      </c>
      <c r="Q31" s="13" t="s">
        <v>8323</v>
      </c>
      <c r="R31" t="s">
        <v>8352</v>
      </c>
      <c r="S31" s="17">
        <v>42125.078275462962</v>
      </c>
      <c r="T31" s="17">
        <v>42156.165972222225</v>
      </c>
    </row>
    <row r="32" spans="1:20" ht="30" x14ac:dyDescent="0.25">
      <c r="A32">
        <v>2555</v>
      </c>
      <c r="B32" s="9" t="s">
        <v>2555</v>
      </c>
      <c r="C32" s="3" t="s">
        <v>6665</v>
      </c>
      <c r="D32" s="5">
        <v>2000</v>
      </c>
      <c r="E32" s="7">
        <v>2147</v>
      </c>
      <c r="F32" t="s">
        <v>8218</v>
      </c>
      <c r="G32" t="s">
        <v>8223</v>
      </c>
      <c r="H32" t="s">
        <v>8245</v>
      </c>
      <c r="I32">
        <v>1338219793</v>
      </c>
      <c r="J32">
        <v>1335541393</v>
      </c>
      <c r="K32" t="b">
        <v>0</v>
      </c>
      <c r="L32">
        <v>35</v>
      </c>
      <c r="M32" t="b">
        <v>1</v>
      </c>
      <c r="N32" t="s">
        <v>8298</v>
      </c>
      <c r="O32" s="10">
        <v>107</v>
      </c>
      <c r="P32" s="12">
        <v>61.34</v>
      </c>
      <c r="Q32" s="13" t="s">
        <v>8323</v>
      </c>
      <c r="R32" t="s">
        <v>8352</v>
      </c>
      <c r="S32" s="17">
        <v>41026.655011574076</v>
      </c>
      <c r="T32" s="17">
        <v>41057.655011574076</v>
      </c>
    </row>
    <row r="33" spans="1:20" ht="30" x14ac:dyDescent="0.25">
      <c r="A33">
        <v>2556</v>
      </c>
      <c r="B33" s="9" t="s">
        <v>2556</v>
      </c>
      <c r="C33" s="3" t="s">
        <v>6666</v>
      </c>
      <c r="D33" s="5">
        <v>745</v>
      </c>
      <c r="E33" s="7">
        <v>786</v>
      </c>
      <c r="F33" t="s">
        <v>8218</v>
      </c>
      <c r="G33" t="s">
        <v>8223</v>
      </c>
      <c r="H33" t="s">
        <v>8245</v>
      </c>
      <c r="I33">
        <v>1356392857</v>
      </c>
      <c r="J33">
        <v>1352504857</v>
      </c>
      <c r="K33" t="b">
        <v>0</v>
      </c>
      <c r="L33">
        <v>34</v>
      </c>
      <c r="M33" t="b">
        <v>1</v>
      </c>
      <c r="N33" t="s">
        <v>8298</v>
      </c>
      <c r="O33" s="10">
        <v>106</v>
      </c>
      <c r="P33" s="12">
        <v>23.12</v>
      </c>
      <c r="Q33" s="13" t="s">
        <v>8323</v>
      </c>
      <c r="R33" t="s">
        <v>8352</v>
      </c>
      <c r="S33" s="17">
        <v>41222.991400462961</v>
      </c>
      <c r="T33" s="17">
        <v>41267.991400462961</v>
      </c>
    </row>
    <row r="34" spans="1:20" ht="30" x14ac:dyDescent="0.25">
      <c r="A34">
        <v>2559</v>
      </c>
      <c r="B34" s="9" t="s">
        <v>2559</v>
      </c>
      <c r="C34" s="3" t="s">
        <v>6669</v>
      </c>
      <c r="D34" s="5">
        <v>800</v>
      </c>
      <c r="E34" s="7">
        <v>890</v>
      </c>
      <c r="F34" t="s">
        <v>8218</v>
      </c>
      <c r="G34" t="s">
        <v>8223</v>
      </c>
      <c r="H34" t="s">
        <v>8245</v>
      </c>
      <c r="I34">
        <v>1321385820</v>
      </c>
      <c r="J34">
        <v>1318539484</v>
      </c>
      <c r="K34" t="b">
        <v>0</v>
      </c>
      <c r="L34">
        <v>25</v>
      </c>
      <c r="M34" t="b">
        <v>1</v>
      </c>
      <c r="N34" t="s">
        <v>8298</v>
      </c>
      <c r="O34" s="10">
        <v>111</v>
      </c>
      <c r="P34" s="12">
        <v>35.6</v>
      </c>
      <c r="Q34" s="13" t="s">
        <v>8323</v>
      </c>
      <c r="R34" t="s">
        <v>8352</v>
      </c>
      <c r="S34" s="17">
        <v>40829.873657407406</v>
      </c>
      <c r="T34" s="17">
        <v>40862.817361111112</v>
      </c>
    </row>
  </sheetData>
  <autoFilter ref="A1:T34" xr:uid="{03049104-11ED-4020-B8E6-6891C3141817}"/>
  <conditionalFormatting sqref="F1:F34">
    <cfRule type="cellIs" dxfId="19" priority="7" operator="equal">
      <formula>"canceled"</formula>
    </cfRule>
    <cfRule type="cellIs" dxfId="18" priority="8" operator="equal">
      <formula>"failed"</formula>
    </cfRule>
    <cfRule type="cellIs" dxfId="17" priority="9" operator="equal">
      <formula>"successful"</formula>
    </cfRule>
    <cfRule type="cellIs" dxfId="16" priority="10" operator="equal">
      <formula>"live"</formula>
    </cfRule>
  </conditionalFormatting>
  <conditionalFormatting sqref="O1:O34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4">
      <colorScale>
        <cfvo type="min"/>
        <cfvo type="percent" val="90"/>
        <color rgb="FFFF0000"/>
        <color rgb="FF0070C0"/>
      </colorScale>
    </cfRule>
  </conditionalFormatting>
  <conditionalFormatting sqref="R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7870A-2B9B-445C-AAC4-61A0BDD42D98}">
  <dimension ref="A1:T53"/>
  <sheetViews>
    <sheetView topLeftCell="A7" workbookViewId="0">
      <selection activeCell="B5" sqref="B5"/>
    </sheetView>
  </sheetViews>
  <sheetFormatPr defaultRowHeight="15" x14ac:dyDescent="0.25"/>
  <cols>
    <col min="2" max="2" width="33.140625" customWidth="1"/>
    <col min="3" max="3" width="50.85546875" customWidth="1"/>
    <col min="4" max="4" width="12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30" x14ac:dyDescent="0.25">
      <c r="A2">
        <v>1224</v>
      </c>
      <c r="B2" s="9" t="s">
        <v>1225</v>
      </c>
      <c r="C2" s="3" t="s">
        <v>5334</v>
      </c>
      <c r="D2" s="5">
        <v>15000</v>
      </c>
      <c r="E2" s="7">
        <v>1060</v>
      </c>
      <c r="F2" t="s">
        <v>8219</v>
      </c>
      <c r="G2" t="s">
        <v>8223</v>
      </c>
      <c r="H2" t="s">
        <v>8245</v>
      </c>
      <c r="I2">
        <v>1402060302</v>
      </c>
      <c r="J2">
        <v>1396876302</v>
      </c>
      <c r="K2" t="b">
        <v>0</v>
      </c>
      <c r="L2">
        <v>18</v>
      </c>
      <c r="M2" t="b">
        <v>0</v>
      </c>
      <c r="N2" t="s">
        <v>8284</v>
      </c>
      <c r="O2" s="10">
        <v>7</v>
      </c>
      <c r="P2" s="12">
        <v>58.89</v>
      </c>
      <c r="Q2" s="13" t="s">
        <v>8323</v>
      </c>
      <c r="R2" t="s">
        <v>8338</v>
      </c>
      <c r="S2" s="17">
        <v>41736.549791666665</v>
      </c>
      <c r="T2" s="17">
        <v>41796.549791666665</v>
      </c>
    </row>
    <row r="3" spans="1:20" ht="45" x14ac:dyDescent="0.25">
      <c r="A3">
        <v>1225</v>
      </c>
      <c r="B3" s="9" t="s">
        <v>1226</v>
      </c>
      <c r="C3" s="3" t="s">
        <v>5335</v>
      </c>
      <c r="D3" s="5">
        <v>3000</v>
      </c>
      <c r="E3" s="7">
        <v>132</v>
      </c>
      <c r="F3" t="s">
        <v>8219</v>
      </c>
      <c r="G3" t="s">
        <v>8223</v>
      </c>
      <c r="H3" t="s">
        <v>8245</v>
      </c>
      <c r="I3">
        <v>1382478278</v>
      </c>
      <c r="J3">
        <v>1377294278</v>
      </c>
      <c r="K3" t="b">
        <v>0</v>
      </c>
      <c r="L3">
        <v>3</v>
      </c>
      <c r="M3" t="b">
        <v>0</v>
      </c>
      <c r="N3" t="s">
        <v>8284</v>
      </c>
      <c r="O3" s="10">
        <v>4</v>
      </c>
      <c r="P3" s="12">
        <v>44</v>
      </c>
      <c r="Q3" s="13" t="s">
        <v>8323</v>
      </c>
      <c r="R3" t="s">
        <v>8338</v>
      </c>
      <c r="S3" s="17">
        <v>41509.905995370369</v>
      </c>
      <c r="T3" s="17">
        <v>41569.905995370369</v>
      </c>
    </row>
    <row r="4" spans="1:20" ht="45" x14ac:dyDescent="0.25">
      <c r="A4">
        <v>1226</v>
      </c>
      <c r="B4" s="9" t="s">
        <v>1227</v>
      </c>
      <c r="C4" s="3" t="s">
        <v>5336</v>
      </c>
      <c r="D4" s="5">
        <v>50000</v>
      </c>
      <c r="E4" s="7">
        <v>1937</v>
      </c>
      <c r="F4" t="s">
        <v>8219</v>
      </c>
      <c r="G4" t="s">
        <v>8223</v>
      </c>
      <c r="H4" t="s">
        <v>8245</v>
      </c>
      <c r="I4">
        <v>1398042000</v>
      </c>
      <c r="J4">
        <v>1395089981</v>
      </c>
      <c r="K4" t="b">
        <v>0</v>
      </c>
      <c r="L4">
        <v>40</v>
      </c>
      <c r="M4" t="b">
        <v>0</v>
      </c>
      <c r="N4" t="s">
        <v>8284</v>
      </c>
      <c r="O4" s="10">
        <v>4</v>
      </c>
      <c r="P4" s="12">
        <v>48.43</v>
      </c>
      <c r="Q4" s="13" t="s">
        <v>8323</v>
      </c>
      <c r="R4" t="s">
        <v>8338</v>
      </c>
      <c r="S4" s="17">
        <v>41715.874780092592</v>
      </c>
      <c r="T4" s="17">
        <v>41750.041666666664</v>
      </c>
    </row>
    <row r="5" spans="1:20" ht="45" x14ac:dyDescent="0.25">
      <c r="A5">
        <v>1227</v>
      </c>
      <c r="B5" s="9" t="s">
        <v>1228</v>
      </c>
      <c r="C5" s="3" t="s">
        <v>5337</v>
      </c>
      <c r="D5" s="5">
        <v>2000</v>
      </c>
      <c r="E5" s="7">
        <v>0</v>
      </c>
      <c r="F5" t="s">
        <v>8219</v>
      </c>
      <c r="G5" t="s">
        <v>8223</v>
      </c>
      <c r="H5" t="s">
        <v>8245</v>
      </c>
      <c r="I5">
        <v>1407394800</v>
      </c>
      <c r="J5">
        <v>1404770616</v>
      </c>
      <c r="K5" t="b">
        <v>0</v>
      </c>
      <c r="L5">
        <v>0</v>
      </c>
      <c r="M5" t="b">
        <v>0</v>
      </c>
      <c r="N5" t="s">
        <v>8284</v>
      </c>
      <c r="O5" s="10">
        <v>0</v>
      </c>
      <c r="P5" s="12">
        <v>0</v>
      </c>
      <c r="Q5" s="13" t="s">
        <v>8323</v>
      </c>
      <c r="R5" t="s">
        <v>8338</v>
      </c>
      <c r="S5" s="17">
        <v>41827.919166666667</v>
      </c>
      <c r="T5" s="17">
        <v>41858.291666666664</v>
      </c>
    </row>
    <row r="6" spans="1:20" ht="30" x14ac:dyDescent="0.25">
      <c r="A6">
        <v>1228</v>
      </c>
      <c r="B6" s="9" t="s">
        <v>1229</v>
      </c>
      <c r="C6" s="3" t="s">
        <v>5338</v>
      </c>
      <c r="D6" s="5">
        <v>5000</v>
      </c>
      <c r="E6" s="7">
        <v>1465</v>
      </c>
      <c r="F6" t="s">
        <v>8219</v>
      </c>
      <c r="G6" t="s">
        <v>8223</v>
      </c>
      <c r="H6" t="s">
        <v>8245</v>
      </c>
      <c r="I6">
        <v>1317231008</v>
      </c>
      <c r="J6">
        <v>1312047008</v>
      </c>
      <c r="K6" t="b">
        <v>0</v>
      </c>
      <c r="L6">
        <v>24</v>
      </c>
      <c r="M6" t="b">
        <v>0</v>
      </c>
      <c r="N6" t="s">
        <v>8284</v>
      </c>
      <c r="O6" s="10">
        <v>29</v>
      </c>
      <c r="P6" s="12">
        <v>61.04</v>
      </c>
      <c r="Q6" s="13" t="s">
        <v>8323</v>
      </c>
      <c r="R6" t="s">
        <v>8338</v>
      </c>
      <c r="S6" s="17">
        <v>40754.729259259257</v>
      </c>
      <c r="T6" s="17">
        <v>40814.729259259257</v>
      </c>
    </row>
    <row r="7" spans="1:20" ht="45" x14ac:dyDescent="0.25">
      <c r="A7">
        <v>1229</v>
      </c>
      <c r="B7" s="9" t="s">
        <v>1230</v>
      </c>
      <c r="C7" s="3" t="s">
        <v>5339</v>
      </c>
      <c r="D7" s="5">
        <v>2750</v>
      </c>
      <c r="E7" s="7">
        <v>25</v>
      </c>
      <c r="F7" t="s">
        <v>8219</v>
      </c>
      <c r="G7" t="s">
        <v>8223</v>
      </c>
      <c r="H7" t="s">
        <v>8245</v>
      </c>
      <c r="I7">
        <v>1334592000</v>
      </c>
      <c r="J7">
        <v>1331982127</v>
      </c>
      <c r="K7" t="b">
        <v>0</v>
      </c>
      <c r="L7">
        <v>1</v>
      </c>
      <c r="M7" t="b">
        <v>0</v>
      </c>
      <c r="N7" t="s">
        <v>8284</v>
      </c>
      <c r="O7" s="10">
        <v>1</v>
      </c>
      <c r="P7" s="12">
        <v>25</v>
      </c>
      <c r="Q7" s="13" t="s">
        <v>8323</v>
      </c>
      <c r="R7" t="s">
        <v>8338</v>
      </c>
      <c r="S7" s="17">
        <v>40985.459803240738</v>
      </c>
      <c r="T7" s="17">
        <v>41015.666666666664</v>
      </c>
    </row>
    <row r="8" spans="1:20" ht="45" x14ac:dyDescent="0.25">
      <c r="A8">
        <v>1230</v>
      </c>
      <c r="B8" s="9" t="s">
        <v>1231</v>
      </c>
      <c r="C8" s="3" t="s">
        <v>5340</v>
      </c>
      <c r="D8" s="5">
        <v>500000</v>
      </c>
      <c r="E8" s="7">
        <v>0</v>
      </c>
      <c r="F8" t="s">
        <v>8219</v>
      </c>
      <c r="G8" t="s">
        <v>8223</v>
      </c>
      <c r="H8" t="s">
        <v>8245</v>
      </c>
      <c r="I8">
        <v>1298589630</v>
      </c>
      <c r="J8">
        <v>1295997630</v>
      </c>
      <c r="K8" t="b">
        <v>0</v>
      </c>
      <c r="L8">
        <v>0</v>
      </c>
      <c r="M8" t="b">
        <v>0</v>
      </c>
      <c r="N8" t="s">
        <v>8284</v>
      </c>
      <c r="O8" s="10">
        <v>0</v>
      </c>
      <c r="P8" s="12">
        <v>0</v>
      </c>
      <c r="Q8" s="13" t="s">
        <v>8323</v>
      </c>
      <c r="R8" t="s">
        <v>8338</v>
      </c>
      <c r="S8" s="17">
        <v>40568.972569444442</v>
      </c>
      <c r="T8" s="17">
        <v>40598.972569444442</v>
      </c>
    </row>
    <row r="9" spans="1:20" ht="45" x14ac:dyDescent="0.25">
      <c r="A9">
        <v>1231</v>
      </c>
      <c r="B9" s="9" t="s">
        <v>1232</v>
      </c>
      <c r="C9" s="3" t="s">
        <v>5341</v>
      </c>
      <c r="D9" s="5">
        <v>5000</v>
      </c>
      <c r="E9" s="7">
        <v>0</v>
      </c>
      <c r="F9" t="s">
        <v>8219</v>
      </c>
      <c r="G9" t="s">
        <v>8223</v>
      </c>
      <c r="H9" t="s">
        <v>8245</v>
      </c>
      <c r="I9">
        <v>1440723600</v>
      </c>
      <c r="J9">
        <v>1436394968</v>
      </c>
      <c r="K9" t="b">
        <v>0</v>
      </c>
      <c r="L9">
        <v>0</v>
      </c>
      <c r="M9" t="b">
        <v>0</v>
      </c>
      <c r="N9" t="s">
        <v>8284</v>
      </c>
      <c r="O9" s="10">
        <v>0</v>
      </c>
      <c r="P9" s="12">
        <v>0</v>
      </c>
      <c r="Q9" s="13" t="s">
        <v>8323</v>
      </c>
      <c r="R9" t="s">
        <v>8338</v>
      </c>
      <c r="S9" s="17">
        <v>42193.941759259258</v>
      </c>
      <c r="T9" s="17">
        <v>42244.041666666672</v>
      </c>
    </row>
    <row r="10" spans="1:20" ht="45" x14ac:dyDescent="0.25">
      <c r="A10">
        <v>1232</v>
      </c>
      <c r="B10" s="9" t="s">
        <v>1233</v>
      </c>
      <c r="C10" s="3" t="s">
        <v>5342</v>
      </c>
      <c r="D10" s="5">
        <v>5000</v>
      </c>
      <c r="E10" s="7">
        <v>40</v>
      </c>
      <c r="F10" t="s">
        <v>8219</v>
      </c>
      <c r="G10" t="s">
        <v>8223</v>
      </c>
      <c r="H10" t="s">
        <v>8245</v>
      </c>
      <c r="I10">
        <v>1381090870</v>
      </c>
      <c r="J10">
        <v>1377030070</v>
      </c>
      <c r="K10" t="b">
        <v>0</v>
      </c>
      <c r="L10">
        <v>1</v>
      </c>
      <c r="M10" t="b">
        <v>0</v>
      </c>
      <c r="N10" t="s">
        <v>8284</v>
      </c>
      <c r="O10" s="10">
        <v>1</v>
      </c>
      <c r="P10" s="12">
        <v>40</v>
      </c>
      <c r="Q10" s="13" t="s">
        <v>8323</v>
      </c>
      <c r="R10" t="s">
        <v>8338</v>
      </c>
      <c r="S10" s="17">
        <v>41506.848032407412</v>
      </c>
      <c r="T10" s="17">
        <v>41553.848032407412</v>
      </c>
    </row>
    <row r="11" spans="1:20" ht="45" x14ac:dyDescent="0.25">
      <c r="A11">
        <v>1233</v>
      </c>
      <c r="B11" s="9" t="s">
        <v>1234</v>
      </c>
      <c r="C11" s="3" t="s">
        <v>5343</v>
      </c>
      <c r="D11" s="5">
        <v>1000</v>
      </c>
      <c r="E11" s="7">
        <v>116</v>
      </c>
      <c r="F11" t="s">
        <v>8219</v>
      </c>
      <c r="G11" t="s">
        <v>8223</v>
      </c>
      <c r="H11" t="s">
        <v>8245</v>
      </c>
      <c r="I11">
        <v>1329864374</v>
      </c>
      <c r="J11">
        <v>1328049974</v>
      </c>
      <c r="K11" t="b">
        <v>0</v>
      </c>
      <c r="L11">
        <v>6</v>
      </c>
      <c r="M11" t="b">
        <v>0</v>
      </c>
      <c r="N11" t="s">
        <v>8284</v>
      </c>
      <c r="O11" s="10">
        <v>12</v>
      </c>
      <c r="P11" s="12">
        <v>19.329999999999998</v>
      </c>
      <c r="Q11" s="13" t="s">
        <v>8323</v>
      </c>
      <c r="R11" t="s">
        <v>8338</v>
      </c>
      <c r="S11" s="17">
        <v>40939.948773148149</v>
      </c>
      <c r="T11" s="17">
        <v>40960.948773148149</v>
      </c>
    </row>
    <row r="12" spans="1:20" ht="45" x14ac:dyDescent="0.25">
      <c r="A12">
        <v>1235</v>
      </c>
      <c r="B12" s="9" t="s">
        <v>1236</v>
      </c>
      <c r="C12" s="3" t="s">
        <v>5345</v>
      </c>
      <c r="D12" s="5">
        <v>7534</v>
      </c>
      <c r="E12" s="7">
        <v>210</v>
      </c>
      <c r="F12" t="s">
        <v>8219</v>
      </c>
      <c r="G12" t="s">
        <v>8223</v>
      </c>
      <c r="H12" t="s">
        <v>8245</v>
      </c>
      <c r="I12">
        <v>1387077299</v>
      </c>
      <c r="J12">
        <v>1383621299</v>
      </c>
      <c r="K12" t="b">
        <v>0</v>
      </c>
      <c r="L12">
        <v>6</v>
      </c>
      <c r="M12" t="b">
        <v>0</v>
      </c>
      <c r="N12" t="s">
        <v>8284</v>
      </c>
      <c r="O12" s="10">
        <v>3</v>
      </c>
      <c r="P12" s="12">
        <v>35</v>
      </c>
      <c r="Q12" s="13" t="s">
        <v>8323</v>
      </c>
      <c r="R12" t="s">
        <v>8338</v>
      </c>
      <c r="S12" s="17">
        <v>41583.135405092595</v>
      </c>
      <c r="T12" s="17">
        <v>41623.135405092595</v>
      </c>
    </row>
    <row r="13" spans="1:20" ht="15.75" x14ac:dyDescent="0.25">
      <c r="A13">
        <v>1236</v>
      </c>
      <c r="B13" s="9" t="s">
        <v>1237</v>
      </c>
      <c r="C13" s="3" t="s">
        <v>5346</v>
      </c>
      <c r="D13" s="5">
        <v>2500</v>
      </c>
      <c r="E13" s="7">
        <v>0</v>
      </c>
      <c r="F13" t="s">
        <v>8219</v>
      </c>
      <c r="G13" t="s">
        <v>8223</v>
      </c>
      <c r="H13" t="s">
        <v>8245</v>
      </c>
      <c r="I13">
        <v>1343491200</v>
      </c>
      <c r="J13">
        <v>1342801164</v>
      </c>
      <c r="K13" t="b">
        <v>0</v>
      </c>
      <c r="L13">
        <v>0</v>
      </c>
      <c r="M13" t="b">
        <v>0</v>
      </c>
      <c r="N13" t="s">
        <v>8284</v>
      </c>
      <c r="O13" s="10">
        <v>0</v>
      </c>
      <c r="P13" s="12">
        <v>0</v>
      </c>
      <c r="Q13" s="13" t="s">
        <v>8323</v>
      </c>
      <c r="R13" t="s">
        <v>8338</v>
      </c>
      <c r="S13" s="17">
        <v>41110.680138888885</v>
      </c>
      <c r="T13" s="17">
        <v>41118.666666666664</v>
      </c>
    </row>
    <row r="14" spans="1:20" ht="45" x14ac:dyDescent="0.25">
      <c r="A14">
        <v>1237</v>
      </c>
      <c r="B14" s="9" t="s">
        <v>1238</v>
      </c>
      <c r="C14" s="3" t="s">
        <v>5347</v>
      </c>
      <c r="D14" s="5">
        <v>25000</v>
      </c>
      <c r="E14" s="7">
        <v>0</v>
      </c>
      <c r="F14" t="s">
        <v>8219</v>
      </c>
      <c r="G14" t="s">
        <v>8223</v>
      </c>
      <c r="H14" t="s">
        <v>8245</v>
      </c>
      <c r="I14">
        <v>1345790865</v>
      </c>
      <c r="J14">
        <v>1344062865</v>
      </c>
      <c r="K14" t="b">
        <v>0</v>
      </c>
      <c r="L14">
        <v>0</v>
      </c>
      <c r="M14" t="b">
        <v>0</v>
      </c>
      <c r="N14" t="s">
        <v>8284</v>
      </c>
      <c r="O14" s="10">
        <v>0</v>
      </c>
      <c r="P14" s="12">
        <v>0</v>
      </c>
      <c r="Q14" s="13" t="s">
        <v>8323</v>
      </c>
      <c r="R14" t="s">
        <v>8338</v>
      </c>
      <c r="S14" s="17">
        <v>41125.283159722225</v>
      </c>
      <c r="T14" s="17">
        <v>41145.283159722225</v>
      </c>
    </row>
    <row r="15" spans="1:20" ht="45" x14ac:dyDescent="0.25">
      <c r="A15">
        <v>1238</v>
      </c>
      <c r="B15" s="9" t="s">
        <v>1239</v>
      </c>
      <c r="C15" s="3" t="s">
        <v>5348</v>
      </c>
      <c r="D15" s="5">
        <v>1000</v>
      </c>
      <c r="E15" s="7">
        <v>178</v>
      </c>
      <c r="F15" t="s">
        <v>8219</v>
      </c>
      <c r="G15" t="s">
        <v>8223</v>
      </c>
      <c r="H15" t="s">
        <v>8245</v>
      </c>
      <c r="I15">
        <v>1312641536</v>
      </c>
      <c r="J15">
        <v>1310049536</v>
      </c>
      <c r="K15" t="b">
        <v>0</v>
      </c>
      <c r="L15">
        <v>3</v>
      </c>
      <c r="M15" t="b">
        <v>0</v>
      </c>
      <c r="N15" t="s">
        <v>8284</v>
      </c>
      <c r="O15" s="10">
        <v>18</v>
      </c>
      <c r="P15" s="12">
        <v>59.33</v>
      </c>
      <c r="Q15" s="13" t="s">
        <v>8323</v>
      </c>
      <c r="R15" t="s">
        <v>8338</v>
      </c>
      <c r="S15" s="17">
        <v>40731.61037037037</v>
      </c>
      <c r="T15" s="17">
        <v>40761.61037037037</v>
      </c>
    </row>
    <row r="16" spans="1:20" ht="30" x14ac:dyDescent="0.25">
      <c r="A16">
        <v>1239</v>
      </c>
      <c r="B16" s="9" t="s">
        <v>1240</v>
      </c>
      <c r="C16" s="3" t="s">
        <v>5349</v>
      </c>
      <c r="D16" s="5">
        <v>2500</v>
      </c>
      <c r="E16" s="7">
        <v>0</v>
      </c>
      <c r="F16" t="s">
        <v>8219</v>
      </c>
      <c r="G16" t="s">
        <v>8223</v>
      </c>
      <c r="H16" t="s">
        <v>8245</v>
      </c>
      <c r="I16">
        <v>1325804767</v>
      </c>
      <c r="J16">
        <v>1323212767</v>
      </c>
      <c r="K16" t="b">
        <v>0</v>
      </c>
      <c r="L16">
        <v>0</v>
      </c>
      <c r="M16" t="b">
        <v>0</v>
      </c>
      <c r="N16" t="s">
        <v>8284</v>
      </c>
      <c r="O16" s="10">
        <v>0</v>
      </c>
      <c r="P16" s="12">
        <v>0</v>
      </c>
      <c r="Q16" s="13" t="s">
        <v>8323</v>
      </c>
      <c r="R16" t="s">
        <v>8338</v>
      </c>
      <c r="S16" s="17">
        <v>40883.962581018517</v>
      </c>
      <c r="T16" s="17">
        <v>40913.962581018517</v>
      </c>
    </row>
    <row r="17" spans="1:20" ht="30" x14ac:dyDescent="0.25">
      <c r="A17">
        <v>1240</v>
      </c>
      <c r="B17" s="9" t="s">
        <v>1241</v>
      </c>
      <c r="C17" s="3" t="s">
        <v>5350</v>
      </c>
      <c r="D17" s="5">
        <v>8000</v>
      </c>
      <c r="E17" s="7">
        <v>241</v>
      </c>
      <c r="F17" t="s">
        <v>8219</v>
      </c>
      <c r="G17" t="s">
        <v>8223</v>
      </c>
      <c r="H17" t="s">
        <v>8245</v>
      </c>
      <c r="I17">
        <v>1373665860</v>
      </c>
      <c r="J17">
        <v>1368579457</v>
      </c>
      <c r="K17" t="b">
        <v>0</v>
      </c>
      <c r="L17">
        <v>8</v>
      </c>
      <c r="M17" t="b">
        <v>0</v>
      </c>
      <c r="N17" t="s">
        <v>8284</v>
      </c>
      <c r="O17" s="10">
        <v>3</v>
      </c>
      <c r="P17" s="12">
        <v>30.13</v>
      </c>
      <c r="Q17" s="13" t="s">
        <v>8323</v>
      </c>
      <c r="R17" t="s">
        <v>8338</v>
      </c>
      <c r="S17" s="17">
        <v>41409.040011574078</v>
      </c>
      <c r="T17" s="17">
        <v>41467.910416666666</v>
      </c>
    </row>
    <row r="18" spans="1:20" ht="45" x14ac:dyDescent="0.25">
      <c r="A18">
        <v>1241</v>
      </c>
      <c r="B18" s="9" t="s">
        <v>1242</v>
      </c>
      <c r="C18" s="3" t="s">
        <v>5351</v>
      </c>
      <c r="D18" s="5">
        <v>5000</v>
      </c>
      <c r="E18" s="7">
        <v>2537</v>
      </c>
      <c r="F18" t="s">
        <v>8219</v>
      </c>
      <c r="G18" t="s">
        <v>8223</v>
      </c>
      <c r="H18" t="s">
        <v>8245</v>
      </c>
      <c r="I18">
        <v>1414994340</v>
      </c>
      <c r="J18">
        <v>1413057980</v>
      </c>
      <c r="K18" t="b">
        <v>0</v>
      </c>
      <c r="L18">
        <v>34</v>
      </c>
      <c r="M18" t="b">
        <v>0</v>
      </c>
      <c r="N18" t="s">
        <v>8284</v>
      </c>
      <c r="O18" s="10">
        <v>51</v>
      </c>
      <c r="P18" s="12">
        <v>74.62</v>
      </c>
      <c r="Q18" s="13" t="s">
        <v>8323</v>
      </c>
      <c r="R18" t="s">
        <v>8338</v>
      </c>
      <c r="S18" s="17">
        <v>41923.837731481479</v>
      </c>
      <c r="T18" s="17">
        <v>41946.249305555553</v>
      </c>
    </row>
    <row r="19" spans="1:20" ht="45" x14ac:dyDescent="0.25">
      <c r="A19">
        <v>1242</v>
      </c>
      <c r="B19" s="9" t="s">
        <v>1243</v>
      </c>
      <c r="C19" s="3" t="s">
        <v>5352</v>
      </c>
      <c r="D19" s="5">
        <v>911</v>
      </c>
      <c r="E19" s="7">
        <v>5</v>
      </c>
      <c r="F19" t="s">
        <v>8219</v>
      </c>
      <c r="G19" t="s">
        <v>8223</v>
      </c>
      <c r="H19" t="s">
        <v>8245</v>
      </c>
      <c r="I19">
        <v>1315747080</v>
      </c>
      <c r="J19">
        <v>1314417502</v>
      </c>
      <c r="K19" t="b">
        <v>0</v>
      </c>
      <c r="L19">
        <v>1</v>
      </c>
      <c r="M19" t="b">
        <v>0</v>
      </c>
      <c r="N19" t="s">
        <v>8284</v>
      </c>
      <c r="O19" s="10">
        <v>1</v>
      </c>
      <c r="P19" s="12">
        <v>5</v>
      </c>
      <c r="Q19" s="13" t="s">
        <v>8323</v>
      </c>
      <c r="R19" t="s">
        <v>8338</v>
      </c>
      <c r="S19" s="17">
        <v>40782.165532407409</v>
      </c>
      <c r="T19" s="17">
        <v>40797.554166666669</v>
      </c>
    </row>
    <row r="20" spans="1:20" ht="30" x14ac:dyDescent="0.25">
      <c r="A20">
        <v>1243</v>
      </c>
      <c r="B20" s="9" t="s">
        <v>1244</v>
      </c>
      <c r="C20" s="3" t="s">
        <v>5353</v>
      </c>
      <c r="D20" s="5">
        <v>12000</v>
      </c>
      <c r="E20" s="7">
        <v>1691</v>
      </c>
      <c r="F20" t="s">
        <v>8219</v>
      </c>
      <c r="G20" t="s">
        <v>8223</v>
      </c>
      <c r="H20" t="s">
        <v>8245</v>
      </c>
      <c r="I20">
        <v>1310158800</v>
      </c>
      <c r="J20">
        <v>1304888771</v>
      </c>
      <c r="K20" t="b">
        <v>0</v>
      </c>
      <c r="L20">
        <v>38</v>
      </c>
      <c r="M20" t="b">
        <v>0</v>
      </c>
      <c r="N20" t="s">
        <v>8284</v>
      </c>
      <c r="O20" s="10">
        <v>14</v>
      </c>
      <c r="P20" s="12">
        <v>44.5</v>
      </c>
      <c r="Q20" s="13" t="s">
        <v>8323</v>
      </c>
      <c r="R20" t="s">
        <v>8338</v>
      </c>
      <c r="S20" s="17">
        <v>40671.879293981481</v>
      </c>
      <c r="T20" s="17">
        <v>40732.875</v>
      </c>
    </row>
    <row r="21" spans="1:20" ht="15.75" x14ac:dyDescent="0.25">
      <c r="B21" s="9"/>
      <c r="C21" s="3"/>
      <c r="D21" s="5"/>
      <c r="E21" s="7"/>
      <c r="O21" s="10"/>
      <c r="P21" s="12"/>
      <c r="Q21" s="13"/>
      <c r="S21" s="17"/>
      <c r="T21" s="17"/>
    </row>
    <row r="22" spans="1:20" ht="15.75" x14ac:dyDescent="0.25">
      <c r="B22" s="9"/>
      <c r="C22" s="3"/>
      <c r="D22" s="5"/>
      <c r="E22" s="7"/>
      <c r="O22" s="10"/>
      <c r="P22" s="12"/>
      <c r="Q22" s="13"/>
      <c r="S22" s="17"/>
      <c r="T22" s="17"/>
    </row>
    <row r="23" spans="1:20" ht="15.75" x14ac:dyDescent="0.25">
      <c r="B23" s="9"/>
      <c r="C23" s="3"/>
      <c r="D23" s="5"/>
      <c r="E23" s="7"/>
      <c r="O23" s="10"/>
      <c r="P23" s="12"/>
      <c r="Q23" s="13"/>
      <c r="S23" s="17"/>
      <c r="T23" s="17"/>
    </row>
    <row r="24" spans="1:20" ht="15.75" x14ac:dyDescent="0.25">
      <c r="B24" s="9"/>
      <c r="C24" s="3"/>
      <c r="D24" s="5"/>
      <c r="E24" s="7"/>
      <c r="O24" s="10"/>
      <c r="P24" s="12"/>
      <c r="Q24" s="13"/>
      <c r="S24" s="17"/>
      <c r="T24" s="17"/>
    </row>
    <row r="25" spans="1:20" ht="15.75" x14ac:dyDescent="0.25">
      <c r="B25" s="9"/>
      <c r="C25" s="3"/>
      <c r="D25" s="5"/>
      <c r="E25" s="7"/>
      <c r="O25" s="10"/>
      <c r="P25" s="12"/>
      <c r="Q25" s="13"/>
      <c r="S25" s="17"/>
      <c r="T25" s="17"/>
    </row>
    <row r="26" spans="1:20" ht="15.75" x14ac:dyDescent="0.25">
      <c r="B26" s="9"/>
      <c r="C26" s="3"/>
      <c r="D26" s="5"/>
      <c r="E26" s="7"/>
      <c r="O26" s="10"/>
      <c r="P26" s="12"/>
      <c r="Q26" s="13"/>
      <c r="S26" s="17"/>
      <c r="T26" s="17"/>
    </row>
    <row r="27" spans="1:20" ht="15.75" x14ac:dyDescent="0.25">
      <c r="B27" s="9"/>
      <c r="C27" s="3"/>
      <c r="D27" s="5"/>
      <c r="E27" s="7"/>
      <c r="O27" s="10"/>
      <c r="P27" s="12"/>
      <c r="Q27" s="13"/>
      <c r="S27" s="17"/>
      <c r="T27" s="17"/>
    </row>
    <row r="28" spans="1:20" ht="15.75" x14ac:dyDescent="0.25">
      <c r="B28" s="9"/>
      <c r="C28" s="3"/>
      <c r="D28" s="5"/>
      <c r="E28" s="7"/>
      <c r="O28" s="10"/>
      <c r="P28" s="12"/>
      <c r="Q28" s="13"/>
      <c r="S28" s="17"/>
      <c r="T28" s="17"/>
    </row>
    <row r="29" spans="1:20" ht="15.75" x14ac:dyDescent="0.25">
      <c r="B29" s="9"/>
      <c r="C29" s="3"/>
      <c r="D29" s="5"/>
      <c r="E29" s="7"/>
      <c r="O29" s="10"/>
      <c r="P29" s="12"/>
      <c r="Q29" s="13"/>
      <c r="S29" s="17"/>
      <c r="T29" s="17"/>
    </row>
    <row r="30" spans="1:20" ht="15.75" x14ac:dyDescent="0.25">
      <c r="B30" s="9"/>
      <c r="C30" s="3"/>
      <c r="D30" s="5"/>
      <c r="E30" s="7"/>
      <c r="O30" s="10"/>
      <c r="P30" s="12"/>
      <c r="Q30" s="13"/>
      <c r="S30" s="17"/>
      <c r="T30" s="17"/>
    </row>
    <row r="31" spans="1:20" ht="15.75" x14ac:dyDescent="0.25">
      <c r="B31" s="9"/>
      <c r="C31" s="3"/>
      <c r="D31" s="5"/>
      <c r="E31" s="7"/>
      <c r="O31" s="10"/>
      <c r="P31" s="12"/>
      <c r="Q31" s="13"/>
      <c r="S31" s="17"/>
      <c r="T31" s="17"/>
    </row>
    <row r="32" spans="1:20" ht="15.75" x14ac:dyDescent="0.25">
      <c r="B32" s="9"/>
      <c r="C32" s="3"/>
      <c r="D32" s="5"/>
      <c r="E32" s="7"/>
      <c r="O32" s="10"/>
      <c r="P32" s="12"/>
      <c r="Q32" s="13"/>
      <c r="S32" s="17"/>
      <c r="T32" s="17"/>
    </row>
    <row r="33" spans="2:20" ht="15.75" x14ac:dyDescent="0.25">
      <c r="B33" s="9"/>
      <c r="C33" s="3"/>
      <c r="D33" s="5"/>
      <c r="E33" s="7"/>
      <c r="O33" s="10"/>
      <c r="P33" s="12"/>
      <c r="Q33" s="13"/>
      <c r="S33" s="17"/>
      <c r="T33" s="17"/>
    </row>
    <row r="34" spans="2:20" ht="15.75" x14ac:dyDescent="0.25">
      <c r="B34" s="9"/>
      <c r="C34" s="3"/>
      <c r="D34" s="5"/>
      <c r="E34" s="7"/>
      <c r="O34" s="10"/>
      <c r="P34" s="12"/>
      <c r="Q34" s="13"/>
      <c r="S34" s="17"/>
      <c r="T34" s="17"/>
    </row>
    <row r="35" spans="2:20" ht="15.75" x14ac:dyDescent="0.25">
      <c r="B35" s="9"/>
      <c r="C35" s="3"/>
      <c r="D35" s="5"/>
      <c r="E35" s="7"/>
      <c r="O35" s="10"/>
      <c r="P35" s="12"/>
      <c r="Q35" s="13"/>
      <c r="S35" s="17"/>
      <c r="T35" s="17"/>
    </row>
    <row r="36" spans="2:20" ht="15.75" x14ac:dyDescent="0.25">
      <c r="B36" s="9"/>
      <c r="C36" s="3"/>
      <c r="D36" s="5"/>
      <c r="E36" s="7"/>
      <c r="O36" s="10"/>
      <c r="P36" s="12"/>
      <c r="Q36" s="13"/>
      <c r="S36" s="17"/>
      <c r="T36" s="17"/>
    </row>
    <row r="37" spans="2:20" ht="15.75" x14ac:dyDescent="0.25">
      <c r="B37" s="9"/>
      <c r="C37" s="3"/>
      <c r="D37" s="5"/>
      <c r="E37" s="7"/>
      <c r="O37" s="10"/>
      <c r="P37" s="12"/>
      <c r="Q37" s="13"/>
      <c r="S37" s="17"/>
      <c r="T37" s="17"/>
    </row>
    <row r="38" spans="2:20" ht="15.75" x14ac:dyDescent="0.25">
      <c r="B38" s="9"/>
      <c r="C38" s="3"/>
      <c r="D38" s="5"/>
      <c r="E38" s="7"/>
      <c r="O38" s="10"/>
      <c r="P38" s="12"/>
      <c r="Q38" s="13"/>
      <c r="S38" s="17"/>
      <c r="T38" s="17"/>
    </row>
    <row r="39" spans="2:20" ht="15.75" x14ac:dyDescent="0.25">
      <c r="B39" s="9"/>
      <c r="C39" s="3"/>
      <c r="D39" s="5"/>
      <c r="E39" s="7"/>
      <c r="O39" s="10"/>
      <c r="P39" s="12"/>
      <c r="Q39" s="13"/>
      <c r="S39" s="17"/>
      <c r="T39" s="17"/>
    </row>
    <row r="40" spans="2:20" ht="15.75" x14ac:dyDescent="0.25">
      <c r="B40" s="9"/>
      <c r="C40" s="3"/>
      <c r="D40" s="5"/>
      <c r="E40" s="7"/>
      <c r="O40" s="10"/>
      <c r="P40" s="12"/>
      <c r="Q40" s="13"/>
      <c r="S40" s="17"/>
      <c r="T40" s="17"/>
    </row>
    <row r="41" spans="2:20" ht="15.75" x14ac:dyDescent="0.25">
      <c r="B41" s="9"/>
      <c r="C41" s="3"/>
      <c r="D41" s="5"/>
      <c r="E41" s="7"/>
      <c r="O41" s="10"/>
      <c r="P41" s="12"/>
      <c r="Q41" s="13"/>
      <c r="S41" s="17"/>
      <c r="T41" s="17"/>
    </row>
    <row r="42" spans="2:20" ht="15.75" x14ac:dyDescent="0.25">
      <c r="B42" s="9"/>
      <c r="C42" s="3"/>
      <c r="D42" s="5"/>
      <c r="E42" s="7"/>
      <c r="O42" s="10"/>
      <c r="P42" s="12"/>
      <c r="Q42" s="13"/>
      <c r="S42" s="17"/>
      <c r="T42" s="17"/>
    </row>
    <row r="43" spans="2:20" ht="15.75" x14ac:dyDescent="0.25">
      <c r="B43" s="9"/>
      <c r="C43" s="3"/>
      <c r="D43" s="5"/>
      <c r="E43" s="7"/>
      <c r="O43" s="10"/>
      <c r="P43" s="12"/>
      <c r="Q43" s="13"/>
      <c r="S43" s="17"/>
      <c r="T43" s="17"/>
    </row>
    <row r="44" spans="2:20" ht="15.75" x14ac:dyDescent="0.25">
      <c r="B44" s="9"/>
      <c r="C44" s="3"/>
      <c r="D44" s="5"/>
      <c r="E44" s="7"/>
      <c r="O44" s="10"/>
      <c r="P44" s="12"/>
      <c r="Q44" s="13"/>
      <c r="S44" s="17"/>
      <c r="T44" s="17"/>
    </row>
    <row r="45" spans="2:20" ht="15.75" x14ac:dyDescent="0.25">
      <c r="B45" s="9"/>
      <c r="C45" s="3"/>
      <c r="D45" s="5"/>
      <c r="E45" s="7"/>
      <c r="O45" s="10"/>
      <c r="P45" s="12"/>
      <c r="Q45" s="13"/>
      <c r="S45" s="17"/>
      <c r="T45" s="17"/>
    </row>
    <row r="46" spans="2:20" ht="15.75" x14ac:dyDescent="0.25">
      <c r="B46" s="9"/>
      <c r="C46" s="3"/>
      <c r="D46" s="5"/>
      <c r="E46" s="7"/>
      <c r="O46" s="10"/>
      <c r="P46" s="12"/>
      <c r="Q46" s="13"/>
      <c r="S46" s="17"/>
      <c r="T46" s="17"/>
    </row>
    <row r="47" spans="2:20" ht="15.75" x14ac:dyDescent="0.25">
      <c r="B47" s="9"/>
      <c r="C47" s="3"/>
      <c r="D47" s="5"/>
      <c r="E47" s="7"/>
      <c r="O47" s="10"/>
      <c r="P47" s="12"/>
      <c r="Q47" s="13"/>
      <c r="S47" s="17"/>
      <c r="T47" s="17"/>
    </row>
    <row r="48" spans="2:20" ht="15.75" x14ac:dyDescent="0.25">
      <c r="B48" s="9"/>
      <c r="C48" s="3"/>
      <c r="D48" s="5"/>
      <c r="E48" s="7"/>
      <c r="O48" s="10"/>
      <c r="P48" s="12"/>
      <c r="Q48" s="13"/>
      <c r="S48" s="17"/>
      <c r="T48" s="17"/>
    </row>
    <row r="49" spans="2:20" ht="15.75" x14ac:dyDescent="0.25">
      <c r="B49" s="9"/>
      <c r="C49" s="3"/>
      <c r="D49" s="5"/>
      <c r="E49" s="7"/>
      <c r="O49" s="10"/>
      <c r="P49" s="12"/>
      <c r="Q49" s="13"/>
      <c r="S49" s="17"/>
      <c r="T49" s="17"/>
    </row>
    <row r="50" spans="2:20" ht="15.75" x14ac:dyDescent="0.25">
      <c r="B50" s="9"/>
      <c r="C50" s="3"/>
      <c r="D50" s="5"/>
      <c r="E50" s="7"/>
      <c r="O50" s="10"/>
      <c r="P50" s="12"/>
      <c r="Q50" s="13"/>
      <c r="S50" s="17"/>
      <c r="T50" s="17"/>
    </row>
    <row r="51" spans="2:20" ht="15.75" x14ac:dyDescent="0.25">
      <c r="B51" s="9"/>
      <c r="C51" s="3"/>
      <c r="D51" s="5"/>
      <c r="E51" s="7"/>
      <c r="O51" s="10"/>
      <c r="P51" s="12"/>
      <c r="Q51" s="13"/>
      <c r="S51" s="17"/>
      <c r="T51" s="17"/>
    </row>
    <row r="52" spans="2:20" ht="15.75" x14ac:dyDescent="0.25">
      <c r="B52" s="9"/>
      <c r="C52" s="3"/>
      <c r="D52" s="5"/>
      <c r="E52" s="7"/>
      <c r="O52" s="10"/>
      <c r="P52" s="12"/>
      <c r="Q52" s="13"/>
      <c r="S52" s="17"/>
      <c r="T52" s="17"/>
    </row>
    <row r="53" spans="2:20" ht="15.75" x14ac:dyDescent="0.25">
      <c r="B53" s="9"/>
      <c r="C53" s="3"/>
      <c r="D53" s="5"/>
      <c r="E53" s="7"/>
      <c r="O53" s="10"/>
      <c r="P53" s="12"/>
      <c r="Q53" s="13"/>
      <c r="S53" s="17"/>
      <c r="T53" s="17"/>
    </row>
  </sheetData>
  <autoFilter ref="A1:T20" xr:uid="{DE87870A-2B9B-445C-AAC4-61A0BDD42D98}"/>
  <conditionalFormatting sqref="F21:F53">
    <cfRule type="cellIs" dxfId="15" priority="17" operator="equal">
      <formula>"canceled"</formula>
    </cfRule>
    <cfRule type="cellIs" dxfId="14" priority="18" operator="equal">
      <formula>"failed"</formula>
    </cfRule>
    <cfRule type="cellIs" dxfId="13" priority="19" operator="equal">
      <formula>"successful"</formula>
    </cfRule>
    <cfRule type="cellIs" dxfId="12" priority="20" operator="equal">
      <formula>"live"</formula>
    </cfRule>
  </conditionalFormatting>
  <conditionalFormatting sqref="O21:O53">
    <cfRule type="colorScale" priority="16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4">
      <colorScale>
        <cfvo type="min"/>
        <cfvo type="percent" val="90"/>
        <color rgb="FFFF0000"/>
        <color rgb="FF0070C0"/>
      </colorScale>
    </cfRule>
  </conditionalFormatting>
  <conditionalFormatting sqref="R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conditionalFormatting sqref="F1:F20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:O20">
    <cfRule type="colorScale" priority="6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F4B6-1645-4FAC-BED8-F36BDE60086E}">
  <dimension ref="A1:C6"/>
  <sheetViews>
    <sheetView workbookViewId="0">
      <selection activeCell="B5" sqref="B5"/>
    </sheetView>
  </sheetViews>
  <sheetFormatPr defaultRowHeight="15" x14ac:dyDescent="0.25"/>
  <cols>
    <col min="1" max="1" width="15.5703125" bestFit="1" customWidth="1"/>
    <col min="2" max="2" width="11.5703125" bestFit="1" customWidth="1"/>
    <col min="3" max="3" width="12.85546875" bestFit="1" customWidth="1"/>
  </cols>
  <sheetData>
    <row r="1" spans="1:3" x14ac:dyDescent="0.25">
      <c r="B1" t="s">
        <v>8386</v>
      </c>
      <c r="C1" t="s">
        <v>8392</v>
      </c>
    </row>
    <row r="2" spans="1:3" ht="15.75" x14ac:dyDescent="0.25">
      <c r="A2" t="s">
        <v>8388</v>
      </c>
      <c r="B2" s="20">
        <f>AVERAGE('Successful US Music KS'!D:D)</f>
        <v>4911.969696969697</v>
      </c>
      <c r="C2" s="20">
        <f>AVERAGE('Canceled US Music KS'!D:D)</f>
        <v>34378.684210526313</v>
      </c>
    </row>
    <row r="3" spans="1:3" ht="15.75" x14ac:dyDescent="0.25">
      <c r="A3" t="s">
        <v>8389</v>
      </c>
      <c r="B3" s="20">
        <f>MEDIAN('Successful US Music KS'!D:D)</f>
        <v>4000</v>
      </c>
      <c r="C3" s="20">
        <f>MEDIAN('Canceled US Music KS'!D:D)</f>
        <v>5000</v>
      </c>
    </row>
    <row r="5" spans="1:3" ht="15.75" x14ac:dyDescent="0.25">
      <c r="A5" t="s">
        <v>8390</v>
      </c>
      <c r="B5" s="20">
        <f>AVERAGE('Successful US Music KS'!E:E)</f>
        <v>5328.2018181818175</v>
      </c>
      <c r="C5" s="20">
        <f>AVERAGE('Canceled US Music KS'!E:E)</f>
        <v>507.21052631578948</v>
      </c>
    </row>
    <row r="6" spans="1:3" ht="15.75" x14ac:dyDescent="0.25">
      <c r="A6" t="s">
        <v>8391</v>
      </c>
      <c r="B6" s="20">
        <f>MEDIAN('Successful US Music KS'!E:E)</f>
        <v>4085</v>
      </c>
      <c r="C6" s="20">
        <f>MEDIAN('Canceled US Music KS'!E:E)</f>
        <v>116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68F0F-5B5C-448E-B6E3-D128ACFEF396}">
  <dimension ref="A1:T37"/>
  <sheetViews>
    <sheetView workbookViewId="0">
      <selection activeCell="C1" sqref="C1:C1048576"/>
    </sheetView>
  </sheetViews>
  <sheetFormatPr defaultRowHeight="15" x14ac:dyDescent="0.25"/>
  <cols>
    <col min="2" max="2" width="31.7109375" customWidth="1"/>
    <col min="3" max="3" width="41.7109375" customWidth="1"/>
    <col min="4" max="4" width="12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60" x14ac:dyDescent="0.25">
      <c r="A2">
        <v>540</v>
      </c>
      <c r="B2" s="9" t="s">
        <v>541</v>
      </c>
      <c r="C2" s="3" t="s">
        <v>4650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 s="10">
        <v>0</v>
      </c>
      <c r="P2" s="12">
        <v>1</v>
      </c>
      <c r="Q2" s="13" t="s">
        <v>8317</v>
      </c>
      <c r="R2" t="s">
        <v>8318</v>
      </c>
      <c r="S2" s="17">
        <v>42009.817199074074</v>
      </c>
      <c r="T2" s="17">
        <v>42039.817199074074</v>
      </c>
    </row>
    <row r="3" spans="1:20" ht="45" x14ac:dyDescent="0.25">
      <c r="A3">
        <v>541</v>
      </c>
      <c r="B3" s="9" t="s">
        <v>542</v>
      </c>
      <c r="C3" s="3" t="s">
        <v>4651</v>
      </c>
      <c r="D3" s="5">
        <v>4500</v>
      </c>
      <c r="E3" s="7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 s="10">
        <v>1</v>
      </c>
      <c r="P3" s="12">
        <v>25</v>
      </c>
      <c r="Q3" s="13" t="s">
        <v>8317</v>
      </c>
      <c r="R3" t="s">
        <v>8318</v>
      </c>
      <c r="S3" s="17">
        <v>42276.046689814815</v>
      </c>
      <c r="T3" s="17">
        <v>42306.046689814815</v>
      </c>
    </row>
    <row r="4" spans="1:20" ht="45" x14ac:dyDescent="0.25">
      <c r="A4">
        <v>542</v>
      </c>
      <c r="B4" s="9" t="s">
        <v>543</v>
      </c>
      <c r="C4" s="3" t="s">
        <v>4652</v>
      </c>
      <c r="D4" s="5">
        <v>250000</v>
      </c>
      <c r="E4" s="7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 s="10">
        <v>0</v>
      </c>
      <c r="P4" s="12">
        <v>1</v>
      </c>
      <c r="Q4" s="13" t="s">
        <v>8317</v>
      </c>
      <c r="R4" t="s">
        <v>8318</v>
      </c>
      <c r="S4" s="17">
        <v>42433.737453703703</v>
      </c>
      <c r="T4" s="17">
        <v>42493.695787037039</v>
      </c>
    </row>
    <row r="5" spans="1:20" ht="60" x14ac:dyDescent="0.25">
      <c r="A5">
        <v>544</v>
      </c>
      <c r="B5" s="9" t="s">
        <v>545</v>
      </c>
      <c r="C5" s="3" t="s">
        <v>4654</v>
      </c>
      <c r="D5" s="5">
        <v>500</v>
      </c>
      <c r="E5" s="7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 s="10">
        <v>1</v>
      </c>
      <c r="P5" s="12">
        <v>3</v>
      </c>
      <c r="Q5" s="13" t="s">
        <v>8317</v>
      </c>
      <c r="R5" t="s">
        <v>8318</v>
      </c>
      <c r="S5" s="17">
        <v>42525.656944444447</v>
      </c>
      <c r="T5" s="17">
        <v>42555.656944444447</v>
      </c>
    </row>
    <row r="6" spans="1:20" ht="60" x14ac:dyDescent="0.25">
      <c r="A6">
        <v>546</v>
      </c>
      <c r="B6" s="9" t="s">
        <v>547</v>
      </c>
      <c r="C6" s="3" t="s">
        <v>4656</v>
      </c>
      <c r="D6" s="5">
        <v>60000</v>
      </c>
      <c r="E6" s="7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 s="10">
        <v>0</v>
      </c>
      <c r="P6" s="12">
        <v>26</v>
      </c>
      <c r="Q6" s="13" t="s">
        <v>8317</v>
      </c>
      <c r="R6" t="s">
        <v>8318</v>
      </c>
      <c r="S6" s="17">
        <v>42249.667997685188</v>
      </c>
      <c r="T6" s="17">
        <v>42294.667997685188</v>
      </c>
    </row>
    <row r="7" spans="1:20" ht="45" x14ac:dyDescent="0.25">
      <c r="A7">
        <v>551</v>
      </c>
      <c r="B7" s="9" t="s">
        <v>552</v>
      </c>
      <c r="C7" s="3" t="s">
        <v>4661</v>
      </c>
      <c r="D7" s="5">
        <v>75000</v>
      </c>
      <c r="E7" s="7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 s="10">
        <v>5</v>
      </c>
      <c r="P7" s="12">
        <v>135.04</v>
      </c>
      <c r="Q7" s="13" t="s">
        <v>8317</v>
      </c>
      <c r="R7" t="s">
        <v>8318</v>
      </c>
      <c r="S7" s="17">
        <v>42173.275740740741</v>
      </c>
      <c r="T7" s="17">
        <v>42217.745138888888</v>
      </c>
    </row>
    <row r="8" spans="1:20" ht="45" x14ac:dyDescent="0.25">
      <c r="A8">
        <v>553</v>
      </c>
      <c r="B8" s="9" t="s">
        <v>554</v>
      </c>
      <c r="C8" s="3" t="s">
        <v>4663</v>
      </c>
      <c r="D8" s="5">
        <v>25000</v>
      </c>
      <c r="E8" s="7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 s="10">
        <v>0</v>
      </c>
      <c r="P8" s="12">
        <v>20.5</v>
      </c>
      <c r="Q8" s="13" t="s">
        <v>8317</v>
      </c>
      <c r="R8" t="s">
        <v>8318</v>
      </c>
      <c r="S8" s="17">
        <v>41927.71980324074</v>
      </c>
      <c r="T8" s="17">
        <v>41957.761469907404</v>
      </c>
    </row>
    <row r="9" spans="1:20" ht="60" x14ac:dyDescent="0.25">
      <c r="A9">
        <v>554</v>
      </c>
      <c r="B9" s="9" t="s">
        <v>555</v>
      </c>
      <c r="C9" s="3" t="s">
        <v>4664</v>
      </c>
      <c r="D9" s="5">
        <v>3870</v>
      </c>
      <c r="E9" s="7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 s="10">
        <v>37</v>
      </c>
      <c r="P9" s="12">
        <v>64.36</v>
      </c>
      <c r="Q9" s="13" t="s">
        <v>8317</v>
      </c>
      <c r="R9" t="s">
        <v>8318</v>
      </c>
      <c r="S9" s="17">
        <v>41901.684861111113</v>
      </c>
      <c r="T9" s="17">
        <v>41931.684861111113</v>
      </c>
    </row>
    <row r="10" spans="1:20" ht="30" x14ac:dyDescent="0.25">
      <c r="A10">
        <v>556</v>
      </c>
      <c r="B10" s="9" t="s">
        <v>557</v>
      </c>
      <c r="C10" s="3" t="s">
        <v>4666</v>
      </c>
      <c r="D10" s="5">
        <v>8000</v>
      </c>
      <c r="E10" s="7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 s="10">
        <v>3</v>
      </c>
      <c r="P10" s="12">
        <v>200</v>
      </c>
      <c r="Q10" s="13" t="s">
        <v>8317</v>
      </c>
      <c r="R10" t="s">
        <v>8318</v>
      </c>
      <c r="S10" s="17">
        <v>42345.860150462962</v>
      </c>
      <c r="T10" s="17">
        <v>42375.860150462962</v>
      </c>
    </row>
    <row r="11" spans="1:20" ht="45" x14ac:dyDescent="0.25">
      <c r="A11">
        <v>558</v>
      </c>
      <c r="B11" s="9" t="s">
        <v>559</v>
      </c>
      <c r="C11" s="3" t="s">
        <v>4668</v>
      </c>
      <c r="D11" s="5">
        <v>750</v>
      </c>
      <c r="E11" s="7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 s="10">
        <v>0</v>
      </c>
      <c r="P11" s="12">
        <v>0</v>
      </c>
      <c r="Q11" s="13" t="s">
        <v>8317</v>
      </c>
      <c r="R11" t="s">
        <v>8318</v>
      </c>
      <c r="S11" s="17">
        <v>42057.883159722223</v>
      </c>
      <c r="T11" s="17">
        <v>42087.841493055559</v>
      </c>
    </row>
    <row r="12" spans="1:20" ht="60" x14ac:dyDescent="0.25">
      <c r="A12">
        <v>559</v>
      </c>
      <c r="B12" s="9" t="s">
        <v>560</v>
      </c>
      <c r="C12" s="3" t="s">
        <v>4669</v>
      </c>
      <c r="D12" s="5">
        <v>240000</v>
      </c>
      <c r="E12" s="7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 s="10">
        <v>0</v>
      </c>
      <c r="P12" s="12">
        <v>50</v>
      </c>
      <c r="Q12" s="13" t="s">
        <v>8317</v>
      </c>
      <c r="R12" t="s">
        <v>8318</v>
      </c>
      <c r="S12" s="17">
        <v>42321.283101851848</v>
      </c>
      <c r="T12" s="17">
        <v>42351.283101851848</v>
      </c>
    </row>
    <row r="13" spans="1:20" ht="45" x14ac:dyDescent="0.25">
      <c r="A13">
        <v>561</v>
      </c>
      <c r="B13" s="9" t="s">
        <v>562</v>
      </c>
      <c r="C13" s="3" t="s">
        <v>4671</v>
      </c>
      <c r="D13" s="5">
        <v>15000</v>
      </c>
      <c r="E13" s="7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 s="10">
        <v>0</v>
      </c>
      <c r="P13" s="12">
        <v>27.5</v>
      </c>
      <c r="Q13" s="13" t="s">
        <v>8317</v>
      </c>
      <c r="R13" t="s">
        <v>8318</v>
      </c>
      <c r="S13" s="17">
        <v>42268.658715277779</v>
      </c>
      <c r="T13" s="17">
        <v>42303.658715277779</v>
      </c>
    </row>
    <row r="14" spans="1:20" ht="60" x14ac:dyDescent="0.25">
      <c r="A14">
        <v>566</v>
      </c>
      <c r="B14" s="9" t="s">
        <v>567</v>
      </c>
      <c r="C14" s="3" t="s">
        <v>4676</v>
      </c>
      <c r="D14" s="5">
        <v>5000</v>
      </c>
      <c r="E14" s="7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 s="10">
        <v>0</v>
      </c>
      <c r="P14" s="12">
        <v>1</v>
      </c>
      <c r="Q14" s="13" t="s">
        <v>8317</v>
      </c>
      <c r="R14" t="s">
        <v>8318</v>
      </c>
      <c r="S14" s="17">
        <v>42535.68440972222</v>
      </c>
      <c r="T14" s="17">
        <v>42565.68440972222</v>
      </c>
    </row>
    <row r="15" spans="1:20" ht="60" x14ac:dyDescent="0.25">
      <c r="A15">
        <v>567</v>
      </c>
      <c r="B15" s="9" t="s">
        <v>568</v>
      </c>
      <c r="C15" s="3" t="s">
        <v>4677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 s="10">
        <v>0</v>
      </c>
      <c r="P15" s="12">
        <v>0</v>
      </c>
      <c r="Q15" s="13" t="s">
        <v>8317</v>
      </c>
      <c r="R15" t="s">
        <v>8318</v>
      </c>
      <c r="S15" s="17">
        <v>41975.842523148152</v>
      </c>
      <c r="T15" s="17">
        <v>42005.842523148152</v>
      </c>
    </row>
    <row r="16" spans="1:20" ht="30" x14ac:dyDescent="0.25">
      <c r="A16">
        <v>570</v>
      </c>
      <c r="B16" s="9" t="s">
        <v>571</v>
      </c>
      <c r="C16" s="3" t="s">
        <v>4680</v>
      </c>
      <c r="D16" s="5">
        <v>85000</v>
      </c>
      <c r="E16" s="7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 s="10">
        <v>0</v>
      </c>
      <c r="P16" s="12">
        <v>142</v>
      </c>
      <c r="Q16" s="13" t="s">
        <v>8317</v>
      </c>
      <c r="R16" t="s">
        <v>8318</v>
      </c>
      <c r="S16" s="17">
        <v>42388.798252314817</v>
      </c>
      <c r="T16" s="17">
        <v>42418.798252314817</v>
      </c>
    </row>
    <row r="17" spans="1:20" ht="60" x14ac:dyDescent="0.25">
      <c r="A17">
        <v>571</v>
      </c>
      <c r="B17" s="9" t="s">
        <v>572</v>
      </c>
      <c r="C17" s="3" t="s">
        <v>4681</v>
      </c>
      <c r="D17" s="5">
        <v>25000</v>
      </c>
      <c r="E17" s="7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 s="10">
        <v>0</v>
      </c>
      <c r="P17" s="12">
        <v>53</v>
      </c>
      <c r="Q17" s="13" t="s">
        <v>8317</v>
      </c>
      <c r="R17" t="s">
        <v>8318</v>
      </c>
      <c r="S17" s="17">
        <v>42192.816238425927</v>
      </c>
      <c r="T17" s="17">
        <v>42212.165972222225</v>
      </c>
    </row>
    <row r="18" spans="1:20" ht="60" x14ac:dyDescent="0.25">
      <c r="A18">
        <v>572</v>
      </c>
      <c r="B18" s="9" t="s">
        <v>573</v>
      </c>
      <c r="C18" s="3" t="s">
        <v>4682</v>
      </c>
      <c r="D18" s="5">
        <v>2500</v>
      </c>
      <c r="E18" s="7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 s="10">
        <v>0</v>
      </c>
      <c r="P18" s="12">
        <v>0</v>
      </c>
      <c r="Q18" s="13" t="s">
        <v>8317</v>
      </c>
      <c r="R18" t="s">
        <v>8318</v>
      </c>
      <c r="S18" s="17">
        <v>42282.71629629629</v>
      </c>
      <c r="T18" s="17">
        <v>42312.757962962962</v>
      </c>
    </row>
    <row r="19" spans="1:20" ht="60" x14ac:dyDescent="0.25">
      <c r="A19">
        <v>573</v>
      </c>
      <c r="B19" s="9" t="s">
        <v>574</v>
      </c>
      <c r="C19" s="3" t="s">
        <v>4683</v>
      </c>
      <c r="D19" s="5">
        <v>88888</v>
      </c>
      <c r="E19" s="7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 s="10">
        <v>0</v>
      </c>
      <c r="P19" s="12">
        <v>38.44</v>
      </c>
      <c r="Q19" s="13" t="s">
        <v>8317</v>
      </c>
      <c r="R19" t="s">
        <v>8318</v>
      </c>
      <c r="S19" s="17">
        <v>41963.050127314811</v>
      </c>
      <c r="T19" s="17">
        <v>42022.05</v>
      </c>
    </row>
    <row r="20" spans="1:20" ht="45" x14ac:dyDescent="0.25">
      <c r="A20">
        <v>576</v>
      </c>
      <c r="B20" s="9" t="s">
        <v>577</v>
      </c>
      <c r="C20" s="3" t="s">
        <v>4686</v>
      </c>
      <c r="D20" s="5">
        <v>80000</v>
      </c>
      <c r="E20" s="7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 s="10">
        <v>0</v>
      </c>
      <c r="P20" s="12">
        <v>1</v>
      </c>
      <c r="Q20" s="13" t="s">
        <v>8317</v>
      </c>
      <c r="R20" t="s">
        <v>8318</v>
      </c>
      <c r="S20" s="17">
        <v>42031.471666666665</v>
      </c>
      <c r="T20" s="17">
        <v>42091.43</v>
      </c>
    </row>
    <row r="21" spans="1:20" ht="60" x14ac:dyDescent="0.25">
      <c r="A21">
        <v>577</v>
      </c>
      <c r="B21" s="9" t="s">
        <v>578</v>
      </c>
      <c r="C21" s="3" t="s">
        <v>4687</v>
      </c>
      <c r="D21" s="5">
        <v>5000</v>
      </c>
      <c r="E21" s="7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 s="10">
        <v>0</v>
      </c>
      <c r="P21" s="12">
        <v>10</v>
      </c>
      <c r="Q21" s="13" t="s">
        <v>8317</v>
      </c>
      <c r="R21" t="s">
        <v>8318</v>
      </c>
      <c r="S21" s="17">
        <v>42450.589143518519</v>
      </c>
      <c r="T21" s="17">
        <v>42510.589143518519</v>
      </c>
    </row>
    <row r="22" spans="1:20" ht="45" x14ac:dyDescent="0.25">
      <c r="A22">
        <v>579</v>
      </c>
      <c r="B22" s="9" t="s">
        <v>580</v>
      </c>
      <c r="C22" s="3" t="s">
        <v>4689</v>
      </c>
      <c r="D22" s="5">
        <v>12000</v>
      </c>
      <c r="E22" s="7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 s="10">
        <v>1</v>
      </c>
      <c r="P22" s="12">
        <v>35</v>
      </c>
      <c r="Q22" s="13" t="s">
        <v>8317</v>
      </c>
      <c r="R22" t="s">
        <v>8318</v>
      </c>
      <c r="S22" s="17">
        <v>41968.852118055554</v>
      </c>
      <c r="T22" s="17">
        <v>41998.852118055554</v>
      </c>
    </row>
    <row r="23" spans="1:20" ht="45" x14ac:dyDescent="0.25">
      <c r="A23">
        <v>580</v>
      </c>
      <c r="B23" s="9" t="s">
        <v>581</v>
      </c>
      <c r="C23" s="3" t="s">
        <v>4690</v>
      </c>
      <c r="D23" s="5">
        <v>3000</v>
      </c>
      <c r="E23" s="7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 s="10">
        <v>0</v>
      </c>
      <c r="P23" s="12">
        <v>1</v>
      </c>
      <c r="Q23" s="13" t="s">
        <v>8317</v>
      </c>
      <c r="R23" t="s">
        <v>8318</v>
      </c>
      <c r="S23" s="17">
        <v>42605.908182870371</v>
      </c>
      <c r="T23" s="17">
        <v>42635.908182870371</v>
      </c>
    </row>
    <row r="24" spans="1:20" ht="60" x14ac:dyDescent="0.25">
      <c r="A24">
        <v>581</v>
      </c>
      <c r="B24" s="9" t="s">
        <v>582</v>
      </c>
      <c r="C24" s="3" t="s">
        <v>4691</v>
      </c>
      <c r="D24" s="5">
        <v>400</v>
      </c>
      <c r="E24" s="7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 s="10">
        <v>0</v>
      </c>
      <c r="P24" s="12">
        <v>0</v>
      </c>
      <c r="Q24" s="13" t="s">
        <v>8317</v>
      </c>
      <c r="R24" t="s">
        <v>8318</v>
      </c>
      <c r="S24" s="17">
        <v>42188.012777777782</v>
      </c>
      <c r="T24" s="17">
        <v>42218.012777777782</v>
      </c>
    </row>
    <row r="25" spans="1:20" ht="60" x14ac:dyDescent="0.25">
      <c r="A25">
        <v>582</v>
      </c>
      <c r="B25" s="9" t="s">
        <v>583</v>
      </c>
      <c r="C25" s="3" t="s">
        <v>4692</v>
      </c>
      <c r="D25" s="5">
        <v>100000</v>
      </c>
      <c r="E25" s="7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 s="10">
        <v>0</v>
      </c>
      <c r="P25" s="12">
        <v>0</v>
      </c>
      <c r="Q25" s="13" t="s">
        <v>8317</v>
      </c>
      <c r="R25" t="s">
        <v>8318</v>
      </c>
      <c r="S25" s="17">
        <v>42055.739803240736</v>
      </c>
      <c r="T25" s="17">
        <v>42078.75</v>
      </c>
    </row>
    <row r="26" spans="1:20" ht="45" x14ac:dyDescent="0.25">
      <c r="A26">
        <v>583</v>
      </c>
      <c r="B26" s="9" t="s">
        <v>584</v>
      </c>
      <c r="C26" s="3" t="s">
        <v>4693</v>
      </c>
      <c r="D26" s="5">
        <v>9000</v>
      </c>
      <c r="E26" s="7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 s="10">
        <v>0</v>
      </c>
      <c r="P26" s="12">
        <v>1</v>
      </c>
      <c r="Q26" s="13" t="s">
        <v>8317</v>
      </c>
      <c r="R26" t="s">
        <v>8318</v>
      </c>
      <c r="S26" s="17">
        <v>42052.93850694444</v>
      </c>
      <c r="T26" s="17">
        <v>42082.896840277783</v>
      </c>
    </row>
    <row r="27" spans="1:20" ht="45" x14ac:dyDescent="0.25">
      <c r="A27">
        <v>584</v>
      </c>
      <c r="B27" s="9" t="s">
        <v>585</v>
      </c>
      <c r="C27" s="3" t="s">
        <v>4694</v>
      </c>
      <c r="D27" s="5">
        <v>1000</v>
      </c>
      <c r="E27" s="7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 s="10">
        <v>1</v>
      </c>
      <c r="P27" s="12">
        <v>5</v>
      </c>
      <c r="Q27" s="13" t="s">
        <v>8317</v>
      </c>
      <c r="R27" t="s">
        <v>8318</v>
      </c>
      <c r="S27" s="17">
        <v>42049.716620370367</v>
      </c>
      <c r="T27" s="17">
        <v>42079.674953703703</v>
      </c>
    </row>
    <row r="28" spans="1:20" ht="45" x14ac:dyDescent="0.25">
      <c r="A28">
        <v>586</v>
      </c>
      <c r="B28" s="9" t="s">
        <v>587</v>
      </c>
      <c r="C28" s="3" t="s">
        <v>4696</v>
      </c>
      <c r="D28" s="5">
        <v>10000</v>
      </c>
      <c r="E28" s="7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 s="10">
        <v>1</v>
      </c>
      <c r="P28" s="12">
        <v>14</v>
      </c>
      <c r="Q28" s="13" t="s">
        <v>8317</v>
      </c>
      <c r="R28" t="s">
        <v>8318</v>
      </c>
      <c r="S28" s="17">
        <v>42020.854247685187</v>
      </c>
      <c r="T28" s="17">
        <v>42050.854247685187</v>
      </c>
    </row>
    <row r="29" spans="1:20" ht="15.75" x14ac:dyDescent="0.25">
      <c r="A29">
        <v>589</v>
      </c>
      <c r="B29" s="9" t="s">
        <v>590</v>
      </c>
      <c r="C29" s="3" t="s">
        <v>4699</v>
      </c>
      <c r="D29" s="5">
        <v>7500</v>
      </c>
      <c r="E29" s="7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 s="10">
        <v>0</v>
      </c>
      <c r="P29" s="12">
        <v>1</v>
      </c>
      <c r="Q29" s="13" t="s">
        <v>8317</v>
      </c>
      <c r="R29" t="s">
        <v>8318</v>
      </c>
      <c r="S29" s="17">
        <v>42178.614571759259</v>
      </c>
      <c r="T29" s="17">
        <v>42193.614571759259</v>
      </c>
    </row>
    <row r="30" spans="1:20" ht="45" x14ac:dyDescent="0.25">
      <c r="A30">
        <v>591</v>
      </c>
      <c r="B30" s="9" t="s">
        <v>592</v>
      </c>
      <c r="C30" s="3" t="s">
        <v>4701</v>
      </c>
      <c r="D30" s="5">
        <v>100000</v>
      </c>
      <c r="E30" s="7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 s="10">
        <v>0</v>
      </c>
      <c r="P30" s="12">
        <v>30.5</v>
      </c>
      <c r="Q30" s="13" t="s">
        <v>8317</v>
      </c>
      <c r="R30" t="s">
        <v>8318</v>
      </c>
      <c r="S30" s="17">
        <v>42177.543171296296</v>
      </c>
      <c r="T30" s="17">
        <v>42207.543171296296</v>
      </c>
    </row>
    <row r="31" spans="1:20" ht="60" x14ac:dyDescent="0.25">
      <c r="A31">
        <v>592</v>
      </c>
      <c r="B31" s="9" t="s">
        <v>593</v>
      </c>
      <c r="C31" s="3" t="s">
        <v>4702</v>
      </c>
      <c r="D31" s="5">
        <v>7500</v>
      </c>
      <c r="E31" s="7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 s="10">
        <v>3</v>
      </c>
      <c r="P31" s="12">
        <v>250</v>
      </c>
      <c r="Q31" s="13" t="s">
        <v>8317</v>
      </c>
      <c r="R31" t="s">
        <v>8318</v>
      </c>
      <c r="S31" s="17">
        <v>41946.232175925928</v>
      </c>
      <c r="T31" s="17">
        <v>41976.232175925921</v>
      </c>
    </row>
    <row r="32" spans="1:20" ht="30" x14ac:dyDescent="0.25">
      <c r="A32">
        <v>594</v>
      </c>
      <c r="B32" s="9" t="s">
        <v>595</v>
      </c>
      <c r="C32" s="3" t="s">
        <v>4704</v>
      </c>
      <c r="D32" s="5">
        <v>25000</v>
      </c>
      <c r="E32" s="7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 s="10">
        <v>0</v>
      </c>
      <c r="P32" s="12">
        <v>13</v>
      </c>
      <c r="Q32" s="13" t="s">
        <v>8317</v>
      </c>
      <c r="R32" t="s">
        <v>8318</v>
      </c>
      <c r="S32" s="17">
        <v>42446.780162037037</v>
      </c>
      <c r="T32" s="17">
        <v>42476.780162037037</v>
      </c>
    </row>
    <row r="33" spans="1:20" ht="60" x14ac:dyDescent="0.25">
      <c r="A33">
        <v>595</v>
      </c>
      <c r="B33" s="9" t="s">
        <v>596</v>
      </c>
      <c r="C33" s="3" t="s">
        <v>4705</v>
      </c>
      <c r="D33" s="5">
        <v>100000</v>
      </c>
      <c r="E33" s="7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 s="10">
        <v>0</v>
      </c>
      <c r="P33" s="12">
        <v>53.25</v>
      </c>
      <c r="Q33" s="13" t="s">
        <v>8317</v>
      </c>
      <c r="R33" t="s">
        <v>8318</v>
      </c>
      <c r="S33" s="17">
        <v>42083.069884259254</v>
      </c>
      <c r="T33" s="17">
        <v>42128.069884259254</v>
      </c>
    </row>
    <row r="34" spans="1:20" ht="45" x14ac:dyDescent="0.25">
      <c r="A34">
        <v>596</v>
      </c>
      <c r="B34" s="9" t="s">
        <v>597</v>
      </c>
      <c r="C34" s="3" t="s">
        <v>4706</v>
      </c>
      <c r="D34" s="5">
        <v>20000</v>
      </c>
      <c r="E34" s="7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 s="10">
        <v>0</v>
      </c>
      <c r="P34" s="12">
        <v>3</v>
      </c>
      <c r="Q34" s="13" t="s">
        <v>8317</v>
      </c>
      <c r="R34" t="s">
        <v>8318</v>
      </c>
      <c r="S34" s="17">
        <v>42646.896898148145</v>
      </c>
      <c r="T34" s="17">
        <v>42676.896898148145</v>
      </c>
    </row>
    <row r="35" spans="1:20" ht="45" x14ac:dyDescent="0.25">
      <c r="A35">
        <v>597</v>
      </c>
      <c r="B35" s="9" t="s">
        <v>598</v>
      </c>
      <c r="C35" s="3" t="s">
        <v>4707</v>
      </c>
      <c r="D35" s="5">
        <v>7500</v>
      </c>
      <c r="E35" s="7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 s="10">
        <v>0</v>
      </c>
      <c r="P35" s="12">
        <v>10</v>
      </c>
      <c r="Q35" s="13" t="s">
        <v>8317</v>
      </c>
      <c r="R35" t="s">
        <v>8318</v>
      </c>
      <c r="S35" s="17">
        <v>42545.705266203702</v>
      </c>
      <c r="T35" s="17">
        <v>42582.666666666672</v>
      </c>
    </row>
    <row r="36" spans="1:20" ht="30" x14ac:dyDescent="0.25">
      <c r="A36">
        <v>598</v>
      </c>
      <c r="B36" s="9" t="s">
        <v>599</v>
      </c>
      <c r="C36" s="3" t="s">
        <v>4708</v>
      </c>
      <c r="D36" s="5">
        <v>2500</v>
      </c>
      <c r="E36" s="7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 s="10">
        <v>34</v>
      </c>
      <c r="P36" s="12">
        <v>121.43</v>
      </c>
      <c r="Q36" s="13" t="s">
        <v>8317</v>
      </c>
      <c r="R36" t="s">
        <v>8318</v>
      </c>
      <c r="S36" s="17">
        <v>41948.00209490741</v>
      </c>
      <c r="T36" s="17">
        <v>41978.00209490741</v>
      </c>
    </row>
    <row r="37" spans="1:20" ht="60" x14ac:dyDescent="0.25">
      <c r="A37">
        <v>599</v>
      </c>
      <c r="B37" s="9" t="s">
        <v>600</v>
      </c>
      <c r="C37" s="3" t="s">
        <v>4709</v>
      </c>
      <c r="D37" s="5">
        <v>50000</v>
      </c>
      <c r="E37" s="7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 s="10">
        <v>0</v>
      </c>
      <c r="P37" s="12">
        <v>15.5</v>
      </c>
      <c r="Q37" s="13" t="s">
        <v>8317</v>
      </c>
      <c r="R37" t="s">
        <v>8318</v>
      </c>
      <c r="S37" s="17">
        <v>42047.812523148154</v>
      </c>
      <c r="T37" s="17">
        <v>42071.636111111111</v>
      </c>
    </row>
  </sheetData>
  <autoFilter ref="A1:T37" xr:uid="{A4968F0F-5B5C-448E-B6E3-D128ACFEF396}"/>
  <conditionalFormatting sqref="F1:F37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1:O37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4">
      <colorScale>
        <cfvo type="min"/>
        <cfvo type="percent" val="90"/>
        <color rgb="FFFF0000"/>
        <color rgb="FF0070C0"/>
      </colorScale>
    </cfRule>
  </conditionalFormatting>
  <conditionalFormatting sqref="R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4FE32-2231-4290-9C03-65764855042F}">
  <dimension ref="A1:T60"/>
  <sheetViews>
    <sheetView workbookViewId="0">
      <selection activeCell="B5" sqref="B5"/>
    </sheetView>
  </sheetViews>
  <sheetFormatPr defaultRowHeight="15" x14ac:dyDescent="0.25"/>
  <cols>
    <col min="2" max="2" width="27.42578125" customWidth="1"/>
    <col min="3" max="3" width="35.85546875" customWidth="1"/>
    <col min="4" max="4" width="14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</row>
    <row r="2" spans="1:20" ht="30" x14ac:dyDescent="0.25">
      <c r="A2">
        <v>600</v>
      </c>
      <c r="B2" s="9" t="s">
        <v>601</v>
      </c>
      <c r="C2" s="3" t="s">
        <v>4710</v>
      </c>
      <c r="D2" s="5">
        <v>5000</v>
      </c>
      <c r="E2" s="7">
        <v>100</v>
      </c>
      <c r="F2" t="s">
        <v>8219</v>
      </c>
      <c r="G2" t="s">
        <v>8223</v>
      </c>
      <c r="H2" t="s">
        <v>8245</v>
      </c>
      <c r="I2">
        <v>1431198562</v>
      </c>
      <c r="J2">
        <v>1426014562</v>
      </c>
      <c r="K2" t="b">
        <v>0</v>
      </c>
      <c r="L2">
        <v>1</v>
      </c>
      <c r="M2" t="b">
        <v>0</v>
      </c>
      <c r="N2" t="s">
        <v>8270</v>
      </c>
      <c r="O2" s="10">
        <v>2</v>
      </c>
      <c r="P2" s="12">
        <v>100</v>
      </c>
      <c r="Q2" s="13" t="s">
        <v>8317</v>
      </c>
      <c r="R2" t="s">
        <v>8318</v>
      </c>
      <c r="S2" s="17">
        <v>42073.798171296294</v>
      </c>
      <c r="T2" s="17">
        <v>42133.798171296294</v>
      </c>
    </row>
    <row r="3" spans="1:20" ht="60" x14ac:dyDescent="0.25">
      <c r="A3">
        <v>602</v>
      </c>
      <c r="B3" s="9" t="s">
        <v>603</v>
      </c>
      <c r="C3" s="3" t="s">
        <v>4712</v>
      </c>
      <c r="D3" s="5">
        <v>70000</v>
      </c>
      <c r="E3" s="7">
        <v>0</v>
      </c>
      <c r="F3" t="s">
        <v>8219</v>
      </c>
      <c r="G3" t="s">
        <v>8223</v>
      </c>
      <c r="H3" t="s">
        <v>8245</v>
      </c>
      <c r="I3">
        <v>1434654215</v>
      </c>
      <c r="J3">
        <v>1432062215</v>
      </c>
      <c r="K3" t="b">
        <v>0</v>
      </c>
      <c r="L3">
        <v>0</v>
      </c>
      <c r="M3" t="b">
        <v>0</v>
      </c>
      <c r="N3" t="s">
        <v>8270</v>
      </c>
      <c r="O3" s="10">
        <v>0</v>
      </c>
      <c r="P3" s="12">
        <v>0</v>
      </c>
      <c r="Q3" s="13" t="s">
        <v>8317</v>
      </c>
      <c r="R3" t="s">
        <v>8318</v>
      </c>
      <c r="S3" s="17">
        <v>42143.79415509259</v>
      </c>
      <c r="T3" s="17">
        <v>42173.79415509259</v>
      </c>
    </row>
    <row r="4" spans="1:20" ht="60" x14ac:dyDescent="0.25">
      <c r="A4">
        <v>603</v>
      </c>
      <c r="B4" s="9" t="s">
        <v>604</v>
      </c>
      <c r="C4" s="3" t="s">
        <v>4713</v>
      </c>
      <c r="D4" s="5">
        <v>15000</v>
      </c>
      <c r="E4" s="7">
        <v>590.02</v>
      </c>
      <c r="F4" t="s">
        <v>8219</v>
      </c>
      <c r="G4" t="s">
        <v>8223</v>
      </c>
      <c r="H4" t="s">
        <v>8245</v>
      </c>
      <c r="I4">
        <v>1408029623</v>
      </c>
      <c r="J4">
        <v>1405437623</v>
      </c>
      <c r="K4" t="b">
        <v>0</v>
      </c>
      <c r="L4">
        <v>13</v>
      </c>
      <c r="M4" t="b">
        <v>0</v>
      </c>
      <c r="N4" t="s">
        <v>8270</v>
      </c>
      <c r="O4" s="10">
        <v>4</v>
      </c>
      <c r="P4" s="12">
        <v>45.39</v>
      </c>
      <c r="Q4" s="13" t="s">
        <v>8317</v>
      </c>
      <c r="R4" t="s">
        <v>8318</v>
      </c>
      <c r="S4" s="17">
        <v>41835.639155092591</v>
      </c>
      <c r="T4" s="17">
        <v>41865.639155092591</v>
      </c>
    </row>
    <row r="5" spans="1:20" ht="60" x14ac:dyDescent="0.25">
      <c r="A5">
        <v>604</v>
      </c>
      <c r="B5" s="9" t="s">
        <v>605</v>
      </c>
      <c r="C5" s="3" t="s">
        <v>4714</v>
      </c>
      <c r="D5" s="5">
        <v>1500</v>
      </c>
      <c r="E5" s="7">
        <v>0</v>
      </c>
      <c r="F5" t="s">
        <v>8219</v>
      </c>
      <c r="G5" t="s">
        <v>8223</v>
      </c>
      <c r="H5" t="s">
        <v>8245</v>
      </c>
      <c r="I5">
        <v>1409187056</v>
      </c>
      <c r="J5">
        <v>1406595056</v>
      </c>
      <c r="K5" t="b">
        <v>0</v>
      </c>
      <c r="L5">
        <v>0</v>
      </c>
      <c r="M5" t="b">
        <v>0</v>
      </c>
      <c r="N5" t="s">
        <v>8270</v>
      </c>
      <c r="O5" s="10">
        <v>0</v>
      </c>
      <c r="P5" s="12">
        <v>0</v>
      </c>
      <c r="Q5" s="13" t="s">
        <v>8317</v>
      </c>
      <c r="R5" t="s">
        <v>8318</v>
      </c>
      <c r="S5" s="17">
        <v>41849.035370370373</v>
      </c>
      <c r="T5" s="17">
        <v>41879.035370370373</v>
      </c>
    </row>
    <row r="6" spans="1:20" ht="30" x14ac:dyDescent="0.25">
      <c r="A6">
        <v>605</v>
      </c>
      <c r="B6" s="9" t="s">
        <v>606</v>
      </c>
      <c r="C6" s="3" t="s">
        <v>4715</v>
      </c>
      <c r="D6" s="5">
        <v>5000</v>
      </c>
      <c r="E6" s="7">
        <v>131</v>
      </c>
      <c r="F6" t="s">
        <v>8219</v>
      </c>
      <c r="G6" t="s">
        <v>8223</v>
      </c>
      <c r="H6" t="s">
        <v>8245</v>
      </c>
      <c r="I6">
        <v>1440318908</v>
      </c>
      <c r="J6">
        <v>1436430908</v>
      </c>
      <c r="K6" t="b">
        <v>0</v>
      </c>
      <c r="L6">
        <v>8</v>
      </c>
      <c r="M6" t="b">
        <v>0</v>
      </c>
      <c r="N6" t="s">
        <v>8270</v>
      </c>
      <c r="O6" s="10">
        <v>3</v>
      </c>
      <c r="P6" s="12">
        <v>16.38</v>
      </c>
      <c r="Q6" s="13" t="s">
        <v>8317</v>
      </c>
      <c r="R6" t="s">
        <v>8318</v>
      </c>
      <c r="S6" s="17">
        <v>42194.357731481476</v>
      </c>
      <c r="T6" s="17">
        <v>42239.357731481476</v>
      </c>
    </row>
    <row r="7" spans="1:20" ht="60" x14ac:dyDescent="0.25">
      <c r="A7">
        <v>607</v>
      </c>
      <c r="B7" s="9" t="s">
        <v>608</v>
      </c>
      <c r="C7" s="3" t="s">
        <v>4717</v>
      </c>
      <c r="D7" s="5">
        <v>250</v>
      </c>
      <c r="E7" s="7">
        <v>0</v>
      </c>
      <c r="F7" t="s">
        <v>8219</v>
      </c>
      <c r="G7" t="s">
        <v>8223</v>
      </c>
      <c r="H7" t="s">
        <v>8245</v>
      </c>
      <c r="I7">
        <v>1448225336</v>
      </c>
      <c r="J7">
        <v>1445629736</v>
      </c>
      <c r="K7" t="b">
        <v>0</v>
      </c>
      <c r="L7">
        <v>0</v>
      </c>
      <c r="M7" t="b">
        <v>0</v>
      </c>
      <c r="N7" t="s">
        <v>8270</v>
      </c>
      <c r="O7" s="10">
        <v>0</v>
      </c>
      <c r="P7" s="12">
        <v>0</v>
      </c>
      <c r="Q7" s="13" t="s">
        <v>8317</v>
      </c>
      <c r="R7" t="s">
        <v>8318</v>
      </c>
      <c r="S7" s="17">
        <v>42300.825648148151</v>
      </c>
      <c r="T7" s="17">
        <v>42330.867314814815</v>
      </c>
    </row>
    <row r="8" spans="1:20" ht="60" x14ac:dyDescent="0.25">
      <c r="A8">
        <v>608</v>
      </c>
      <c r="B8" s="9" t="s">
        <v>609</v>
      </c>
      <c r="C8" s="3" t="s">
        <v>4718</v>
      </c>
      <c r="D8" s="5">
        <v>150000</v>
      </c>
      <c r="E8" s="7">
        <v>1461</v>
      </c>
      <c r="F8" t="s">
        <v>8219</v>
      </c>
      <c r="G8" t="s">
        <v>8223</v>
      </c>
      <c r="H8" t="s">
        <v>8245</v>
      </c>
      <c r="I8">
        <v>1434405980</v>
      </c>
      <c r="J8">
        <v>1431813980</v>
      </c>
      <c r="K8" t="b">
        <v>0</v>
      </c>
      <c r="L8">
        <v>5</v>
      </c>
      <c r="M8" t="b">
        <v>0</v>
      </c>
      <c r="N8" t="s">
        <v>8270</v>
      </c>
      <c r="O8" s="10">
        <v>1</v>
      </c>
      <c r="P8" s="12">
        <v>292.2</v>
      </c>
      <c r="Q8" s="13" t="s">
        <v>8317</v>
      </c>
      <c r="R8" t="s">
        <v>8318</v>
      </c>
      <c r="S8" s="17">
        <v>42140.921064814815</v>
      </c>
      <c r="T8" s="17">
        <v>42170.921064814815</v>
      </c>
    </row>
    <row r="9" spans="1:20" ht="45" x14ac:dyDescent="0.25">
      <c r="A9">
        <v>610</v>
      </c>
      <c r="B9" s="9" t="s">
        <v>611</v>
      </c>
      <c r="C9" s="3" t="s">
        <v>4720</v>
      </c>
      <c r="D9" s="5">
        <v>13803</v>
      </c>
      <c r="E9" s="7">
        <v>0</v>
      </c>
      <c r="F9" t="s">
        <v>8219</v>
      </c>
      <c r="G9" t="s">
        <v>8223</v>
      </c>
      <c r="H9" t="s">
        <v>8245</v>
      </c>
      <c r="I9">
        <v>1429732586</v>
      </c>
      <c r="J9">
        <v>1427140586</v>
      </c>
      <c r="K9" t="b">
        <v>0</v>
      </c>
      <c r="L9">
        <v>0</v>
      </c>
      <c r="M9" t="b">
        <v>0</v>
      </c>
      <c r="N9" t="s">
        <v>8270</v>
      </c>
      <c r="O9" s="10">
        <v>0</v>
      </c>
      <c r="P9" s="12">
        <v>0</v>
      </c>
      <c r="Q9" s="13" t="s">
        <v>8317</v>
      </c>
      <c r="R9" t="s">
        <v>8318</v>
      </c>
      <c r="S9" s="17">
        <v>42086.83085648148</v>
      </c>
      <c r="T9" s="17">
        <v>42116.83085648148</v>
      </c>
    </row>
    <row r="10" spans="1:20" ht="60" x14ac:dyDescent="0.25">
      <c r="A10">
        <v>613</v>
      </c>
      <c r="B10" s="9" t="s">
        <v>614</v>
      </c>
      <c r="C10" s="3" t="s">
        <v>4723</v>
      </c>
      <c r="D10" s="5">
        <v>60000</v>
      </c>
      <c r="E10" s="7">
        <v>12818</v>
      </c>
      <c r="F10" t="s">
        <v>8219</v>
      </c>
      <c r="G10" t="s">
        <v>8223</v>
      </c>
      <c r="H10" t="s">
        <v>8245</v>
      </c>
      <c r="I10">
        <v>1443675540</v>
      </c>
      <c r="J10">
        <v>1441022120</v>
      </c>
      <c r="K10" t="b">
        <v>0</v>
      </c>
      <c r="L10">
        <v>121</v>
      </c>
      <c r="M10" t="b">
        <v>0</v>
      </c>
      <c r="N10" t="s">
        <v>8270</v>
      </c>
      <c r="O10" s="10">
        <v>21</v>
      </c>
      <c r="P10" s="12">
        <v>105.93</v>
      </c>
      <c r="Q10" s="13" t="s">
        <v>8317</v>
      </c>
      <c r="R10" t="s">
        <v>8318</v>
      </c>
      <c r="S10" s="17">
        <v>42247.496759259258</v>
      </c>
      <c r="T10" s="17">
        <v>42278.207638888889</v>
      </c>
    </row>
    <row r="11" spans="1:20" ht="60" x14ac:dyDescent="0.25">
      <c r="A11">
        <v>614</v>
      </c>
      <c r="B11" s="9" t="s">
        <v>615</v>
      </c>
      <c r="C11" s="3" t="s">
        <v>4724</v>
      </c>
      <c r="D11" s="5">
        <v>10000</v>
      </c>
      <c r="E11" s="7">
        <v>0</v>
      </c>
      <c r="F11" t="s">
        <v>8219</v>
      </c>
      <c r="G11" t="s">
        <v>8223</v>
      </c>
      <c r="H11" t="s">
        <v>8245</v>
      </c>
      <c r="I11">
        <v>1466731740</v>
      </c>
      <c r="J11">
        <v>1464139740</v>
      </c>
      <c r="K11" t="b">
        <v>0</v>
      </c>
      <c r="L11">
        <v>0</v>
      </c>
      <c r="M11" t="b">
        <v>0</v>
      </c>
      <c r="N11" t="s">
        <v>8270</v>
      </c>
      <c r="O11" s="10">
        <v>0</v>
      </c>
      <c r="P11" s="12">
        <v>0</v>
      </c>
      <c r="Q11" s="13" t="s">
        <v>8317</v>
      </c>
      <c r="R11" t="s">
        <v>8318</v>
      </c>
      <c r="S11" s="17">
        <v>42515.061805555553</v>
      </c>
      <c r="T11" s="17">
        <v>42545.061805555553</v>
      </c>
    </row>
    <row r="12" spans="1:20" ht="60" x14ac:dyDescent="0.25">
      <c r="A12">
        <v>618</v>
      </c>
      <c r="B12" s="9" t="s">
        <v>619</v>
      </c>
      <c r="C12" s="3" t="s">
        <v>4728</v>
      </c>
      <c r="D12" s="5">
        <v>400</v>
      </c>
      <c r="E12" s="7">
        <v>0</v>
      </c>
      <c r="F12" t="s">
        <v>8219</v>
      </c>
      <c r="G12" t="s">
        <v>8223</v>
      </c>
      <c r="H12" t="s">
        <v>8245</v>
      </c>
      <c r="I12">
        <v>1449689203</v>
      </c>
      <c r="J12">
        <v>1447097203</v>
      </c>
      <c r="K12" t="b">
        <v>0</v>
      </c>
      <c r="L12">
        <v>0</v>
      </c>
      <c r="M12" t="b">
        <v>0</v>
      </c>
      <c r="N12" t="s">
        <v>8270</v>
      </c>
      <c r="O12" s="10">
        <v>0</v>
      </c>
      <c r="P12" s="12">
        <v>0</v>
      </c>
      <c r="Q12" s="13" t="s">
        <v>8317</v>
      </c>
      <c r="R12" t="s">
        <v>8318</v>
      </c>
      <c r="S12" s="17">
        <v>42317.810219907406</v>
      </c>
      <c r="T12" s="17">
        <v>42347.810219907406</v>
      </c>
    </row>
    <row r="13" spans="1:20" ht="45" x14ac:dyDescent="0.25">
      <c r="A13">
        <v>619</v>
      </c>
      <c r="B13" s="9" t="s">
        <v>620</v>
      </c>
      <c r="C13" s="3" t="s">
        <v>4729</v>
      </c>
      <c r="D13" s="5">
        <v>2500000</v>
      </c>
      <c r="E13" s="7">
        <v>1</v>
      </c>
      <c r="F13" t="s">
        <v>8219</v>
      </c>
      <c r="G13" t="s">
        <v>8223</v>
      </c>
      <c r="H13" t="s">
        <v>8245</v>
      </c>
      <c r="I13">
        <v>1416933390</v>
      </c>
      <c r="J13">
        <v>1411745790</v>
      </c>
      <c r="K13" t="b">
        <v>0</v>
      </c>
      <c r="L13">
        <v>1</v>
      </c>
      <c r="M13" t="b">
        <v>0</v>
      </c>
      <c r="N13" t="s">
        <v>8270</v>
      </c>
      <c r="O13" s="10">
        <v>0</v>
      </c>
      <c r="P13" s="12">
        <v>1</v>
      </c>
      <c r="Q13" s="13" t="s">
        <v>8317</v>
      </c>
      <c r="R13" t="s">
        <v>8318</v>
      </c>
      <c r="S13" s="17">
        <v>41908.650347222225</v>
      </c>
      <c r="T13" s="17">
        <v>41968.692013888889</v>
      </c>
    </row>
    <row r="14" spans="1:20" ht="60" x14ac:dyDescent="0.25">
      <c r="A14">
        <v>621</v>
      </c>
      <c r="B14" s="9" t="s">
        <v>622</v>
      </c>
      <c r="C14" s="3" t="s">
        <v>4731</v>
      </c>
      <c r="D14" s="5">
        <v>25000</v>
      </c>
      <c r="E14" s="7">
        <v>261</v>
      </c>
      <c r="F14" t="s">
        <v>8219</v>
      </c>
      <c r="G14" t="s">
        <v>8223</v>
      </c>
      <c r="H14" t="s">
        <v>8245</v>
      </c>
      <c r="I14">
        <v>1467934937</v>
      </c>
      <c r="J14">
        <v>1465342937</v>
      </c>
      <c r="K14" t="b">
        <v>0</v>
      </c>
      <c r="L14">
        <v>3</v>
      </c>
      <c r="M14" t="b">
        <v>0</v>
      </c>
      <c r="N14" t="s">
        <v>8270</v>
      </c>
      <c r="O14" s="10">
        <v>1</v>
      </c>
      <c r="P14" s="12">
        <v>87</v>
      </c>
      <c r="Q14" s="13" t="s">
        <v>8317</v>
      </c>
      <c r="R14" t="s">
        <v>8318</v>
      </c>
      <c r="S14" s="17">
        <v>42528.987696759257</v>
      </c>
      <c r="T14" s="17">
        <v>42558.987696759257</v>
      </c>
    </row>
    <row r="15" spans="1:20" ht="75" x14ac:dyDescent="0.25">
      <c r="A15">
        <v>622</v>
      </c>
      <c r="B15" s="9" t="s">
        <v>623</v>
      </c>
      <c r="C15" s="3" t="s">
        <v>4732</v>
      </c>
      <c r="D15" s="5">
        <v>6000</v>
      </c>
      <c r="E15" s="7">
        <v>341</v>
      </c>
      <c r="F15" t="s">
        <v>8219</v>
      </c>
      <c r="G15" t="s">
        <v>8223</v>
      </c>
      <c r="H15" t="s">
        <v>8245</v>
      </c>
      <c r="I15">
        <v>1467398138</v>
      </c>
      <c r="J15">
        <v>1465670138</v>
      </c>
      <c r="K15" t="b">
        <v>0</v>
      </c>
      <c r="L15">
        <v>9</v>
      </c>
      <c r="M15" t="b">
        <v>0</v>
      </c>
      <c r="N15" t="s">
        <v>8270</v>
      </c>
      <c r="O15" s="10">
        <v>6</v>
      </c>
      <c r="P15" s="12">
        <v>37.89</v>
      </c>
      <c r="Q15" s="13" t="s">
        <v>8317</v>
      </c>
      <c r="R15" t="s">
        <v>8318</v>
      </c>
      <c r="S15" s="17">
        <v>42532.774745370371</v>
      </c>
      <c r="T15" s="17">
        <v>42552.774745370371</v>
      </c>
    </row>
    <row r="16" spans="1:20" ht="45" x14ac:dyDescent="0.25">
      <c r="A16">
        <v>624</v>
      </c>
      <c r="B16" s="9" t="s">
        <v>625</v>
      </c>
      <c r="C16" s="3" t="s">
        <v>4734</v>
      </c>
      <c r="D16" s="5">
        <v>5000</v>
      </c>
      <c r="E16" s="7">
        <v>0</v>
      </c>
      <c r="F16" t="s">
        <v>8219</v>
      </c>
      <c r="G16" t="s">
        <v>8223</v>
      </c>
      <c r="H16" t="s">
        <v>8245</v>
      </c>
      <c r="I16">
        <v>1431647041</v>
      </c>
      <c r="J16">
        <v>1429055041</v>
      </c>
      <c r="K16" t="b">
        <v>0</v>
      </c>
      <c r="L16">
        <v>0</v>
      </c>
      <c r="M16" t="b">
        <v>0</v>
      </c>
      <c r="N16" t="s">
        <v>8270</v>
      </c>
      <c r="O16" s="10">
        <v>0</v>
      </c>
      <c r="P16" s="12">
        <v>0</v>
      </c>
      <c r="Q16" s="13" t="s">
        <v>8317</v>
      </c>
      <c r="R16" t="s">
        <v>8318</v>
      </c>
      <c r="S16" s="17">
        <v>42108.988900462966</v>
      </c>
      <c r="T16" s="17">
        <v>42138.988900462966</v>
      </c>
    </row>
    <row r="17" spans="1:20" ht="60" x14ac:dyDescent="0.25">
      <c r="A17">
        <v>626</v>
      </c>
      <c r="B17" s="9" t="s">
        <v>627</v>
      </c>
      <c r="C17" s="3" t="s">
        <v>4736</v>
      </c>
      <c r="D17" s="5">
        <v>25000</v>
      </c>
      <c r="E17" s="7">
        <v>4345</v>
      </c>
      <c r="F17" t="s">
        <v>8219</v>
      </c>
      <c r="G17" t="s">
        <v>8223</v>
      </c>
      <c r="H17" t="s">
        <v>8245</v>
      </c>
      <c r="I17">
        <v>1439644920</v>
      </c>
      <c r="J17">
        <v>1436793939</v>
      </c>
      <c r="K17" t="b">
        <v>0</v>
      </c>
      <c r="L17">
        <v>39</v>
      </c>
      <c r="M17" t="b">
        <v>0</v>
      </c>
      <c r="N17" t="s">
        <v>8270</v>
      </c>
      <c r="O17" s="10">
        <v>17</v>
      </c>
      <c r="P17" s="12">
        <v>111.41</v>
      </c>
      <c r="Q17" s="13" t="s">
        <v>8317</v>
      </c>
      <c r="R17" t="s">
        <v>8318</v>
      </c>
      <c r="S17" s="17">
        <v>42198.559479166666</v>
      </c>
      <c r="T17" s="17">
        <v>42231.556944444441</v>
      </c>
    </row>
    <row r="18" spans="1:20" ht="45" x14ac:dyDescent="0.25">
      <c r="A18">
        <v>628</v>
      </c>
      <c r="B18" s="9" t="s">
        <v>629</v>
      </c>
      <c r="C18" s="3" t="s">
        <v>4738</v>
      </c>
      <c r="D18" s="5">
        <v>5000</v>
      </c>
      <c r="E18" s="7">
        <v>0</v>
      </c>
      <c r="F18" t="s">
        <v>8219</v>
      </c>
      <c r="G18" t="s">
        <v>8223</v>
      </c>
      <c r="H18" t="s">
        <v>8245</v>
      </c>
      <c r="I18">
        <v>1405269457</v>
      </c>
      <c r="J18">
        <v>1402677457</v>
      </c>
      <c r="K18" t="b">
        <v>0</v>
      </c>
      <c r="L18">
        <v>0</v>
      </c>
      <c r="M18" t="b">
        <v>0</v>
      </c>
      <c r="N18" t="s">
        <v>8270</v>
      </c>
      <c r="O18" s="10">
        <v>0</v>
      </c>
      <c r="P18" s="12">
        <v>0</v>
      </c>
      <c r="Q18" s="13" t="s">
        <v>8317</v>
      </c>
      <c r="R18" t="s">
        <v>8318</v>
      </c>
      <c r="S18" s="17">
        <v>41803.692789351851</v>
      </c>
      <c r="T18" s="17">
        <v>41833.692789351851</v>
      </c>
    </row>
    <row r="19" spans="1:20" ht="60" x14ac:dyDescent="0.25">
      <c r="A19">
        <v>630</v>
      </c>
      <c r="B19" s="9" t="s">
        <v>631</v>
      </c>
      <c r="C19" s="3" t="s">
        <v>4740</v>
      </c>
      <c r="D19" s="5">
        <v>11999</v>
      </c>
      <c r="E19" s="7">
        <v>10</v>
      </c>
      <c r="F19" t="s">
        <v>8219</v>
      </c>
      <c r="G19" t="s">
        <v>8223</v>
      </c>
      <c r="H19" t="s">
        <v>8245</v>
      </c>
      <c r="I19">
        <v>1441516200</v>
      </c>
      <c r="J19">
        <v>1438959121</v>
      </c>
      <c r="K19" t="b">
        <v>0</v>
      </c>
      <c r="L19">
        <v>1</v>
      </c>
      <c r="M19" t="b">
        <v>0</v>
      </c>
      <c r="N19" t="s">
        <v>8270</v>
      </c>
      <c r="O19" s="10">
        <v>0</v>
      </c>
      <c r="P19" s="12">
        <v>10</v>
      </c>
      <c r="Q19" s="13" t="s">
        <v>8317</v>
      </c>
      <c r="R19" t="s">
        <v>8318</v>
      </c>
      <c r="S19" s="17">
        <v>42223.619456018518</v>
      </c>
      <c r="T19" s="17">
        <v>42253.215277777781</v>
      </c>
    </row>
    <row r="20" spans="1:20" ht="60" x14ac:dyDescent="0.25">
      <c r="A20">
        <v>633</v>
      </c>
      <c r="B20" s="9" t="s">
        <v>634</v>
      </c>
      <c r="C20" s="3" t="s">
        <v>4743</v>
      </c>
      <c r="D20" s="5">
        <v>10000</v>
      </c>
      <c r="E20" s="7">
        <v>1245</v>
      </c>
      <c r="F20" t="s">
        <v>8219</v>
      </c>
      <c r="G20" t="s">
        <v>8223</v>
      </c>
      <c r="H20" t="s">
        <v>8245</v>
      </c>
      <c r="I20">
        <v>1466204400</v>
      </c>
      <c r="J20">
        <v>1463469062</v>
      </c>
      <c r="K20" t="b">
        <v>0</v>
      </c>
      <c r="L20">
        <v>25</v>
      </c>
      <c r="M20" t="b">
        <v>0</v>
      </c>
      <c r="N20" t="s">
        <v>8270</v>
      </c>
      <c r="O20" s="10">
        <v>12</v>
      </c>
      <c r="P20" s="12">
        <v>49.8</v>
      </c>
      <c r="Q20" s="13" t="s">
        <v>8317</v>
      </c>
      <c r="R20" t="s">
        <v>8318</v>
      </c>
      <c r="S20" s="17">
        <v>42507.29932870371</v>
      </c>
      <c r="T20" s="17">
        <v>42538.958333333328</v>
      </c>
    </row>
    <row r="21" spans="1:20" ht="45" x14ac:dyDescent="0.25">
      <c r="A21">
        <v>634</v>
      </c>
      <c r="B21" s="9" t="s">
        <v>635</v>
      </c>
      <c r="C21" s="3" t="s">
        <v>4744</v>
      </c>
      <c r="D21" s="5">
        <v>5000</v>
      </c>
      <c r="E21" s="7">
        <v>1</v>
      </c>
      <c r="F21" t="s">
        <v>8219</v>
      </c>
      <c r="G21" t="s">
        <v>8223</v>
      </c>
      <c r="H21" t="s">
        <v>8245</v>
      </c>
      <c r="I21">
        <v>1424989029</v>
      </c>
      <c r="J21">
        <v>1422397029</v>
      </c>
      <c r="K21" t="b">
        <v>0</v>
      </c>
      <c r="L21">
        <v>1</v>
      </c>
      <c r="M21" t="b">
        <v>0</v>
      </c>
      <c r="N21" t="s">
        <v>8270</v>
      </c>
      <c r="O21" s="10">
        <v>0</v>
      </c>
      <c r="P21" s="12">
        <v>1</v>
      </c>
      <c r="Q21" s="13" t="s">
        <v>8317</v>
      </c>
      <c r="R21" t="s">
        <v>8318</v>
      </c>
      <c r="S21" s="17">
        <v>42031.928576388891</v>
      </c>
      <c r="T21" s="17">
        <v>42061.928576388891</v>
      </c>
    </row>
    <row r="22" spans="1:20" ht="30" x14ac:dyDescent="0.25">
      <c r="A22">
        <v>635</v>
      </c>
      <c r="B22" s="9" t="s">
        <v>636</v>
      </c>
      <c r="C22" s="3" t="s">
        <v>4745</v>
      </c>
      <c r="D22" s="5">
        <v>25000</v>
      </c>
      <c r="E22" s="7">
        <v>2</v>
      </c>
      <c r="F22" t="s">
        <v>8219</v>
      </c>
      <c r="G22" t="s">
        <v>8223</v>
      </c>
      <c r="H22" t="s">
        <v>8245</v>
      </c>
      <c r="I22">
        <v>1428804762</v>
      </c>
      <c r="J22">
        <v>1426212762</v>
      </c>
      <c r="K22" t="b">
        <v>0</v>
      </c>
      <c r="L22">
        <v>1</v>
      </c>
      <c r="M22" t="b">
        <v>0</v>
      </c>
      <c r="N22" t="s">
        <v>8270</v>
      </c>
      <c r="O22" s="10">
        <v>0</v>
      </c>
      <c r="P22" s="12">
        <v>2</v>
      </c>
      <c r="Q22" s="13" t="s">
        <v>8317</v>
      </c>
      <c r="R22" t="s">
        <v>8318</v>
      </c>
      <c r="S22" s="17">
        <v>42076.092152777783</v>
      </c>
      <c r="T22" s="17">
        <v>42106.092152777783</v>
      </c>
    </row>
    <row r="23" spans="1:20" ht="30" x14ac:dyDescent="0.25">
      <c r="A23">
        <v>639</v>
      </c>
      <c r="B23" s="9" t="s">
        <v>640</v>
      </c>
      <c r="C23" s="3" t="s">
        <v>4749</v>
      </c>
      <c r="D23" s="5">
        <v>1000000</v>
      </c>
      <c r="E23" s="7">
        <v>1</v>
      </c>
      <c r="F23" t="s">
        <v>8219</v>
      </c>
      <c r="G23" t="s">
        <v>8223</v>
      </c>
      <c r="H23" t="s">
        <v>8245</v>
      </c>
      <c r="I23">
        <v>1413208795</v>
      </c>
      <c r="J23">
        <v>1408024795</v>
      </c>
      <c r="K23" t="b">
        <v>0</v>
      </c>
      <c r="L23">
        <v>1</v>
      </c>
      <c r="M23" t="b">
        <v>0</v>
      </c>
      <c r="N23" t="s">
        <v>8270</v>
      </c>
      <c r="O23" s="10">
        <v>0</v>
      </c>
      <c r="P23" s="12">
        <v>1</v>
      </c>
      <c r="Q23" s="13" t="s">
        <v>8317</v>
      </c>
      <c r="R23" t="s">
        <v>8318</v>
      </c>
      <c r="S23" s="17">
        <v>41865.583275462966</v>
      </c>
      <c r="T23" s="17">
        <v>41925.583275462966</v>
      </c>
    </row>
    <row r="24" spans="1:20" ht="45" x14ac:dyDescent="0.25">
      <c r="A24">
        <v>2341</v>
      </c>
      <c r="B24" s="9" t="s">
        <v>2342</v>
      </c>
      <c r="C24" s="3" t="s">
        <v>6451</v>
      </c>
      <c r="D24" s="5">
        <v>5000</v>
      </c>
      <c r="E24" s="7">
        <v>0</v>
      </c>
      <c r="F24" t="s">
        <v>8219</v>
      </c>
      <c r="G24" t="s">
        <v>8223</v>
      </c>
      <c r="H24" t="s">
        <v>8245</v>
      </c>
      <c r="I24">
        <v>1436729504</v>
      </c>
      <c r="J24">
        <v>1434137504</v>
      </c>
      <c r="K24" t="b">
        <v>0</v>
      </c>
      <c r="L24">
        <v>0</v>
      </c>
      <c r="M24" t="b">
        <v>0</v>
      </c>
      <c r="N24" t="s">
        <v>8270</v>
      </c>
      <c r="O24" s="10">
        <v>0</v>
      </c>
      <c r="P24" s="12">
        <v>0</v>
      </c>
      <c r="Q24" s="13" t="s">
        <v>8317</v>
      </c>
      <c r="R24" t="s">
        <v>8318</v>
      </c>
      <c r="S24" s="17">
        <v>42167.813703703709</v>
      </c>
      <c r="T24" s="17">
        <v>42197.813703703709</v>
      </c>
    </row>
    <row r="25" spans="1:20" ht="60" x14ac:dyDescent="0.25">
      <c r="A25">
        <v>2342</v>
      </c>
      <c r="B25" s="9" t="s">
        <v>2343</v>
      </c>
      <c r="C25" s="3" t="s">
        <v>6452</v>
      </c>
      <c r="D25" s="5">
        <v>5500</v>
      </c>
      <c r="E25" s="7">
        <v>0</v>
      </c>
      <c r="F25" t="s">
        <v>8219</v>
      </c>
      <c r="G25" t="s">
        <v>8223</v>
      </c>
      <c r="H25" t="s">
        <v>8245</v>
      </c>
      <c r="I25">
        <v>1412571600</v>
      </c>
      <c r="J25">
        <v>1410799870</v>
      </c>
      <c r="K25" t="b">
        <v>0</v>
      </c>
      <c r="L25">
        <v>0</v>
      </c>
      <c r="M25" t="b">
        <v>0</v>
      </c>
      <c r="N25" t="s">
        <v>8270</v>
      </c>
      <c r="O25" s="10">
        <v>0</v>
      </c>
      <c r="P25" s="12">
        <v>0</v>
      </c>
      <c r="Q25" s="13" t="s">
        <v>8317</v>
      </c>
      <c r="R25" t="s">
        <v>8318</v>
      </c>
      <c r="S25" s="17">
        <v>41897.702199074076</v>
      </c>
      <c r="T25" s="17">
        <v>41918.208333333336</v>
      </c>
    </row>
    <row r="26" spans="1:20" ht="60" x14ac:dyDescent="0.25">
      <c r="A26">
        <v>2343</v>
      </c>
      <c r="B26" s="9" t="s">
        <v>2344</v>
      </c>
      <c r="C26" s="3" t="s">
        <v>6453</v>
      </c>
      <c r="D26" s="5">
        <v>10000</v>
      </c>
      <c r="E26" s="7">
        <v>300</v>
      </c>
      <c r="F26" t="s">
        <v>8219</v>
      </c>
      <c r="G26" t="s">
        <v>8223</v>
      </c>
      <c r="H26" t="s">
        <v>8245</v>
      </c>
      <c r="I26">
        <v>1452282420</v>
      </c>
      <c r="J26">
        <v>1447962505</v>
      </c>
      <c r="K26" t="b">
        <v>0</v>
      </c>
      <c r="L26">
        <v>1</v>
      </c>
      <c r="M26" t="b">
        <v>0</v>
      </c>
      <c r="N26" t="s">
        <v>8270</v>
      </c>
      <c r="O26" s="10">
        <v>3</v>
      </c>
      <c r="P26" s="12">
        <v>300</v>
      </c>
      <c r="Q26" s="13" t="s">
        <v>8317</v>
      </c>
      <c r="R26" t="s">
        <v>8318</v>
      </c>
      <c r="S26" s="17">
        <v>42327.825289351851</v>
      </c>
      <c r="T26" s="17">
        <v>42377.82430555555</v>
      </c>
    </row>
    <row r="27" spans="1:20" ht="60" x14ac:dyDescent="0.25">
      <c r="A27">
        <v>2345</v>
      </c>
      <c r="B27" s="9" t="s">
        <v>2346</v>
      </c>
      <c r="C27" s="3" t="s">
        <v>6455</v>
      </c>
      <c r="D27" s="5">
        <v>3000</v>
      </c>
      <c r="E27" s="7">
        <v>0</v>
      </c>
      <c r="F27" t="s">
        <v>8219</v>
      </c>
      <c r="G27" t="s">
        <v>8223</v>
      </c>
      <c r="H27" t="s">
        <v>8245</v>
      </c>
      <c r="I27">
        <v>1427845140</v>
      </c>
      <c r="J27">
        <v>1424822556</v>
      </c>
      <c r="K27" t="b">
        <v>0</v>
      </c>
      <c r="L27">
        <v>0</v>
      </c>
      <c r="M27" t="b">
        <v>0</v>
      </c>
      <c r="N27" t="s">
        <v>8270</v>
      </c>
      <c r="O27" s="10">
        <v>0</v>
      </c>
      <c r="P27" s="12">
        <v>0</v>
      </c>
      <c r="Q27" s="13" t="s">
        <v>8317</v>
      </c>
      <c r="R27" t="s">
        <v>8318</v>
      </c>
      <c r="S27" s="17">
        <v>42060.001805555556</v>
      </c>
      <c r="T27" s="17">
        <v>42094.985416666663</v>
      </c>
    </row>
    <row r="28" spans="1:20" ht="60" x14ac:dyDescent="0.25">
      <c r="A28">
        <v>2346</v>
      </c>
      <c r="B28" s="9" t="s">
        <v>2347</v>
      </c>
      <c r="C28" s="3" t="s">
        <v>6456</v>
      </c>
      <c r="D28" s="5">
        <v>60000</v>
      </c>
      <c r="E28" s="7">
        <v>39</v>
      </c>
      <c r="F28" t="s">
        <v>8219</v>
      </c>
      <c r="G28" t="s">
        <v>8223</v>
      </c>
      <c r="H28" t="s">
        <v>8245</v>
      </c>
      <c r="I28">
        <v>1476731431</v>
      </c>
      <c r="J28">
        <v>1472843431</v>
      </c>
      <c r="K28" t="b">
        <v>0</v>
      </c>
      <c r="L28">
        <v>3</v>
      </c>
      <c r="M28" t="b">
        <v>0</v>
      </c>
      <c r="N28" t="s">
        <v>8270</v>
      </c>
      <c r="O28" s="10">
        <v>0</v>
      </c>
      <c r="P28" s="12">
        <v>13</v>
      </c>
      <c r="Q28" s="13" t="s">
        <v>8317</v>
      </c>
      <c r="R28" t="s">
        <v>8318</v>
      </c>
      <c r="S28" s="17">
        <v>42615.79896990741</v>
      </c>
      <c r="T28" s="17">
        <v>42660.79896990741</v>
      </c>
    </row>
    <row r="29" spans="1:20" ht="45" x14ac:dyDescent="0.25">
      <c r="A29">
        <v>2347</v>
      </c>
      <c r="B29" s="9" t="s">
        <v>2348</v>
      </c>
      <c r="C29" s="3" t="s">
        <v>6457</v>
      </c>
      <c r="D29" s="5">
        <v>1000</v>
      </c>
      <c r="E29" s="7">
        <v>15</v>
      </c>
      <c r="F29" t="s">
        <v>8219</v>
      </c>
      <c r="G29" t="s">
        <v>8223</v>
      </c>
      <c r="H29" t="s">
        <v>8245</v>
      </c>
      <c r="I29">
        <v>1472135676</v>
      </c>
      <c r="J29">
        <v>1469543676</v>
      </c>
      <c r="K29" t="b">
        <v>0</v>
      </c>
      <c r="L29">
        <v>1</v>
      </c>
      <c r="M29" t="b">
        <v>0</v>
      </c>
      <c r="N29" t="s">
        <v>8270</v>
      </c>
      <c r="O29" s="10">
        <v>2</v>
      </c>
      <c r="P29" s="12">
        <v>15</v>
      </c>
      <c r="Q29" s="13" t="s">
        <v>8317</v>
      </c>
      <c r="R29" t="s">
        <v>8318</v>
      </c>
      <c r="S29" s="17">
        <v>42577.607361111113</v>
      </c>
      <c r="T29" s="17">
        <v>42607.607361111113</v>
      </c>
    </row>
    <row r="30" spans="1:20" ht="60" x14ac:dyDescent="0.25">
      <c r="A30">
        <v>2348</v>
      </c>
      <c r="B30" s="9" t="s">
        <v>2349</v>
      </c>
      <c r="C30" s="3" t="s">
        <v>6458</v>
      </c>
      <c r="D30" s="5">
        <v>70000</v>
      </c>
      <c r="E30" s="7">
        <v>270</v>
      </c>
      <c r="F30" t="s">
        <v>8219</v>
      </c>
      <c r="G30" t="s">
        <v>8223</v>
      </c>
      <c r="H30" t="s">
        <v>8245</v>
      </c>
      <c r="I30">
        <v>1456006938</v>
      </c>
      <c r="J30">
        <v>1450822938</v>
      </c>
      <c r="K30" t="b">
        <v>0</v>
      </c>
      <c r="L30">
        <v>5</v>
      </c>
      <c r="M30" t="b">
        <v>0</v>
      </c>
      <c r="N30" t="s">
        <v>8270</v>
      </c>
      <c r="O30" s="10">
        <v>0</v>
      </c>
      <c r="P30" s="12">
        <v>54</v>
      </c>
      <c r="Q30" s="13" t="s">
        <v>8317</v>
      </c>
      <c r="R30" t="s">
        <v>8318</v>
      </c>
      <c r="S30" s="17">
        <v>42360.932152777779</v>
      </c>
      <c r="T30" s="17">
        <v>42420.932152777779</v>
      </c>
    </row>
    <row r="31" spans="1:20" ht="60" x14ac:dyDescent="0.25">
      <c r="A31">
        <v>2352</v>
      </c>
      <c r="B31" s="9" t="s">
        <v>2353</v>
      </c>
      <c r="C31" s="3" t="s">
        <v>6462</v>
      </c>
      <c r="D31" s="5">
        <v>2000</v>
      </c>
      <c r="E31" s="7">
        <v>0</v>
      </c>
      <c r="F31" t="s">
        <v>8219</v>
      </c>
      <c r="G31" t="s">
        <v>8223</v>
      </c>
      <c r="H31" t="s">
        <v>8245</v>
      </c>
      <c r="I31">
        <v>1433603552</v>
      </c>
      <c r="J31">
        <v>1428419552</v>
      </c>
      <c r="K31" t="b">
        <v>0</v>
      </c>
      <c r="L31">
        <v>0</v>
      </c>
      <c r="M31" t="b">
        <v>0</v>
      </c>
      <c r="N31" t="s">
        <v>8270</v>
      </c>
      <c r="O31" s="10">
        <v>0</v>
      </c>
      <c r="P31" s="12">
        <v>0</v>
      </c>
      <c r="Q31" s="13" t="s">
        <v>8317</v>
      </c>
      <c r="R31" t="s">
        <v>8318</v>
      </c>
      <c r="S31" s="17">
        <v>42101.633703703701</v>
      </c>
      <c r="T31" s="17">
        <v>42161.633703703701</v>
      </c>
    </row>
    <row r="32" spans="1:20" ht="60" x14ac:dyDescent="0.25">
      <c r="A32">
        <v>2353</v>
      </c>
      <c r="B32" s="9" t="s">
        <v>2354</v>
      </c>
      <c r="C32" s="3" t="s">
        <v>6463</v>
      </c>
      <c r="D32" s="5">
        <v>1000</v>
      </c>
      <c r="E32" s="7">
        <v>0</v>
      </c>
      <c r="F32" t="s">
        <v>8219</v>
      </c>
      <c r="G32" t="s">
        <v>8223</v>
      </c>
      <c r="H32" t="s">
        <v>8245</v>
      </c>
      <c r="I32">
        <v>1429632822</v>
      </c>
      <c r="J32">
        <v>1428596022</v>
      </c>
      <c r="K32" t="b">
        <v>0</v>
      </c>
      <c r="L32">
        <v>0</v>
      </c>
      <c r="M32" t="b">
        <v>0</v>
      </c>
      <c r="N32" t="s">
        <v>8270</v>
      </c>
      <c r="O32" s="10">
        <v>0</v>
      </c>
      <c r="P32" s="12">
        <v>0</v>
      </c>
      <c r="Q32" s="13" t="s">
        <v>8317</v>
      </c>
      <c r="R32" t="s">
        <v>8318</v>
      </c>
      <c r="S32" s="17">
        <v>42103.676180555558</v>
      </c>
      <c r="T32" s="17">
        <v>42115.676180555558</v>
      </c>
    </row>
    <row r="33" spans="1:20" ht="45" x14ac:dyDescent="0.25">
      <c r="A33">
        <v>2354</v>
      </c>
      <c r="B33" s="9" t="s">
        <v>2355</v>
      </c>
      <c r="C33" s="3" t="s">
        <v>6464</v>
      </c>
      <c r="D33" s="5">
        <v>35000</v>
      </c>
      <c r="E33" s="7">
        <v>25</v>
      </c>
      <c r="F33" t="s">
        <v>8219</v>
      </c>
      <c r="G33" t="s">
        <v>8223</v>
      </c>
      <c r="H33" t="s">
        <v>8245</v>
      </c>
      <c r="I33">
        <v>1420910460</v>
      </c>
      <c r="J33">
        <v>1415726460</v>
      </c>
      <c r="K33" t="b">
        <v>0</v>
      </c>
      <c r="L33">
        <v>1</v>
      </c>
      <c r="M33" t="b">
        <v>0</v>
      </c>
      <c r="N33" t="s">
        <v>8270</v>
      </c>
      <c r="O33" s="10">
        <v>0</v>
      </c>
      <c r="P33" s="12">
        <v>25</v>
      </c>
      <c r="Q33" s="13" t="s">
        <v>8317</v>
      </c>
      <c r="R33" t="s">
        <v>8318</v>
      </c>
      <c r="S33" s="17">
        <v>41954.722916666666</v>
      </c>
      <c r="T33" s="17">
        <v>42014.722916666666</v>
      </c>
    </row>
    <row r="34" spans="1:20" ht="60" x14ac:dyDescent="0.25">
      <c r="A34">
        <v>2359</v>
      </c>
      <c r="B34" s="9" t="s">
        <v>2360</v>
      </c>
      <c r="C34" s="3" t="s">
        <v>6469</v>
      </c>
      <c r="D34" s="5">
        <v>7500</v>
      </c>
      <c r="E34" s="7">
        <v>1101</v>
      </c>
      <c r="F34" t="s">
        <v>8219</v>
      </c>
      <c r="G34" t="s">
        <v>8223</v>
      </c>
      <c r="H34" t="s">
        <v>8245</v>
      </c>
      <c r="I34">
        <v>1438616124</v>
      </c>
      <c r="J34">
        <v>1433432124</v>
      </c>
      <c r="K34" t="b">
        <v>0</v>
      </c>
      <c r="L34">
        <v>3</v>
      </c>
      <c r="M34" t="b">
        <v>0</v>
      </c>
      <c r="N34" t="s">
        <v>8270</v>
      </c>
      <c r="O34" s="10">
        <v>15</v>
      </c>
      <c r="P34" s="12">
        <v>367</v>
      </c>
      <c r="Q34" s="13" t="s">
        <v>8317</v>
      </c>
      <c r="R34" t="s">
        <v>8318</v>
      </c>
      <c r="S34" s="17">
        <v>42159.649583333332</v>
      </c>
      <c r="T34" s="17">
        <v>42219.649583333332</v>
      </c>
    </row>
    <row r="35" spans="1:20" ht="45" x14ac:dyDescent="0.25">
      <c r="A35">
        <v>2362</v>
      </c>
      <c r="B35" s="9" t="s">
        <v>2363</v>
      </c>
      <c r="C35" s="3" t="s">
        <v>6472</v>
      </c>
      <c r="D35" s="5">
        <v>420</v>
      </c>
      <c r="E35" s="7">
        <v>120</v>
      </c>
      <c r="F35" t="s">
        <v>8219</v>
      </c>
      <c r="G35" t="s">
        <v>8223</v>
      </c>
      <c r="H35" t="s">
        <v>8245</v>
      </c>
      <c r="I35">
        <v>1418315470</v>
      </c>
      <c r="J35">
        <v>1415723470</v>
      </c>
      <c r="K35" t="b">
        <v>0</v>
      </c>
      <c r="L35">
        <v>2</v>
      </c>
      <c r="M35" t="b">
        <v>0</v>
      </c>
      <c r="N35" t="s">
        <v>8270</v>
      </c>
      <c r="O35" s="10">
        <v>29</v>
      </c>
      <c r="P35" s="12">
        <v>60</v>
      </c>
      <c r="Q35" s="13" t="s">
        <v>8317</v>
      </c>
      <c r="R35" t="s">
        <v>8318</v>
      </c>
      <c r="S35" s="17">
        <v>41954.688310185185</v>
      </c>
      <c r="T35" s="17">
        <v>41984.688310185185</v>
      </c>
    </row>
    <row r="36" spans="1:20" ht="60" x14ac:dyDescent="0.25">
      <c r="A36">
        <v>2363</v>
      </c>
      <c r="B36" s="9" t="s">
        <v>2364</v>
      </c>
      <c r="C36" s="3" t="s">
        <v>6473</v>
      </c>
      <c r="D36" s="5">
        <v>175000</v>
      </c>
      <c r="E36" s="7">
        <v>0</v>
      </c>
      <c r="F36" t="s">
        <v>8219</v>
      </c>
      <c r="G36" t="s">
        <v>8223</v>
      </c>
      <c r="H36" t="s">
        <v>8245</v>
      </c>
      <c r="I36">
        <v>1451348200</v>
      </c>
      <c r="J36">
        <v>1447460200</v>
      </c>
      <c r="K36" t="b">
        <v>0</v>
      </c>
      <c r="L36">
        <v>0</v>
      </c>
      <c r="M36" t="b">
        <v>0</v>
      </c>
      <c r="N36" t="s">
        <v>8270</v>
      </c>
      <c r="O36" s="10">
        <v>0</v>
      </c>
      <c r="P36" s="12">
        <v>0</v>
      </c>
      <c r="Q36" s="13" t="s">
        <v>8317</v>
      </c>
      <c r="R36" t="s">
        <v>8318</v>
      </c>
      <c r="S36" s="17">
        <v>42322.011574074073</v>
      </c>
      <c r="T36" s="17">
        <v>42367.011574074073</v>
      </c>
    </row>
    <row r="37" spans="1:20" ht="45" x14ac:dyDescent="0.25">
      <c r="A37">
        <v>2364</v>
      </c>
      <c r="B37" s="9" t="s">
        <v>2365</v>
      </c>
      <c r="C37" s="3" t="s">
        <v>6474</v>
      </c>
      <c r="D37" s="5">
        <v>128</v>
      </c>
      <c r="E37" s="7">
        <v>0</v>
      </c>
      <c r="F37" t="s">
        <v>8219</v>
      </c>
      <c r="G37" t="s">
        <v>8223</v>
      </c>
      <c r="H37" t="s">
        <v>8245</v>
      </c>
      <c r="I37">
        <v>1445898356</v>
      </c>
      <c r="J37">
        <v>1441146356</v>
      </c>
      <c r="K37" t="b">
        <v>0</v>
      </c>
      <c r="L37">
        <v>0</v>
      </c>
      <c r="M37" t="b">
        <v>0</v>
      </c>
      <c r="N37" t="s">
        <v>8270</v>
      </c>
      <c r="O37" s="10">
        <v>0</v>
      </c>
      <c r="P37" s="12">
        <v>0</v>
      </c>
      <c r="Q37" s="13" t="s">
        <v>8317</v>
      </c>
      <c r="R37" t="s">
        <v>8318</v>
      </c>
      <c r="S37" s="17">
        <v>42248.934675925921</v>
      </c>
      <c r="T37" s="17">
        <v>42303.934675925921</v>
      </c>
    </row>
    <row r="38" spans="1:20" ht="60" x14ac:dyDescent="0.25">
      <c r="A38">
        <v>2367</v>
      </c>
      <c r="B38" s="9" t="s">
        <v>2368</v>
      </c>
      <c r="C38" s="3" t="s">
        <v>6477</v>
      </c>
      <c r="D38" s="5">
        <v>50000</v>
      </c>
      <c r="E38" s="7">
        <v>670</v>
      </c>
      <c r="F38" t="s">
        <v>8219</v>
      </c>
      <c r="G38" t="s">
        <v>8223</v>
      </c>
      <c r="H38" t="s">
        <v>8245</v>
      </c>
      <c r="I38">
        <v>1461622616</v>
      </c>
      <c r="J38">
        <v>1456442216</v>
      </c>
      <c r="K38" t="b">
        <v>0</v>
      </c>
      <c r="L38">
        <v>14</v>
      </c>
      <c r="M38" t="b">
        <v>0</v>
      </c>
      <c r="N38" t="s">
        <v>8270</v>
      </c>
      <c r="O38" s="10">
        <v>1</v>
      </c>
      <c r="P38" s="12">
        <v>47.86</v>
      </c>
      <c r="Q38" s="13" t="s">
        <v>8317</v>
      </c>
      <c r="R38" t="s">
        <v>8318</v>
      </c>
      <c r="S38" s="17">
        <v>42425.970092592594</v>
      </c>
      <c r="T38" s="17">
        <v>42485.928425925929</v>
      </c>
    </row>
    <row r="39" spans="1:20" ht="60" x14ac:dyDescent="0.25">
      <c r="A39">
        <v>2368</v>
      </c>
      <c r="B39" s="9" t="s">
        <v>2369</v>
      </c>
      <c r="C39" s="3" t="s">
        <v>6478</v>
      </c>
      <c r="D39" s="5">
        <v>40000</v>
      </c>
      <c r="E39" s="7">
        <v>100</v>
      </c>
      <c r="F39" t="s">
        <v>8219</v>
      </c>
      <c r="G39" t="s">
        <v>8223</v>
      </c>
      <c r="H39" t="s">
        <v>8245</v>
      </c>
      <c r="I39">
        <v>1429028365</v>
      </c>
      <c r="J39">
        <v>1425143965</v>
      </c>
      <c r="K39" t="b">
        <v>0</v>
      </c>
      <c r="L39">
        <v>2</v>
      </c>
      <c r="M39" t="b">
        <v>0</v>
      </c>
      <c r="N39" t="s">
        <v>8270</v>
      </c>
      <c r="O39" s="10">
        <v>0</v>
      </c>
      <c r="P39" s="12">
        <v>50</v>
      </c>
      <c r="Q39" s="13" t="s">
        <v>8317</v>
      </c>
      <c r="R39" t="s">
        <v>8318</v>
      </c>
      <c r="S39" s="17">
        <v>42063.721817129626</v>
      </c>
      <c r="T39" s="17">
        <v>42108.680150462969</v>
      </c>
    </row>
    <row r="40" spans="1:20" ht="60" x14ac:dyDescent="0.25">
      <c r="A40">
        <v>2369</v>
      </c>
      <c r="B40" s="9" t="s">
        <v>2370</v>
      </c>
      <c r="C40" s="3" t="s">
        <v>6479</v>
      </c>
      <c r="D40" s="5">
        <v>25000</v>
      </c>
      <c r="E40" s="7">
        <v>0</v>
      </c>
      <c r="F40" t="s">
        <v>8219</v>
      </c>
      <c r="G40" t="s">
        <v>8223</v>
      </c>
      <c r="H40" t="s">
        <v>8245</v>
      </c>
      <c r="I40">
        <v>1455132611</v>
      </c>
      <c r="J40">
        <v>1452540611</v>
      </c>
      <c r="K40" t="b">
        <v>0</v>
      </c>
      <c r="L40">
        <v>0</v>
      </c>
      <c r="M40" t="b">
        <v>0</v>
      </c>
      <c r="N40" t="s">
        <v>8270</v>
      </c>
      <c r="O40" s="10">
        <v>0</v>
      </c>
      <c r="P40" s="12">
        <v>0</v>
      </c>
      <c r="Q40" s="13" t="s">
        <v>8317</v>
      </c>
      <c r="R40" t="s">
        <v>8318</v>
      </c>
      <c r="S40" s="17">
        <v>42380.812627314815</v>
      </c>
      <c r="T40" s="17">
        <v>42410.812627314815</v>
      </c>
    </row>
    <row r="41" spans="1:20" ht="60" x14ac:dyDescent="0.25">
      <c r="A41">
        <v>2370</v>
      </c>
      <c r="B41" s="9" t="s">
        <v>2371</v>
      </c>
      <c r="C41" s="3" t="s">
        <v>6480</v>
      </c>
      <c r="D41" s="5">
        <v>25000</v>
      </c>
      <c r="E41" s="7">
        <v>82</v>
      </c>
      <c r="F41" t="s">
        <v>8219</v>
      </c>
      <c r="G41" t="s">
        <v>8223</v>
      </c>
      <c r="H41" t="s">
        <v>8245</v>
      </c>
      <c r="I41">
        <v>1418877141</v>
      </c>
      <c r="J41">
        <v>1416285141</v>
      </c>
      <c r="K41" t="b">
        <v>0</v>
      </c>
      <c r="L41">
        <v>4</v>
      </c>
      <c r="M41" t="b">
        <v>0</v>
      </c>
      <c r="N41" t="s">
        <v>8270</v>
      </c>
      <c r="O41" s="10">
        <v>0</v>
      </c>
      <c r="P41" s="12">
        <v>20.5</v>
      </c>
      <c r="Q41" s="13" t="s">
        <v>8317</v>
      </c>
      <c r="R41" t="s">
        <v>8318</v>
      </c>
      <c r="S41" s="17">
        <v>41961.18913194444</v>
      </c>
      <c r="T41" s="17">
        <v>41991.18913194444</v>
      </c>
    </row>
    <row r="42" spans="1:20" ht="60" x14ac:dyDescent="0.25">
      <c r="A42">
        <v>2371</v>
      </c>
      <c r="B42" s="9" t="s">
        <v>2372</v>
      </c>
      <c r="C42" s="3" t="s">
        <v>6481</v>
      </c>
      <c r="D42" s="5">
        <v>2000</v>
      </c>
      <c r="E42" s="7">
        <v>0</v>
      </c>
      <c r="F42" t="s">
        <v>8219</v>
      </c>
      <c r="G42" t="s">
        <v>8223</v>
      </c>
      <c r="H42" t="s">
        <v>8245</v>
      </c>
      <c r="I42">
        <v>1435257596</v>
      </c>
      <c r="J42">
        <v>1432665596</v>
      </c>
      <c r="K42" t="b">
        <v>0</v>
      </c>
      <c r="L42">
        <v>0</v>
      </c>
      <c r="M42" t="b">
        <v>0</v>
      </c>
      <c r="N42" t="s">
        <v>8270</v>
      </c>
      <c r="O42" s="10">
        <v>0</v>
      </c>
      <c r="P42" s="12">
        <v>0</v>
      </c>
      <c r="Q42" s="13" t="s">
        <v>8317</v>
      </c>
      <c r="R42" t="s">
        <v>8318</v>
      </c>
      <c r="S42" s="17">
        <v>42150.777731481481</v>
      </c>
      <c r="T42" s="17">
        <v>42180.777731481481</v>
      </c>
    </row>
    <row r="43" spans="1:20" ht="60" x14ac:dyDescent="0.25">
      <c r="A43">
        <v>2374</v>
      </c>
      <c r="B43" s="9" t="s">
        <v>2375</v>
      </c>
      <c r="C43" s="3" t="s">
        <v>6484</v>
      </c>
      <c r="D43" s="5">
        <v>22000</v>
      </c>
      <c r="E43" s="7">
        <v>10</v>
      </c>
      <c r="F43" t="s">
        <v>8219</v>
      </c>
      <c r="G43" t="s">
        <v>8223</v>
      </c>
      <c r="H43" t="s">
        <v>8245</v>
      </c>
      <c r="I43">
        <v>1423772060</v>
      </c>
      <c r="J43">
        <v>1421180060</v>
      </c>
      <c r="K43" t="b">
        <v>0</v>
      </c>
      <c r="L43">
        <v>1</v>
      </c>
      <c r="M43" t="b">
        <v>0</v>
      </c>
      <c r="N43" t="s">
        <v>8270</v>
      </c>
      <c r="O43" s="10">
        <v>0</v>
      </c>
      <c r="P43" s="12">
        <v>10</v>
      </c>
      <c r="Q43" s="13" t="s">
        <v>8317</v>
      </c>
      <c r="R43" t="s">
        <v>8318</v>
      </c>
      <c r="S43" s="17">
        <v>42017.843287037031</v>
      </c>
      <c r="T43" s="17">
        <v>42047.843287037031</v>
      </c>
    </row>
    <row r="44" spans="1:20" ht="60" x14ac:dyDescent="0.25">
      <c r="A44">
        <v>2375</v>
      </c>
      <c r="B44" s="9" t="s">
        <v>2376</v>
      </c>
      <c r="C44" s="3" t="s">
        <v>6485</v>
      </c>
      <c r="D44" s="5">
        <v>10000</v>
      </c>
      <c r="E44" s="7">
        <v>0</v>
      </c>
      <c r="F44" t="s">
        <v>8219</v>
      </c>
      <c r="G44" t="s">
        <v>8223</v>
      </c>
      <c r="H44" t="s">
        <v>8245</v>
      </c>
      <c r="I44">
        <v>1473451437</v>
      </c>
      <c r="J44">
        <v>1470859437</v>
      </c>
      <c r="K44" t="b">
        <v>0</v>
      </c>
      <c r="L44">
        <v>0</v>
      </c>
      <c r="M44" t="b">
        <v>0</v>
      </c>
      <c r="N44" t="s">
        <v>8270</v>
      </c>
      <c r="O44" s="10">
        <v>0</v>
      </c>
      <c r="P44" s="12">
        <v>0</v>
      </c>
      <c r="Q44" s="13" t="s">
        <v>8317</v>
      </c>
      <c r="R44" t="s">
        <v>8318</v>
      </c>
      <c r="S44" s="17">
        <v>42592.836076388892</v>
      </c>
      <c r="T44" s="17">
        <v>42622.836076388892</v>
      </c>
    </row>
    <row r="45" spans="1:20" ht="45" x14ac:dyDescent="0.25">
      <c r="A45">
        <v>2376</v>
      </c>
      <c r="B45" s="9" t="s">
        <v>2377</v>
      </c>
      <c r="C45" s="3" t="s">
        <v>6486</v>
      </c>
      <c r="D45" s="5">
        <v>3000</v>
      </c>
      <c r="E45" s="7">
        <v>326.33</v>
      </c>
      <c r="F45" t="s">
        <v>8219</v>
      </c>
      <c r="G45" t="s">
        <v>8223</v>
      </c>
      <c r="H45" t="s">
        <v>8245</v>
      </c>
      <c r="I45">
        <v>1449785566</v>
      </c>
      <c r="J45">
        <v>1447193566</v>
      </c>
      <c r="K45" t="b">
        <v>0</v>
      </c>
      <c r="L45">
        <v>4</v>
      </c>
      <c r="M45" t="b">
        <v>0</v>
      </c>
      <c r="N45" t="s">
        <v>8270</v>
      </c>
      <c r="O45" s="10">
        <v>11</v>
      </c>
      <c r="P45" s="12">
        <v>81.58</v>
      </c>
      <c r="Q45" s="13" t="s">
        <v>8317</v>
      </c>
      <c r="R45" t="s">
        <v>8318</v>
      </c>
      <c r="S45" s="17">
        <v>42318.925532407404</v>
      </c>
      <c r="T45" s="17">
        <v>42348.925532407404</v>
      </c>
    </row>
    <row r="46" spans="1:20" ht="45" x14ac:dyDescent="0.25">
      <c r="A46">
        <v>2378</v>
      </c>
      <c r="B46" s="9" t="s">
        <v>2379</v>
      </c>
      <c r="C46" s="3" t="s">
        <v>6488</v>
      </c>
      <c r="D46" s="5">
        <v>110000</v>
      </c>
      <c r="E46" s="7">
        <v>0</v>
      </c>
      <c r="F46" t="s">
        <v>8219</v>
      </c>
      <c r="G46" t="s">
        <v>8223</v>
      </c>
      <c r="H46" t="s">
        <v>8245</v>
      </c>
      <c r="I46">
        <v>1440548330</v>
      </c>
      <c r="J46">
        <v>1438042730</v>
      </c>
      <c r="K46" t="b">
        <v>0</v>
      </c>
      <c r="L46">
        <v>0</v>
      </c>
      <c r="M46" t="b">
        <v>0</v>
      </c>
      <c r="N46" t="s">
        <v>8270</v>
      </c>
      <c r="O46" s="10">
        <v>0</v>
      </c>
      <c r="P46" s="12">
        <v>0</v>
      </c>
      <c r="Q46" s="13" t="s">
        <v>8317</v>
      </c>
      <c r="R46" t="s">
        <v>8318</v>
      </c>
      <c r="S46" s="17">
        <v>42213.013078703705</v>
      </c>
      <c r="T46" s="17">
        <v>42242.013078703705</v>
      </c>
    </row>
    <row r="47" spans="1:20" ht="45" x14ac:dyDescent="0.25">
      <c r="A47">
        <v>2379</v>
      </c>
      <c r="B47" s="9" t="s">
        <v>2380</v>
      </c>
      <c r="C47" s="3" t="s">
        <v>6489</v>
      </c>
      <c r="D47" s="5">
        <v>30000</v>
      </c>
      <c r="E47" s="7">
        <v>0</v>
      </c>
      <c r="F47" t="s">
        <v>8219</v>
      </c>
      <c r="G47" t="s">
        <v>8223</v>
      </c>
      <c r="H47" t="s">
        <v>8245</v>
      </c>
      <c r="I47">
        <v>1444004616</v>
      </c>
      <c r="J47">
        <v>1440116616</v>
      </c>
      <c r="K47" t="b">
        <v>0</v>
      </c>
      <c r="L47">
        <v>0</v>
      </c>
      <c r="M47" t="b">
        <v>0</v>
      </c>
      <c r="N47" t="s">
        <v>8270</v>
      </c>
      <c r="O47" s="10">
        <v>0</v>
      </c>
      <c r="P47" s="12">
        <v>0</v>
      </c>
      <c r="Q47" s="13" t="s">
        <v>8317</v>
      </c>
      <c r="R47" t="s">
        <v>8318</v>
      </c>
      <c r="S47" s="17">
        <v>42237.016388888893</v>
      </c>
      <c r="T47" s="17">
        <v>42282.016388888893</v>
      </c>
    </row>
    <row r="48" spans="1:20" ht="60" x14ac:dyDescent="0.25">
      <c r="A48">
        <v>2380</v>
      </c>
      <c r="B48" s="9" t="s">
        <v>2381</v>
      </c>
      <c r="C48" s="3" t="s">
        <v>6490</v>
      </c>
      <c r="D48" s="5">
        <v>15000</v>
      </c>
      <c r="E48" s="7">
        <v>55</v>
      </c>
      <c r="F48" t="s">
        <v>8219</v>
      </c>
      <c r="G48" t="s">
        <v>8223</v>
      </c>
      <c r="H48" t="s">
        <v>8245</v>
      </c>
      <c r="I48">
        <v>1443726142</v>
      </c>
      <c r="J48">
        <v>1441134142</v>
      </c>
      <c r="K48" t="b">
        <v>0</v>
      </c>
      <c r="L48">
        <v>3</v>
      </c>
      <c r="M48" t="b">
        <v>0</v>
      </c>
      <c r="N48" t="s">
        <v>8270</v>
      </c>
      <c r="O48" s="10">
        <v>0</v>
      </c>
      <c r="P48" s="12">
        <v>18.329999999999998</v>
      </c>
      <c r="Q48" s="13" t="s">
        <v>8317</v>
      </c>
      <c r="R48" t="s">
        <v>8318</v>
      </c>
      <c r="S48" s="17">
        <v>42248.793310185181</v>
      </c>
      <c r="T48" s="17">
        <v>42278.793310185181</v>
      </c>
    </row>
    <row r="49" spans="1:20" ht="60" x14ac:dyDescent="0.25">
      <c r="A49">
        <v>2381</v>
      </c>
      <c r="B49" s="9" t="s">
        <v>2382</v>
      </c>
      <c r="C49" s="3" t="s">
        <v>6491</v>
      </c>
      <c r="D49" s="5">
        <v>86350</v>
      </c>
      <c r="E49" s="7">
        <v>1571</v>
      </c>
      <c r="F49" t="s">
        <v>8219</v>
      </c>
      <c r="G49" t="s">
        <v>8223</v>
      </c>
      <c r="H49" t="s">
        <v>8245</v>
      </c>
      <c r="I49">
        <v>1428704848</v>
      </c>
      <c r="J49">
        <v>1426112848</v>
      </c>
      <c r="K49" t="b">
        <v>0</v>
      </c>
      <c r="L49">
        <v>7</v>
      </c>
      <c r="M49" t="b">
        <v>0</v>
      </c>
      <c r="N49" t="s">
        <v>8270</v>
      </c>
      <c r="O49" s="10">
        <v>2</v>
      </c>
      <c r="P49" s="12">
        <v>224.43</v>
      </c>
      <c r="Q49" s="13" t="s">
        <v>8317</v>
      </c>
      <c r="R49" t="s">
        <v>8318</v>
      </c>
      <c r="S49" s="17">
        <v>42074.935740740737</v>
      </c>
      <c r="T49" s="17">
        <v>42104.935740740737</v>
      </c>
    </row>
    <row r="50" spans="1:20" ht="60" x14ac:dyDescent="0.25">
      <c r="A50">
        <v>2382</v>
      </c>
      <c r="B50" s="9" t="s">
        <v>2383</v>
      </c>
      <c r="C50" s="3" t="s">
        <v>6492</v>
      </c>
      <c r="D50" s="5">
        <v>3000</v>
      </c>
      <c r="E50" s="7">
        <v>75</v>
      </c>
      <c r="F50" t="s">
        <v>8219</v>
      </c>
      <c r="G50" t="s">
        <v>8223</v>
      </c>
      <c r="H50" t="s">
        <v>8245</v>
      </c>
      <c r="I50">
        <v>1438662603</v>
      </c>
      <c r="J50">
        <v>1436502603</v>
      </c>
      <c r="K50" t="b">
        <v>0</v>
      </c>
      <c r="L50">
        <v>2</v>
      </c>
      <c r="M50" t="b">
        <v>0</v>
      </c>
      <c r="N50" t="s">
        <v>8270</v>
      </c>
      <c r="O50" s="10">
        <v>3</v>
      </c>
      <c r="P50" s="12">
        <v>37.5</v>
      </c>
      <c r="Q50" s="13" t="s">
        <v>8317</v>
      </c>
      <c r="R50" t="s">
        <v>8318</v>
      </c>
      <c r="S50" s="17">
        <v>42195.187534722223</v>
      </c>
      <c r="T50" s="17">
        <v>42220.187534722223</v>
      </c>
    </row>
    <row r="51" spans="1:20" ht="75" x14ac:dyDescent="0.25">
      <c r="A51">
        <v>2384</v>
      </c>
      <c r="B51" s="9" t="s">
        <v>2385</v>
      </c>
      <c r="C51" s="3" t="s">
        <v>6494</v>
      </c>
      <c r="D51" s="5">
        <v>1000</v>
      </c>
      <c r="E51" s="7">
        <v>8</v>
      </c>
      <c r="F51" t="s">
        <v>8219</v>
      </c>
      <c r="G51" t="s">
        <v>8223</v>
      </c>
      <c r="H51" t="s">
        <v>8245</v>
      </c>
      <c r="I51">
        <v>1415932643</v>
      </c>
      <c r="J51">
        <v>1413337043</v>
      </c>
      <c r="K51" t="b">
        <v>0</v>
      </c>
      <c r="L51">
        <v>8</v>
      </c>
      <c r="M51" t="b">
        <v>0</v>
      </c>
      <c r="N51" t="s">
        <v>8270</v>
      </c>
      <c r="O51" s="10">
        <v>1</v>
      </c>
      <c r="P51" s="12">
        <v>1</v>
      </c>
      <c r="Q51" s="13" t="s">
        <v>8317</v>
      </c>
      <c r="R51" t="s">
        <v>8318</v>
      </c>
      <c r="S51" s="17">
        <v>41927.067627314813</v>
      </c>
      <c r="T51" s="17">
        <v>41957.109293981484</v>
      </c>
    </row>
    <row r="52" spans="1:20" ht="60" x14ac:dyDescent="0.25">
      <c r="A52">
        <v>2385</v>
      </c>
      <c r="B52" s="9" t="s">
        <v>2386</v>
      </c>
      <c r="C52" s="3" t="s">
        <v>6495</v>
      </c>
      <c r="D52" s="5">
        <v>65000</v>
      </c>
      <c r="E52" s="7">
        <v>788</v>
      </c>
      <c r="F52" t="s">
        <v>8219</v>
      </c>
      <c r="G52" t="s">
        <v>8223</v>
      </c>
      <c r="H52" t="s">
        <v>8245</v>
      </c>
      <c r="I52">
        <v>1438793432</v>
      </c>
      <c r="J52">
        <v>1436201432</v>
      </c>
      <c r="K52" t="b">
        <v>0</v>
      </c>
      <c r="L52">
        <v>7</v>
      </c>
      <c r="M52" t="b">
        <v>0</v>
      </c>
      <c r="N52" t="s">
        <v>8270</v>
      </c>
      <c r="O52" s="10">
        <v>1</v>
      </c>
      <c r="P52" s="12">
        <v>112.57</v>
      </c>
      <c r="Q52" s="13" t="s">
        <v>8317</v>
      </c>
      <c r="R52" t="s">
        <v>8318</v>
      </c>
      <c r="S52" s="17">
        <v>42191.70175925926</v>
      </c>
      <c r="T52" s="17">
        <v>42221.70175925926</v>
      </c>
    </row>
    <row r="53" spans="1:20" ht="60" x14ac:dyDescent="0.25">
      <c r="A53">
        <v>2387</v>
      </c>
      <c r="B53" s="9" t="s">
        <v>2388</v>
      </c>
      <c r="C53" s="3" t="s">
        <v>6497</v>
      </c>
      <c r="D53" s="5">
        <v>150000</v>
      </c>
      <c r="E53" s="7">
        <v>1026</v>
      </c>
      <c r="F53" t="s">
        <v>8219</v>
      </c>
      <c r="G53" t="s">
        <v>8223</v>
      </c>
      <c r="H53" t="s">
        <v>8245</v>
      </c>
      <c r="I53">
        <v>1469199740</v>
      </c>
      <c r="J53">
        <v>1465311740</v>
      </c>
      <c r="K53" t="b">
        <v>0</v>
      </c>
      <c r="L53">
        <v>3</v>
      </c>
      <c r="M53" t="b">
        <v>0</v>
      </c>
      <c r="N53" t="s">
        <v>8270</v>
      </c>
      <c r="O53" s="10">
        <v>1</v>
      </c>
      <c r="P53" s="12">
        <v>342</v>
      </c>
      <c r="Q53" s="13" t="s">
        <v>8317</v>
      </c>
      <c r="R53" t="s">
        <v>8318</v>
      </c>
      <c r="S53" s="17">
        <v>42528.626620370371</v>
      </c>
      <c r="T53" s="17">
        <v>42573.626620370371</v>
      </c>
    </row>
    <row r="54" spans="1:20" ht="60" x14ac:dyDescent="0.25">
      <c r="A54">
        <v>2388</v>
      </c>
      <c r="B54" s="9" t="s">
        <v>2389</v>
      </c>
      <c r="C54" s="3" t="s">
        <v>6498</v>
      </c>
      <c r="D54" s="5">
        <v>37000</v>
      </c>
      <c r="E54" s="7">
        <v>463</v>
      </c>
      <c r="F54" t="s">
        <v>8219</v>
      </c>
      <c r="G54" t="s">
        <v>8223</v>
      </c>
      <c r="H54" t="s">
        <v>8245</v>
      </c>
      <c r="I54">
        <v>1421350140</v>
      </c>
      <c r="J54">
        <v>1418761759</v>
      </c>
      <c r="K54" t="b">
        <v>0</v>
      </c>
      <c r="L54">
        <v>8</v>
      </c>
      <c r="M54" t="b">
        <v>0</v>
      </c>
      <c r="N54" t="s">
        <v>8270</v>
      </c>
      <c r="O54" s="10">
        <v>1</v>
      </c>
      <c r="P54" s="12">
        <v>57.88</v>
      </c>
      <c r="Q54" s="13" t="s">
        <v>8317</v>
      </c>
      <c r="R54" t="s">
        <v>8318</v>
      </c>
      <c r="S54" s="17">
        <v>41989.853692129633</v>
      </c>
      <c r="T54" s="17">
        <v>42019.811805555553</v>
      </c>
    </row>
    <row r="55" spans="1:20" ht="45" x14ac:dyDescent="0.25">
      <c r="A55">
        <v>2391</v>
      </c>
      <c r="B55" s="9" t="s">
        <v>2392</v>
      </c>
      <c r="C55" s="3" t="s">
        <v>6501</v>
      </c>
      <c r="D55" s="5">
        <v>20000</v>
      </c>
      <c r="E55" s="7">
        <v>25</v>
      </c>
      <c r="F55" t="s">
        <v>8219</v>
      </c>
      <c r="G55" t="s">
        <v>8223</v>
      </c>
      <c r="H55" t="s">
        <v>8245</v>
      </c>
      <c r="I55">
        <v>1427825044</v>
      </c>
      <c r="J55">
        <v>1425236644</v>
      </c>
      <c r="K55" t="b">
        <v>0</v>
      </c>
      <c r="L55">
        <v>1</v>
      </c>
      <c r="M55" t="b">
        <v>0</v>
      </c>
      <c r="N55" t="s">
        <v>8270</v>
      </c>
      <c r="O55" s="10">
        <v>0</v>
      </c>
      <c r="P55" s="12">
        <v>25</v>
      </c>
      <c r="Q55" s="13" t="s">
        <v>8317</v>
      </c>
      <c r="R55" t="s">
        <v>8318</v>
      </c>
      <c r="S55" s="17">
        <v>42064.794490740736</v>
      </c>
      <c r="T55" s="17">
        <v>42094.752824074079</v>
      </c>
    </row>
    <row r="56" spans="1:20" ht="60" x14ac:dyDescent="0.25">
      <c r="A56">
        <v>2392</v>
      </c>
      <c r="B56" s="9" t="s">
        <v>2393</v>
      </c>
      <c r="C56" s="3" t="s">
        <v>6502</v>
      </c>
      <c r="D56" s="5">
        <v>4200</v>
      </c>
      <c r="E56" s="7">
        <v>0</v>
      </c>
      <c r="F56" t="s">
        <v>8219</v>
      </c>
      <c r="G56" t="s">
        <v>8223</v>
      </c>
      <c r="H56" t="s">
        <v>8245</v>
      </c>
      <c r="I56">
        <v>1446087223</v>
      </c>
      <c r="J56">
        <v>1443495223</v>
      </c>
      <c r="K56" t="b">
        <v>0</v>
      </c>
      <c r="L56">
        <v>0</v>
      </c>
      <c r="M56" t="b">
        <v>0</v>
      </c>
      <c r="N56" t="s">
        <v>8270</v>
      </c>
      <c r="O56" s="10">
        <v>0</v>
      </c>
      <c r="P56" s="12">
        <v>0</v>
      </c>
      <c r="Q56" s="13" t="s">
        <v>8317</v>
      </c>
      <c r="R56" t="s">
        <v>8318</v>
      </c>
      <c r="S56" s="17">
        <v>42276.120636574073</v>
      </c>
      <c r="T56" s="17">
        <v>42306.120636574073</v>
      </c>
    </row>
    <row r="57" spans="1:20" ht="60" x14ac:dyDescent="0.25">
      <c r="A57">
        <v>2393</v>
      </c>
      <c r="B57" s="9" t="s">
        <v>2394</v>
      </c>
      <c r="C57" s="3" t="s">
        <v>6503</v>
      </c>
      <c r="D57" s="5">
        <v>100000</v>
      </c>
      <c r="E57" s="7">
        <v>50</v>
      </c>
      <c r="F57" t="s">
        <v>8219</v>
      </c>
      <c r="G57" t="s">
        <v>8223</v>
      </c>
      <c r="H57" t="s">
        <v>8245</v>
      </c>
      <c r="I57">
        <v>1439048017</v>
      </c>
      <c r="J57">
        <v>1436456017</v>
      </c>
      <c r="K57" t="b">
        <v>0</v>
      </c>
      <c r="L57">
        <v>1</v>
      </c>
      <c r="M57" t="b">
        <v>0</v>
      </c>
      <c r="N57" t="s">
        <v>8270</v>
      </c>
      <c r="O57" s="10">
        <v>0</v>
      </c>
      <c r="P57" s="12">
        <v>50</v>
      </c>
      <c r="Q57" s="13" t="s">
        <v>8317</v>
      </c>
      <c r="R57" t="s">
        <v>8318</v>
      </c>
      <c r="S57" s="17">
        <v>42194.648344907408</v>
      </c>
      <c r="T57" s="17">
        <v>42224.648344907408</v>
      </c>
    </row>
    <row r="58" spans="1:20" ht="60" x14ac:dyDescent="0.25">
      <c r="A58">
        <v>2395</v>
      </c>
      <c r="B58" s="9" t="s">
        <v>2396</v>
      </c>
      <c r="C58" s="3" t="s">
        <v>6505</v>
      </c>
      <c r="D58" s="5">
        <v>33000</v>
      </c>
      <c r="E58" s="7">
        <v>0</v>
      </c>
      <c r="F58" t="s">
        <v>8219</v>
      </c>
      <c r="G58" t="s">
        <v>8223</v>
      </c>
      <c r="H58" t="s">
        <v>8245</v>
      </c>
      <c r="I58">
        <v>1484038620</v>
      </c>
      <c r="J58">
        <v>1481597687</v>
      </c>
      <c r="K58" t="b">
        <v>0</v>
      </c>
      <c r="L58">
        <v>0</v>
      </c>
      <c r="M58" t="b">
        <v>0</v>
      </c>
      <c r="N58" t="s">
        <v>8270</v>
      </c>
      <c r="O58" s="10">
        <v>0</v>
      </c>
      <c r="P58" s="12">
        <v>0</v>
      </c>
      <c r="Q58" s="13" t="s">
        <v>8317</v>
      </c>
      <c r="R58" t="s">
        <v>8318</v>
      </c>
      <c r="S58" s="17">
        <v>42717.121377314819</v>
      </c>
      <c r="T58" s="17">
        <v>42745.372916666667</v>
      </c>
    </row>
    <row r="59" spans="1:20" ht="60" x14ac:dyDescent="0.25">
      <c r="A59">
        <v>2397</v>
      </c>
      <c r="B59" s="9" t="s">
        <v>2398</v>
      </c>
      <c r="C59" s="3" t="s">
        <v>6507</v>
      </c>
      <c r="D59" s="5">
        <v>124000</v>
      </c>
      <c r="E59" s="7">
        <v>0</v>
      </c>
      <c r="F59" t="s">
        <v>8219</v>
      </c>
      <c r="G59" t="s">
        <v>8223</v>
      </c>
      <c r="H59" t="s">
        <v>8245</v>
      </c>
      <c r="I59">
        <v>1420233256</v>
      </c>
      <c r="J59">
        <v>1417641256</v>
      </c>
      <c r="K59" t="b">
        <v>0</v>
      </c>
      <c r="L59">
        <v>0</v>
      </c>
      <c r="M59" t="b">
        <v>0</v>
      </c>
      <c r="N59" t="s">
        <v>8270</v>
      </c>
      <c r="O59" s="10">
        <v>0</v>
      </c>
      <c r="P59" s="12">
        <v>0</v>
      </c>
      <c r="Q59" s="13" t="s">
        <v>8317</v>
      </c>
      <c r="R59" t="s">
        <v>8318</v>
      </c>
      <c r="S59" s="17">
        <v>41976.88490740741</v>
      </c>
      <c r="T59" s="17">
        <v>42006.88490740741</v>
      </c>
    </row>
    <row r="60" spans="1:20" ht="60" x14ac:dyDescent="0.25">
      <c r="A60">
        <v>2398</v>
      </c>
      <c r="B60" s="9" t="s">
        <v>2399</v>
      </c>
      <c r="C60" s="3" t="s">
        <v>6508</v>
      </c>
      <c r="D60" s="5">
        <v>4000</v>
      </c>
      <c r="E60" s="7">
        <v>0</v>
      </c>
      <c r="F60" t="s">
        <v>8219</v>
      </c>
      <c r="G60" t="s">
        <v>8223</v>
      </c>
      <c r="H60" t="s">
        <v>8245</v>
      </c>
      <c r="I60">
        <v>1435874384</v>
      </c>
      <c r="J60">
        <v>1433282384</v>
      </c>
      <c r="K60" t="b">
        <v>0</v>
      </c>
      <c r="L60">
        <v>0</v>
      </c>
      <c r="M60" t="b">
        <v>0</v>
      </c>
      <c r="N60" t="s">
        <v>8270</v>
      </c>
      <c r="O60" s="10">
        <v>0</v>
      </c>
      <c r="P60" s="12">
        <v>0</v>
      </c>
      <c r="Q60" s="13" t="s">
        <v>8317</v>
      </c>
      <c r="R60" t="s">
        <v>8318</v>
      </c>
      <c r="S60" s="17">
        <v>42157.916481481487</v>
      </c>
      <c r="T60" s="17">
        <v>42187.916481481487</v>
      </c>
    </row>
  </sheetData>
  <autoFilter ref="A1:T60" xr:uid="{5514FE32-2231-4290-9C03-65764855042F}"/>
  <conditionalFormatting sqref="F1:F60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60">
    <cfRule type="colorScale" priority="6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5">
      <colorScale>
        <cfvo type="min"/>
        <cfvo type="percent" val="90"/>
        <color rgb="FFFF0000"/>
        <color rgb="FF0070C0"/>
      </colorScale>
    </cfRule>
  </conditionalFormatting>
  <conditionalFormatting sqref="Q1">
    <cfRule type="colorScale" priority="4">
      <colorScale>
        <cfvo type="min"/>
        <cfvo type="percent" val="90"/>
        <color rgb="FFFF0000"/>
        <color rgb="FF0070C0"/>
      </colorScale>
    </cfRule>
  </conditionalFormatting>
  <conditionalFormatting sqref="R1">
    <cfRule type="colorScale" priority="3">
      <colorScale>
        <cfvo type="min"/>
        <cfvo type="percent" val="90"/>
        <color rgb="FFFF0000"/>
        <color rgb="FF0070C0"/>
      </colorScale>
    </cfRule>
  </conditionalFormatting>
  <conditionalFormatting sqref="S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399E9-C6AA-45BF-9AAA-927D54A4DCE1}">
  <dimension ref="A1:C6"/>
  <sheetViews>
    <sheetView workbookViewId="0">
      <selection activeCell="C5" sqref="C5"/>
    </sheetView>
  </sheetViews>
  <sheetFormatPr defaultRowHeight="15" x14ac:dyDescent="0.25"/>
  <cols>
    <col min="1" max="1" width="15.5703125" bestFit="1" customWidth="1"/>
    <col min="2" max="3" width="12.85546875" bestFit="1" customWidth="1"/>
  </cols>
  <sheetData>
    <row r="1" spans="1:3" x14ac:dyDescent="0.25">
      <c r="B1" t="s">
        <v>8387</v>
      </c>
      <c r="C1" t="s">
        <v>8392</v>
      </c>
    </row>
    <row r="2" spans="1:3" ht="15.75" x14ac:dyDescent="0.25">
      <c r="A2" t="s">
        <v>8388</v>
      </c>
      <c r="B2" s="20">
        <f>AVERAGE('Failed US web KS'!D:D)</f>
        <v>40400.222222222219</v>
      </c>
      <c r="C2" s="20">
        <f>AVERAGE('Canceled US web KS'!D:D)</f>
        <v>89560.169491525419</v>
      </c>
    </row>
    <row r="3" spans="1:3" ht="15.75" x14ac:dyDescent="0.25">
      <c r="A3" t="s">
        <v>8389</v>
      </c>
      <c r="B3" s="20">
        <f>MEDIAN('Failed US web KS'!D:D)</f>
        <v>11000</v>
      </c>
      <c r="C3" s="20">
        <f>MEDIAN('Canceled US web KS'!D:D)</f>
        <v>13803</v>
      </c>
    </row>
    <row r="5" spans="1:3" ht="15.75" x14ac:dyDescent="0.25">
      <c r="A5" t="s">
        <v>8390</v>
      </c>
      <c r="B5" s="20">
        <f>AVERAGE('Failed US web KS'!E:E)</f>
        <v>228.61111111111111</v>
      </c>
      <c r="C5" s="20">
        <f>AVERAGE('Canceled US web KS'!E:E)</f>
        <v>481.80254237288142</v>
      </c>
    </row>
    <row r="6" spans="1:3" ht="15.75" x14ac:dyDescent="0.25">
      <c r="A6" t="s">
        <v>8391</v>
      </c>
      <c r="B6" s="20">
        <f>MEDIAN('Failed US web KS'!E:E)</f>
        <v>25.5</v>
      </c>
      <c r="C6" s="20">
        <f>MEDIAN('Canceled US web KS'!E:E)</f>
        <v>10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41491-5FDC-4151-978B-39A4582A924D}">
  <dimension ref="A1:F6"/>
  <sheetViews>
    <sheetView workbookViewId="0">
      <selection activeCell="C12" sqref="C12"/>
    </sheetView>
  </sheetViews>
  <sheetFormatPr defaultRowHeight="15" x14ac:dyDescent="0.25"/>
  <cols>
    <col min="1" max="1" width="33.5703125" bestFit="1" customWidth="1"/>
    <col min="2" max="2" width="81.42578125" customWidth="1"/>
    <col min="3" max="3" width="56" customWidth="1"/>
    <col min="4" max="4" width="8.28515625" bestFit="1" customWidth="1"/>
    <col min="5" max="5" width="16.5703125" bestFit="1" customWidth="1"/>
    <col min="6" max="6" width="17.7109375" bestFit="1" customWidth="1"/>
  </cols>
  <sheetData>
    <row r="1" spans="1:6" x14ac:dyDescent="0.2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47.25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2">
        <f>VLOOKUP(A2, Kickstarter!B:E, 3, FALSE)</f>
        <v>2000</v>
      </c>
      <c r="D2" s="12">
        <f>VLOOKUP(A2, Kickstarter!B:E, 4, FALSE)</f>
        <v>2020</v>
      </c>
      <c r="E2" s="12">
        <f>VLOOKUP(A2, Kickstarter!B:P, 15, FALSE)</f>
        <v>51.79</v>
      </c>
      <c r="F2" s="12">
        <f>VLOOKUP(A2, Kickstarter!B:L, 11, FALSE)</f>
        <v>39</v>
      </c>
    </row>
    <row r="3" spans="1:6" ht="47.25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2">
        <f>VLOOKUP(A3, Kickstarter!B:E, 3, FALSE)</f>
        <v>2000</v>
      </c>
      <c r="D3" s="12">
        <f>VLOOKUP(A3, Kickstarter!B:E, 4, FALSE)</f>
        <v>2020</v>
      </c>
      <c r="E3" s="12">
        <f>VLOOKUP(A3, Kickstarter!B:P, 15, FALSE)</f>
        <v>36.07</v>
      </c>
      <c r="F3" s="12">
        <f>VLOOKUP(A3, Kickstarter!B:L, 11, FALSE)</f>
        <v>56</v>
      </c>
    </row>
    <row r="4" spans="1:6" ht="47.25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2">
        <f>VLOOKUP(A4, Kickstarter!B:E, 3, FALSE)</f>
        <v>1500</v>
      </c>
      <c r="D4" s="12">
        <f>VLOOKUP(A4, Kickstarter!B:E, 4, FALSE)</f>
        <v>2576</v>
      </c>
      <c r="E4" s="12">
        <f>VLOOKUP(A4, Kickstarter!B:P, 15, FALSE)</f>
        <v>33.03</v>
      </c>
      <c r="F4" s="12">
        <f>VLOOKUP(A4, Kickstarter!B:L, 11, FALSE)</f>
        <v>78</v>
      </c>
    </row>
    <row r="5" spans="1:6" ht="31.5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2">
        <f>VLOOKUP(A5, Kickstarter!B:E, 3, FALSE)</f>
        <v>1000</v>
      </c>
      <c r="D5" s="12">
        <f>VLOOKUP(A5, Kickstarter!B:E, 4, FALSE)</f>
        <v>1168</v>
      </c>
      <c r="E5" s="12">
        <f>VLOOKUP(A5, Kickstarter!B:P, 15, FALSE)</f>
        <v>44.92</v>
      </c>
      <c r="F5" s="12">
        <f>VLOOKUP(A5, Kickstarter!B:L, 11, FALSE)</f>
        <v>26</v>
      </c>
    </row>
    <row r="6" spans="1:6" ht="47.25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2">
        <f>VLOOKUP(A6, Kickstarter!B:E, 3, FALSE)</f>
        <v>4000</v>
      </c>
      <c r="D6" s="12">
        <f>VLOOKUP(A6, Kickstarter!B:E, 4, FALSE)</f>
        <v>4137</v>
      </c>
      <c r="E6" s="12">
        <f>VLOOKUP(A6, Kickstarter!B:P, 15, FALSE)</f>
        <v>36.61</v>
      </c>
      <c r="F6" s="12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DF631-585A-4E15-9630-CF8FFCB8B1F0}">
  <dimension ref="A1:F4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8365</v>
      </c>
    </row>
    <row r="2" spans="1:6" x14ac:dyDescent="0.25">
      <c r="A2" s="14" t="s">
        <v>8358</v>
      </c>
      <c r="B2" t="s">
        <v>8365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8342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8330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8356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8352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8313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8312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8328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8345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8322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8335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8346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8347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8327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8326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8354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8325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8333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8357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8341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8321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8348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8337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8343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8316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8344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8351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8324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8311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8310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8350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8353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8355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8349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8309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8339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8332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8319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8318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8338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Charts</vt:lpstr>
      </vt:variant>
      <vt:variant>
        <vt:i4>1</vt:i4>
      </vt:variant>
    </vt:vector>
  </HeadingPairs>
  <TitlesOfParts>
    <vt:vector size="15" baseType="lpstr">
      <vt:lpstr>Kickstarter</vt:lpstr>
      <vt:lpstr>Category Statistics</vt:lpstr>
      <vt:lpstr>Outcomes Based on Launch Date</vt:lpstr>
      <vt:lpstr>Successful US Kickstarters</vt:lpstr>
      <vt:lpstr>Failed US Kickstarters</vt:lpstr>
      <vt:lpstr>Descriptive Statistics</vt:lpstr>
      <vt:lpstr>Successful US Music KS</vt:lpstr>
      <vt:lpstr>Canceled US Music KS</vt:lpstr>
      <vt:lpstr>Descriptive Statistics(2)</vt:lpstr>
      <vt:lpstr>Failed US web KS</vt:lpstr>
      <vt:lpstr>Canceled US web KS</vt:lpstr>
      <vt:lpstr>Descriptive Statistics(3)</vt:lpstr>
      <vt:lpstr>Edinburgh Research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cutler</cp:lastModifiedBy>
  <dcterms:created xsi:type="dcterms:W3CDTF">2017-04-20T15:17:24Z</dcterms:created>
  <dcterms:modified xsi:type="dcterms:W3CDTF">2021-08-22T17:55:20Z</dcterms:modified>
</cp:coreProperties>
</file>