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a1d2470974c50e/Desktop/Excel challenge/"/>
    </mc:Choice>
  </mc:AlternateContent>
  <xr:revisionPtr revIDLastSave="0" documentId="8_{E51FA944-EA62-4821-8B60-24D0C0D65A41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Crowdfunding" sheetId="1" r:id="rId1"/>
    <sheet name="outcome by category" sheetId="2" r:id="rId2"/>
    <sheet name="outcome by sub category" sheetId="3" r:id="rId3"/>
    <sheet name="outcome by date" sheetId="13" r:id="rId4"/>
    <sheet name="Crowdfunding Goal Analysis" sheetId="14" r:id="rId5"/>
    <sheet name="Statisical Analysis" sheetId="15" r:id="rId6"/>
  </sheets>
  <definedNames>
    <definedName name="_xlnm._FilterDatabase" localSheetId="0" hidden="1">Crowdfunding!$A$1:$T$1001</definedName>
  </definedNames>
  <calcPr calcId="191029"/>
  <pivotCaches>
    <pivotCache cacheId="35" r:id="rId7"/>
    <pivotCache cacheId="36" r:id="rId8"/>
    <pivotCache cacheId="4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5" l="1"/>
  <c r="J7" i="15"/>
  <c r="J6" i="15"/>
  <c r="J5" i="15"/>
  <c r="J4" i="15"/>
  <c r="J3" i="15"/>
  <c r="H8" i="15"/>
  <c r="H7" i="15"/>
  <c r="H5" i="15"/>
  <c r="H6" i="15"/>
  <c r="H4" i="15"/>
  <c r="H3" i="15"/>
  <c r="B2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D2" i="14"/>
  <c r="C2" i="14"/>
  <c r="C3" i="14"/>
  <c r="B3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4" l="1"/>
  <c r="E10" i="14"/>
  <c r="H10" i="14" s="1"/>
  <c r="E4" i="14"/>
  <c r="F4" i="14" s="1"/>
  <c r="E12" i="14"/>
  <c r="F12" i="14" s="1"/>
  <c r="G4" i="14"/>
  <c r="G12" i="14"/>
  <c r="H4" i="14"/>
  <c r="E3" i="14"/>
  <c r="G3" i="14" s="1"/>
  <c r="H9" i="14"/>
  <c r="E11" i="14"/>
  <c r="H11" i="14" s="1"/>
  <c r="G9" i="14"/>
  <c r="G10" i="14"/>
  <c r="E8" i="14"/>
  <c r="H8" i="14" s="1"/>
  <c r="F11" i="14"/>
  <c r="F3" i="14"/>
  <c r="E7" i="14"/>
  <c r="F7" i="14" s="1"/>
  <c r="F10" i="14"/>
  <c r="E6" i="14"/>
  <c r="F6" i="14" s="1"/>
  <c r="F9" i="14"/>
  <c r="E13" i="14"/>
  <c r="G13" i="14" s="1"/>
  <c r="E5" i="14"/>
  <c r="G5" i="14" s="1"/>
  <c r="E2" i="14"/>
  <c r="F13" i="14" l="1"/>
  <c r="H3" i="14"/>
  <c r="H7" i="14"/>
  <c r="G11" i="14"/>
  <c r="G7" i="14"/>
  <c r="H12" i="14"/>
  <c r="G8" i="14"/>
  <c r="F5" i="14"/>
  <c r="H5" i="14"/>
  <c r="H13" i="14"/>
  <c r="F8" i="14"/>
  <c r="H6" i="14"/>
  <c r="G6" i="14"/>
  <c r="H2" i="14"/>
  <c r="G2" i="14"/>
  <c r="F2" i="14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<sst xmlns="http://schemas.openxmlformats.org/spreadsheetml/2006/main" count="7066" uniqueCount="2114">
  <si>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</si>
  <si>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</si>
  <si>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</si>
  <si>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</si>
  <si>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</si>
  <si>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</si>
  <si>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</si>
  <si>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</si>
  <si>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</si>
  <si>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</si>
  <si>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</si>
  <si>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</si>
  <si>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</si>
  <si>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</si>
  <si>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</si>
  <si>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</si>
  <si>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</si>
  <si>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</si>
  <si>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</si>
  <si>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</si>
  <si>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</si>
  <si>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</si>
  <si>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</si>
  <si>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</si>
  <si>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</si>
  <si>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</si>
  <si>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</si>
  <si>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</si>
  <si>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</si>
  <si>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</si>
  <si>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</si>
  <si>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</si>
  <si>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</si>
  <si>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</si>
  <si>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</si>
  <si>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</si>
  <si>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</si>
  <si>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</si>
  <si>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</si>
  <si>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</si>
  <si>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</si>
  <si>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</si>
  <si>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</si>
  <si>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</si>
  <si>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</si>
  <si>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</si>
  <si>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</si>
  <si>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</si>
  <si>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</si>
  <si>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</si>
  <si>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</si>
  <si>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</si>
  <si>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</si>
  <si>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</si>
  <si>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</si>
  <si>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</si>
  <si>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</si>
  <si>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</si>
  <si>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</si>
  <si>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</si>
  <si>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</si>
  <si>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</si>
  <si>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</si>
  <si>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</si>
  <si>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</si>
  <si>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</si>
  <si>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</si>
  <si>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</si>
  <si>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</si>
  <si>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</si>
  <si>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</si>
  <si>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</si>
  <si>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</si>
  <si>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</si>
  <si>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</si>
  <si>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</si>
  <si>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</si>
  <si>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</si>
  <si>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</si>
  <si>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</si>
  <si>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</si>
  <si>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</si>
  <si>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</si>
  <si>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</si>
  <si>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</si>
  <si>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</si>
  <si>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</si>
  <si>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</si>
  <si>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</si>
  <si>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</si>
  <si>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</si>
  <si>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</si>
  <si>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</si>
  <si>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</si>
  <si>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</si>
  <si>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</si>
  <si>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</si>
  <si>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</si>
  <si>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</si>
  <si>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</si>
  <si>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</si>
  <si>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</si>
  <si>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</si>
  <si>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</si>
  <si>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</si>
  <si>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</si>
  <si>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</si>
  <si>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</si>
  <si>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</si>
  <si>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</si>
  <si>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</si>
  <si>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</si>
  <si>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</si>
  <si>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</si>
  <si>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</si>
  <si>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</si>
  <si>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</si>
  <si>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</si>
  <si>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</si>
  <si>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</si>
  <si>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</si>
  <si>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</si>
  <si>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</si>
  <si>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</si>
  <si>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</si>
  <si>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</si>
  <si>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</si>
  <si>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</si>
  <si>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</si>
  <si>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</si>
  <si>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</si>
  <si>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</si>
  <si>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</si>
  <si>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</si>
  <si>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</si>
  <si>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</si>
  <si>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</si>
  <si>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</si>
  <si>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</si>
  <si>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</si>
  <si>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</si>
  <si>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</si>
  <si>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</si>
  <si>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</si>
  <si>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</si>
  <si>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</si>
  <si>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</si>
  <si>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</si>
  <si>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</si>
  <si>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</si>
  <si>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</si>
  <si>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</si>
  <si>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</si>
  <si>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</si>
  <si>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</si>
  <si>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</si>
  <si>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</si>
  <si>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</si>
  <si>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</si>
  <si>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</si>
  <si>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</si>
  <si>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</si>
  <si>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</si>
  <si>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</si>
  <si>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</si>
  <si>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</si>
  <si>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</si>
  <si>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</si>
  <si>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</si>
  <si>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</si>
  <si>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</si>
  <si>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</si>
  <si>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</si>
  <si>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</si>
  <si>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</si>
  <si>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</si>
  <si>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</si>
  <si>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</si>
  <si>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</si>
  <si>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</si>
  <si>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</si>
  <si>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</si>
  <si>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</si>
  <si>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</si>
  <si>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</si>
  <si>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</si>
  <si>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</si>
  <si>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</si>
  <si>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</si>
  <si>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</si>
  <si>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</si>
  <si>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</si>
  <si>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</si>
  <si>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</si>
  <si>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</si>
  <si>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</si>
  <si>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</si>
  <si>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</si>
  <si>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</si>
  <si>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</si>
  <si>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</si>
  <si>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</si>
  <si>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</si>
  <si>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</si>
  <si>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</si>
  <si>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</si>
  <si>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</si>
  <si>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</si>
  <si>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</si>
  <si>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</si>
  <si>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</si>
  <si>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</si>
  <si>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</si>
  <si>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</si>
  <si>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</si>
  <si>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</si>
  <si>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</si>
  <si>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</si>
  <si>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</si>
  <si>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</si>
  <si>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</si>
  <si>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</si>
  <si>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</si>
  <si>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</si>
  <si>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</si>
  <si>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</si>
  <si>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</si>
  <si>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</si>
  <si>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</si>
  <si>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</si>
  <si>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</si>
  <si>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</si>
  <si>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</si>
  <si>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</si>
  <si>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</si>
  <si>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</si>
  <si>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</si>
  <si>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</si>
  <si>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</si>
  <si>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</si>
  <si>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</si>
  <si>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</si>
  <si>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</si>
  <si>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</si>
  <si>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</si>
  <si>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</si>
  <si>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</si>
  <si>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</si>
  <si>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</si>
  <si>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</si>
  <si>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</si>
  <si>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</si>
  <si>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</si>
  <si>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</si>
  <si>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</si>
  <si>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</si>
  <si>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</si>
  <si>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</si>
  <si>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</si>
  <si>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</si>
  <si>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</si>
  <si>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</si>
  <si>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</si>
  <si>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</si>
  <si>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</si>
  <si>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</si>
  <si>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</si>
  <si>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</si>
  <si>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</si>
  <si>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</si>
  <si>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</si>
  <si>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</si>
  <si>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</si>
  <si>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</si>
  <si>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</si>
  <si>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</si>
  <si>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</si>
  <si>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</si>
  <si>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</si>
  <si>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</si>
  <si>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</si>
  <si>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</si>
  <si>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</si>
  <si>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</si>
  <si>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</si>
  <si>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</si>
  <si>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</si>
  <si>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</si>
  <si>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</si>
  <si>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</si>
  <si>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</si>
  <si>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</si>
  <si>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</si>
  <si>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</si>
  <si>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</si>
  <si>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</si>
  <si>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</si>
  <si>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</si>
  <si>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</si>
  <si>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</si>
  <si>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</si>
  <si>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</si>
  <si>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</si>
  <si>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</si>
  <si>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</si>
  <si>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</si>
  <si>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</si>
  <si>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</si>
  <si>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</si>
  <si>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</si>
  <si>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</si>
  <si>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</si>
  <si>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</si>
  <si>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</si>
  <si>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</si>
  <si>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</si>
  <si>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</si>
  <si>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</si>
  <si>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</si>
  <si>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</si>
  <si>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</si>
  <si>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</si>
  <si>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</si>
  <si>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</si>
  <si>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</si>
  <si>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</si>
  <si>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</si>
  <si>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</si>
  <si>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</si>
  <si>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</si>
  <si>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</si>
  <si>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</si>
  <si>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</si>
  <si>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</si>
  <si>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</si>
  <si>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</si>
  <si>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</si>
  <si>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</si>
  <si>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</si>
  <si>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</si>
  <si>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</si>
  <si>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</si>
  <si>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</si>
  <si>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</si>
  <si>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</si>
  <si>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</si>
  <si>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</si>
  <si>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</si>
  <si>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</si>
  <si>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</si>
  <si>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</si>
  <si>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</si>
  <si>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</si>
  <si>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</si>
  <si>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</si>
  <si>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</si>
  <si>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</si>
  <si>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</si>
  <si>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</si>
  <si>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</si>
  <si>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</si>
  <si>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</si>
  <si>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</si>
  <si>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</si>
  <si>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</si>
  <si>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</si>
  <si>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</si>
  <si>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</si>
  <si>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</si>
  <si>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</si>
  <si>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</si>
  <si>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</si>
  <si>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</si>
  <si>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</si>
  <si>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</si>
  <si>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</si>
  <si>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</si>
  <si>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</si>
  <si>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</si>
  <si>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</si>
  <si>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</si>
  <si>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</si>
  <si>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</si>
  <si>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</si>
  <si>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</si>
  <si>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</si>
  <si>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</si>
  <si>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</si>
  <si>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</si>
  <si>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</si>
  <si>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</si>
  <si>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</si>
  <si>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</si>
  <si>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</si>
  <si>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</si>
  <si>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</si>
  <si>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</si>
  <si>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</si>
  <si>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</si>
  <si>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</si>
  <si>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</si>
  <si>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</si>
  <si>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</si>
  <si>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</si>
  <si>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</si>
  <si>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</si>
  <si>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</si>
  <si>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</si>
  <si>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</si>
  <si>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</si>
  <si>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</si>
  <si>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</si>
  <si>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</si>
  <si>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</si>
  <si>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</si>
  <si>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</si>
  <si>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</si>
  <si>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</si>
  <si>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</si>
  <si>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</si>
  <si>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</si>
  <si>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</si>
  <si>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</si>
  <si>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</si>
  <si>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</si>
  <si>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</si>
  <si>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</si>
  <si>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</si>
  <si>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</si>
  <si>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</si>
  <si>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</si>
  <si>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</si>
  <si>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</si>
  <si>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</si>
  <si>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</si>
  <si>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</si>
  <si>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</si>
  <si>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</si>
  <si>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</si>
  <si>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</si>
  <si>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</si>
  <si>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</si>
  <si>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</si>
  <si>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</si>
  <si>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</si>
  <si>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</si>
  <si>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</si>
  <si>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</si>
  <si>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</si>
  <si>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</si>
  <si>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</si>
  <si>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</si>
  <si>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</si>
  <si>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</si>
  <si>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</si>
  <si>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</si>
  <si>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</si>
  <si>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</si>
  <si>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</si>
  <si>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</si>
  <si>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</si>
  <si>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</si>
  <si>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</si>
  <si>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</si>
  <si>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</si>
  <si>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</si>
  <si>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</si>
  <si>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</si>
  <si>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</si>
  <si>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</si>
  <si>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</si>
  <si>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</si>
  <si>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</si>
  <si>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</si>
  <si>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</si>
  <si>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</si>
  <si>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</si>
  <si>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</si>
  <si>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</si>
  <si>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</si>
  <si>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</si>
  <si>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</si>
  <si>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</si>
  <si>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</si>
  <si>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</si>
  <si>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</si>
  <si>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</si>
  <si>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</si>
  <si>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</si>
  <si>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</si>
  <si>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</si>
  <si>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</si>
  <si>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</si>
  <si>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</si>
  <si>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</si>
  <si>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</si>
  <si>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</si>
  <si>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</si>
  <si>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</si>
  <si>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</si>
  <si>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</si>
  <si>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</si>
  <si>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</si>
  <si>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</si>
  <si>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</si>
  <si>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</si>
  <si>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</si>
  <si>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</si>
  <si>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</si>
  <si>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</si>
  <si>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</si>
  <si>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</si>
  <si>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</si>
  <si>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</si>
  <si>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</si>
  <si>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</si>
  <si>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</si>
  <si>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</si>
  <si>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</si>
  <si>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</si>
  <si>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</si>
  <si>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</si>
  <si>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</si>
  <si>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</si>
  <si>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</si>
  <si>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</si>
  <si>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</si>
  <si>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</si>
  <si>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</si>
  <si>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</si>
  <si>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</si>
  <si>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</si>
  <si>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</si>
  <si>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</si>
  <si>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</si>
  <si>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</si>
  <si>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</si>
  <si>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</si>
  <si>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</si>
  <si>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</si>
  <si>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</si>
  <si>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</si>
  <si>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</si>
  <si>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</si>
  <si>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</si>
  <si>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</si>
  <si>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</si>
  <si>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</si>
  <si>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</si>
  <si>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</si>
  <si>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</si>
  <si>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</si>
  <si>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</si>
  <si>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</si>
  <si>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</si>
  <si>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</si>
  <si>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</si>
  <si>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</si>
  <si>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</si>
  <si>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</si>
  <si>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</si>
  <si>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</si>
  <si>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</si>
  <si>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</si>
  <si>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</si>
  <si>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</si>
  <si>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</si>
  <si>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</si>
  <si>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</si>
  <si>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</si>
  <si>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</si>
  <si>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</si>
  <si>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</si>
  <si>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</si>
  <si>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</si>
  <si>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</si>
  <si>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</si>
  <si>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</si>
  <si>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</si>
  <si>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</si>
  <si>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</si>
  <si>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</si>
  <si>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</si>
  <si>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</si>
  <si>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</si>
  <si>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</si>
  <si>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</si>
  <si>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</si>
  <si>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</si>
  <si>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</si>
  <si>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</si>
  <si>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</si>
  <si>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</si>
  <si>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</si>
  <si>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</si>
  <si>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</si>
  <si>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</si>
  <si>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</si>
  <si>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</si>
  <si>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</si>
  <si>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</si>
  <si>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</si>
  <si>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</si>
  <si>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</si>
  <si>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</si>
  <si>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</si>
  <si>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</si>
  <si>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</si>
  <si>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</si>
  <si>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</si>
  <si>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</si>
  <si>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</si>
  <si>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</si>
  <si>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</si>
  <si>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</si>
  <si>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</si>
  <si>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</si>
  <si>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</si>
  <si>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</si>
  <si>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</si>
  <si>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</si>
  <si>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</si>
  <si>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</si>
  <si>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</si>
  <si>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</si>
  <si>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</si>
  <si>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</si>
  <si>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</si>
  <si>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</si>
  <si>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</si>
  <si>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</si>
  <si>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</si>
  <si>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</si>
  <si>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</si>
  <si>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</si>
  <si>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</si>
  <si>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</si>
  <si>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</si>
  <si>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</si>
  <si>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</si>
  <si>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</si>
  <si>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</si>
  <si>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</si>
  <si>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</si>
  <si>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</si>
  <si>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</si>
  <si>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</si>
  <si>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</si>
  <si>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</si>
  <si>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</si>
  <si>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</si>
  <si>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</si>
  <si>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</si>
  <si>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</si>
  <si>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</si>
  <si>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</si>
  <si>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</si>
  <si>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</si>
  <si>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</si>
  <si>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</si>
  <si>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</si>
  <si>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</si>
  <si>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</si>
  <si>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</si>
  <si>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</si>
  <si>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</si>
  <si>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</si>
  <si>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</si>
  <si>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</si>
  <si>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</si>
  <si>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</si>
  <si>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</si>
  <si>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</si>
  <si>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</si>
  <si>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</si>
  <si>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</si>
  <si>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</si>
  <si>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</si>
  <si>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</si>
  <si>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</si>
  <si>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</si>
  <si>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</si>
  <si>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</si>
  <si>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</si>
  <si>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</si>
  <si>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</si>
  <si>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</si>
  <si>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</si>
  <si>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</si>
  <si>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</si>
  <si>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</si>
  <si>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</si>
  <si>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</si>
  <si>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</si>
  <si>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</si>
  <si>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</si>
  <si>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</si>
  <si>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</si>
  <si>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</si>
  <si>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</si>
  <si>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</si>
  <si>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</si>
  <si>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</si>
  <si>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</si>
  <si>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</si>
  <si>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</si>
  <si>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</si>
  <si>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</si>
  <si>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</si>
  <si>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</si>
  <si>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</si>
  <si>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</si>
  <si>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</si>
  <si>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</si>
  <si>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</si>
  <si>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</si>
  <si>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</si>
  <si>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</si>
  <si>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</si>
  <si>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</si>
  <si>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</si>
  <si>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</si>
  <si>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</si>
  <si>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</si>
  <si>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</si>
  <si>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</si>
  <si>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</si>
  <si>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</si>
  <si>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</si>
  <si>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</si>
  <si>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</si>
  <si>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</si>
  <si>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</si>
  <si>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</si>
  <si>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</si>
  <si>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</si>
  <si>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</si>
  <si>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</si>
  <si>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</si>
  <si>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</si>
  <si>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</si>
  <si>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</si>
  <si>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</si>
  <si>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</si>
  <si>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</si>
  <si>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</si>
  <si>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</si>
  <si>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</si>
  <si>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</si>
  <si>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</si>
  <si>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</si>
  <si>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</si>
  <si>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</si>
  <si>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</si>
  <si>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</si>
  <si>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</si>
  <si>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</si>
  <si>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</si>
  <si>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</si>
  <si>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</si>
  <si>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</si>
  <si>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</si>
  <si>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</si>
  <si>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</si>
  <si>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</si>
  <si>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</si>
  <si>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</si>
  <si>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</si>
  <si>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</si>
  <si>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</si>
  <si>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</si>
  <si>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</si>
  <si>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</si>
  <si>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</si>
  <si>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</si>
  <si>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</si>
  <si>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</si>
  <si>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</si>
  <si>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</si>
  <si>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</si>
  <si>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</si>
  <si>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</si>
  <si>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</si>
  <si>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</si>
  <si>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</si>
  <si>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</si>
  <si>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</si>
  <si>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</si>
  <si>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</si>
  <si>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</si>
  <si>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</si>
  <si>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</si>
  <si>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</si>
  <si>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</si>
  <si>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</si>
  <si>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</si>
  <si>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</si>
  <si>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</si>
  <si>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</si>
  <si>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</si>
  <si>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</si>
  <si>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</si>
  <si>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</si>
  <si>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</si>
  <si>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</si>
  <si>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</si>
  <si>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</si>
  <si>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</si>
  <si>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</si>
  <si>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</si>
  <si>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</si>
  <si>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</si>
  <si>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</si>
  <si>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</si>
  <si>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</si>
  <si>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</si>
  <si>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</si>
  <si>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</si>
  <si>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</si>
  <si>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</si>
  <si>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</si>
  <si>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</si>
  <si>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</si>
  <si>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</si>
  <si>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</si>
  <si>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</si>
  <si>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</si>
  <si>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</si>
  <si>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</si>
  <si>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</si>
  <si>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</si>
  <si>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</si>
  <si>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</si>
  <si>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</si>
  <si>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</si>
  <si>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</si>
  <si>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</si>
  <si>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</si>
  <si>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</si>
  <si>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</si>
  <si>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</si>
  <si>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</si>
  <si>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</si>
  <si>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</si>
  <si>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</si>
  <si>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</si>
  <si>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</si>
  <si>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</si>
  <si>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</si>
  <si>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</si>
  <si>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</si>
  <si>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</si>
  <si>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</si>
  <si>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</si>
  <si>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</si>
  <si>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</si>
  <si>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</si>
  <si>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</si>
  <si>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</si>
  <si>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</si>
  <si>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</si>
  <si>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</si>
  <si>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</si>
  <si>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</si>
  <si>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</si>
  <si>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</si>
  <si>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</si>
  <si>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</si>
  <si>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</si>
  <si>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</si>
  <si>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</si>
  <si>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</si>
  <si>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</si>
  <si>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</si>
  <si>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</si>
  <si>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</si>
  <si>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</si>
  <si>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</si>
  <si>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</si>
  <si>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</si>
  <si>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</si>
  <si>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</si>
  <si>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</si>
  <si>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</si>
  <si>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</si>
  <si>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</si>
  <si>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</si>
  <si>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</si>
  <si>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</si>
  <si>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</si>
  <si>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</si>
  <si>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</si>
  <si>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</si>
  <si>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</si>
  <si>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</si>
  <si>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</si>
  <si>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</si>
  <si>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</si>
  <si>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</si>
  <si>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</si>
  <si>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</si>
  <si>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</si>
  <si>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</si>
  <si>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</si>
  <si>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</si>
  <si>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</si>
  <si>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</si>
  <si>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</si>
  <si>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</si>
  <si>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</si>
  <si>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</si>
  <si>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</si>
  <si>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</si>
  <si>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</si>
  <si>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</si>
  <si>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</si>
  <si>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</si>
  <si>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</si>
  <si>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</si>
  <si>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</si>
  <si>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</si>
  <si>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</si>
  <si>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</si>
  <si>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</si>
  <si>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</si>
  <si>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</si>
  <si>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</si>
  <si>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</si>
  <si>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</si>
  <si>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</si>
  <si>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</si>
  <si>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</si>
  <si>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</si>
  <si>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</si>
  <si>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</si>
  <si>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</si>
  <si>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</si>
  <si>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</si>
  <si>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</si>
  <si>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</si>
  <si>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</si>
  <si>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</si>
  <si>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</si>
  <si>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</si>
  <si>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</si>
  <si>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</si>
  <si>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</si>
  <si>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</si>
  <si>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</si>
  <si>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</si>
  <si>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</si>
  <si>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</si>
  <si>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</si>
  <si>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</si>
  <si>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</si>
  <si>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</si>
  <si>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</si>
  <si>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</si>
  <si>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</si>
  <si>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</si>
  <si>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</si>
  <si>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</si>
  <si>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</si>
  <si>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</si>
  <si>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</si>
  <si>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</si>
  <si>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</si>
  <si>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</si>
  <si>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</si>
  <si>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</si>
  <si>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</si>
  <si>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</si>
  <si>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</si>
  <si>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</si>
  <si>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</si>
  <si>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</si>
  <si>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</si>
  <si>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</si>
  <si>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</si>
  <si>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</si>
  <si>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</si>
  <si>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</si>
  <si>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</si>
  <si>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</si>
  <si>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</si>
  <si>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</si>
  <si>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</si>
  <si>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</si>
  <si>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</si>
  <si>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</si>
  <si>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</si>
  <si>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</si>
  <si>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</si>
  <si>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</si>
  <si>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</si>
  <si>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</si>
  <si>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</si>
  <si>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</si>
  <si>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</si>
  <si>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</si>
  <si>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</si>
  <si>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</si>
  <si>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</si>
  <si>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</si>
  <si>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</si>
  <si>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</si>
  <si>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</si>
  <si>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</si>
  <si>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</si>
  <si>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</si>
  <si>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</si>
  <si>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</si>
  <si>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</si>
  <si>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</si>
  <si>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</si>
  <si>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</si>
  <si>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</si>
  <si>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</si>
  <si>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</si>
  <si>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</si>
  <si>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</si>
  <si>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</si>
  <si>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</si>
  <si>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</si>
  <si>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</si>
  <si>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</si>
  <si>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</si>
  <si>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</si>
  <si>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</si>
  <si>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</si>
  <si>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</si>
  <si>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</si>
  <si>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</si>
  <si>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</si>
  <si>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</si>
  <si>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</si>
  <si>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</si>
  <si>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</si>
  <si>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</si>
  <si>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</si>
  <si>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</si>
  <si>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</si>
  <si>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</si>
  <si>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</si>
  <si>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</si>
  <si>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</si>
  <si>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</si>
  <si>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</si>
  <si>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</si>
  <si>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</si>
  <si>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</si>
  <si>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</si>
  <si>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</si>
  <si>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</si>
  <si>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</si>
  <si>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</si>
  <si>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</si>
  <si>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</si>
  <si>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</si>
  <si>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</si>
  <si>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</si>
  <si>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</si>
  <si>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</si>
  <si>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</si>
  <si>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</si>
  <si>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</si>
  <si>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</si>
  <si>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</si>
  <si>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</si>
  <si>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</si>
  <si>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</si>
  <si>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</si>
  <si>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</si>
  <si>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</si>
  <si>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</si>
  <si>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</si>
  <si>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</si>
  <si>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</si>
  <si>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</si>
  <si>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</si>
  <si>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</si>
  <si>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</si>
  <si>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</si>
  <si>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</si>
  <si>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</si>
  <si>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</si>
  <si>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</si>
  <si>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</si>
  <si>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</si>
  <si>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</si>
  <si>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</si>
  <si>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</si>
  <si>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</si>
  <si>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</si>
  <si>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</si>
  <si>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</si>
  <si>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</si>
  <si>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</si>
  <si>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</si>
  <si>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</si>
  <si>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</si>
  <si>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</si>
  <si>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</si>
  <si>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</si>
  <si>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</si>
  <si>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</si>
  <si>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</si>
  <si>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</si>
  <si>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</si>
  <si>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</si>
  <si>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</si>
  <si>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</si>
  <si>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</si>
  <si>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</si>
  <si>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</si>
  <si>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</si>
  <si>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</si>
  <si>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</si>
  <si>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</si>
  <si>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</si>
  <si>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</si>
  <si>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</si>
  <si>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</si>
  <si>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</si>
  <si>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</si>
  <si>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</si>
  <si>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</si>
  <si>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</si>
  <si>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</si>
  <si>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</si>
  <si>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</si>
  <si>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</si>
  <si>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</si>
  <si>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</si>
  <si>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</si>
  <si>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</si>
  <si>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</si>
  <si>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</si>
  <si>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</si>
  <si>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</si>
  <si>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</si>
  <si>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</si>
  <si>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</si>
  <si>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</si>
  <si>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</si>
  <si>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</si>
  <si>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</si>
  <si>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</si>
  <si>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</si>
  <si>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</si>
  <si>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</si>
  <si>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</si>
  <si>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</si>
  <si>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</si>
  <si>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</si>
  <si>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</si>
  <si>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</si>
  <si>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</si>
  <si>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</si>
  <si>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</si>
  <si>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</si>
  <si>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</si>
  <si>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</si>
  <si>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</si>
  <si>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</si>
  <si>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</si>
  <si>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</si>
  <si>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</si>
  <si>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</si>
  <si>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</si>
  <si>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</si>
  <si>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</si>
  <si>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</si>
  <si>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</si>
  <si>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</si>
  <si>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</si>
  <si>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</si>
  <si>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</si>
  <si>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</si>
  <si>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</si>
  <si>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</si>
  <si>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</si>
  <si>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</si>
  <si>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</si>
  <si>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</si>
  <si>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</si>
  <si>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</si>
  <si>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</si>
  <si>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</si>
  <si>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</si>
  <si>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</si>
  <si>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</si>
  <si>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</si>
  <si>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</si>
  <si>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</si>
  <si>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</si>
  <si>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</si>
  <si>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</si>
  <si>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</si>
  <si>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</si>
  <si>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</si>
  <si>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</si>
  <si>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</si>
  <si>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</si>
  <si>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</si>
  <si>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</si>
  <si>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</si>
  <si>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</si>
  <si>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</si>
  <si>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</si>
  <si>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</si>
  <si>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</si>
  <si>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</si>
  <si>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</si>
  <si>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</si>
  <si>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</si>
  <si>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</si>
  <si>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</si>
  <si>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</si>
  <si>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</si>
  <si>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</si>
  <si>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</si>
  <si>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</si>
  <si>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</si>
  <si>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</si>
  <si>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</si>
  <si>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</si>
  <si>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</si>
  <si>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</si>
  <si>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</si>
  <si>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</si>
  <si>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</si>
  <si>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</si>
  <si>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</si>
  <si>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</si>
  <si>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</si>
  <si>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</si>
  <si>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</si>
  <si>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</si>
  <si>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</si>
  <si>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</si>
  <si>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</si>
  <si>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</si>
  <si>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</si>
  <si>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</si>
  <si>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</si>
  <si>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</si>
  <si>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</si>
  <si>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</si>
  <si>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</si>
  <si>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</si>
  <si>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</si>
  <si>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</si>
  <si>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</si>
  <si>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</si>
  <si>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</si>
  <si>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</si>
  <si>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</si>
  <si>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</si>
  <si>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</si>
  <si>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</si>
  <si>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</si>
  <si>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</si>
  <si>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</si>
  <si>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</si>
  <si>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</si>
  <si>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</si>
  <si>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</si>
  <si>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</si>
  <si>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</si>
  <si>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</si>
  <si>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</si>
  <si>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</si>
  <si>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</si>
  <si>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</si>
  <si>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</si>
  <si>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</si>
  <si>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</si>
  <si>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</si>
  <si>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</si>
  <si>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</si>
  <si>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</si>
  <si>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</si>
  <si>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</si>
  <si>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</si>
  <si>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</si>
  <si>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</si>
  <si>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</si>
  <si>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</si>
  <si>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</si>
  <si>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</si>
  <si>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</si>
  <si>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</si>
  <si>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</si>
  <si>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</si>
  <si>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</si>
  <si>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</si>
  <si>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</si>
  <si>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</si>
  <si>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</si>
  <si>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</si>
  <si>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</si>
  <si>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</si>
  <si>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</si>
  <si>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</si>
  <si>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</si>
  <si>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</si>
  <si>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</si>
  <si>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</si>
  <si>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</si>
  <si>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</si>
  <si>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</si>
  <si>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</si>
  <si>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</si>
  <si>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</si>
  <si>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</si>
  <si>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</si>
  <si>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</si>
  <si>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</si>
  <si>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</si>
  <si>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</si>
  <si>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</si>
  <si>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</si>
  <si>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</si>
  <si>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</si>
  <si>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</si>
  <si>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</si>
  <si>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</si>
  <si>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</si>
  <si>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</si>
  <si>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</si>
  <si>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</si>
  <si>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</si>
  <si>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</si>
  <si>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</si>
  <si>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</si>
  <si>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</si>
  <si>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</si>
  <si>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</si>
  <si>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</si>
  <si>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</si>
  <si>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</si>
  <si>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</si>
  <si>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</si>
  <si>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</si>
  <si>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</si>
  <si>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</si>
  <si>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</si>
  <si>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</si>
  <si>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</si>
  <si>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</si>
  <si>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</si>
  <si>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</si>
  <si>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</si>
  <si>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</si>
  <si>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</si>
  <si>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</si>
  <si>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</si>
  <si>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</si>
  <si>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</si>
  <si>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</si>
  <si>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</si>
  <si>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</si>
  <si>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</si>
  <si>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</si>
  <si>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</si>
  <si>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</si>
  <si>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</si>
  <si>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</si>
  <si>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</si>
  <si>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</si>
  <si>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</si>
  <si>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</si>
  <si>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</si>
  <si>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</si>
  <si>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</si>
  <si>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</si>
  <si>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</si>
  <si>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</si>
  <si>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</si>
  <si>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</si>
  <si>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</si>
  <si>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</si>
  <si>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</si>
  <si>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</si>
  <si>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</si>
  <si>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</si>
  <si>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</si>
  <si>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</si>
  <si>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</si>
  <si>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</si>
  <si>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</si>
  <si>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</si>
  <si>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</si>
  <si>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</si>
  <si>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</si>
  <si>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</si>
  <si>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</si>
  <si>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</si>
  <si>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</si>
  <si>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</si>
  <si>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</si>
  <si>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</si>
  <si>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</si>
  <si>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</si>
  <si>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</si>
  <si>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</si>
  <si>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</si>
  <si>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</si>
  <si>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</si>
  <si>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</si>
  <si>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</si>
  <si>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</si>
  <si>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</si>
  <si>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</si>
  <si>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</si>
  <si>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</si>
  <si>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</si>
  <si>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</si>
  <si>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</si>
  <si>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</si>
  <si>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</si>
  <si>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</si>
  <si>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</si>
  <si>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</si>
  <si>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</si>
  <si>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</si>
  <si>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</si>
  <si>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</si>
  <si>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</si>
  <si>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</si>
  <si>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</si>
  <si>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</si>
  <si>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</si>
  <si>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</si>
  <si>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</si>
  <si>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</si>
  <si>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</si>
  <si>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</si>
  <si>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</si>
  <si>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</si>
  <si>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</si>
  <si>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</si>
  <si>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</si>
  <si>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</si>
  <si>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</si>
  <si>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</si>
  <si>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</si>
  <si>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</si>
  <si>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</si>
  <si>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</si>
  <si>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</si>
  <si>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</si>
  <si>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</si>
  <si>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</si>
  <si>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</si>
  <si>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</si>
  <si>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</si>
  <si>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</si>
  <si>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</si>
  <si>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</si>
  <si>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</si>
  <si>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</si>
  <si>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</si>
  <si>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</si>
  <si>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</si>
  <si>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</si>
  <si>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</si>
  <si>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</si>
  <si>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</si>
  <si>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</si>
  <si>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</si>
  <si>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</si>
  <si>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</si>
  <si>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</si>
  <si>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</si>
  <si>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</si>
  <si>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</si>
  <si>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</si>
  <si>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</si>
  <si>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</si>
  <si>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</si>
  <si>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</si>
  <si>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</si>
  <si>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</si>
  <si>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</si>
  <si>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</si>
  <si>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</si>
  <si>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</si>
  <si>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</si>
  <si>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</si>
  <si>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</si>
  <si>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</si>
  <si>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</si>
  <si>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</si>
  <si>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</si>
  <si>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</si>
  <si>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</si>
  <si>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</si>
  <si>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</si>
  <si>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</si>
  <si>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</si>
  <si>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</si>
  <si>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</si>
  <si>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</si>
  <si>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</si>
  <si>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</si>
  <si>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</si>
  <si>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</si>
  <si>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</si>
  <si>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</si>
  <si>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</si>
  <si>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</si>
  <si>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</si>
  <si>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</si>
  <si>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</si>
  <si>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</si>
  <si>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</si>
  <si>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</si>
  <si>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</si>
  <si>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</si>
  <si>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</si>
  <si>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</si>
  <si>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</si>
  <si>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</si>
  <si>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</si>
  <si>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</si>
  <si>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</si>
  <si>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</si>
  <si>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</si>
  <si>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</si>
  <si>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</si>
  <si>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</si>
  <si>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</si>
  <si>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</si>
  <si>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</si>
  <si>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</si>
  <si>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</si>
  <si>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</si>
  <si>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</si>
  <si>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</si>
  <si>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</si>
  <si>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</si>
  <si>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</si>
  <si>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</si>
  <si>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</si>
  <si>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</si>
  <si>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</si>
  <si>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</si>
  <si>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</si>
  <si>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</si>
  <si>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</si>
  <si>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</si>
  <si>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</si>
  <si>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</si>
  <si>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</si>
  <si>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</si>
  <si>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</si>
  <si>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</si>
  <si>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</si>
  <si>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</si>
  <si>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</si>
  <si>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</si>
  <si>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</si>
  <si>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</si>
  <si>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</si>
  <si>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</si>
  <si>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</si>
  <si>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</si>
  <si>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</si>
  <si>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</si>
  <si>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</si>
  <si>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</si>
  <si>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</si>
  <si>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</si>
  <si>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</si>
  <si>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</si>
  <si>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</si>
  <si>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</si>
  <si>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</si>
  <si>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</si>
  <si>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</si>
  <si>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</si>
  <si>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</si>
  <si>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</si>
  <si>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</si>
  <si>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</si>
  <si>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</si>
  <si>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</si>
  <si>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</si>
  <si>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</si>
  <si>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</si>
  <si>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</si>
  <si>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</si>
  <si>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</si>
  <si>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</si>
  <si>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</si>
  <si>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</si>
  <si>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</si>
  <si>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</si>
  <si>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</si>
  <si>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</si>
  <si>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</si>
  <si>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</si>
  <si>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</si>
  <si>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</si>
  <si>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</si>
  <si>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</si>
  <si>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</si>
  <si>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</si>
  <si>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</si>
  <si>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</si>
  <si>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</si>
  <si>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</si>
  <si>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</si>
  <si>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</si>
  <si>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</si>
  <si>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</si>
  <si>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</si>
  <si>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</si>
  <si>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</si>
  <si>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</si>
  <si>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</si>
  <si>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</si>
  <si>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</si>
  <si>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</si>
  <si>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</si>
  <si>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</si>
  <si>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</si>
  <si>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</si>
  <si>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</si>
  <si>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</si>
  <si>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</si>
  <si>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</si>
  <si>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</si>
  <si>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</si>
  <si>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</si>
  <si>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</si>
  <si>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</si>
  <si>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</si>
  <si>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</si>
  <si>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</si>
  <si>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</si>
  <si>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</si>
  <si>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</si>
  <si>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</si>
  <si>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</si>
  <si>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</si>
  <si>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</si>
  <si>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</si>
  <si>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</si>
  <si>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</si>
  <si>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</si>
  <si>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</si>
  <si>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</si>
  <si>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</si>
  <si>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</si>
  <si>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</si>
  <si>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</si>
  <si>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</si>
  <si>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</si>
  <si>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</si>
  <si>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</si>
  <si>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</si>
  <si>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</si>
  <si>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</si>
  <si>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</si>
  <si>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</si>
  <si>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</si>
  <si>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</si>
  <si>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</si>
  <si>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</si>
  <si>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</si>
  <si>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</si>
  <si>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</si>
  <si>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</si>
  <si>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</si>
  <si>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</si>
  <si>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</si>
  <si>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</si>
  <si>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</si>
  <si>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</si>
  <si>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</si>
  <si>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</si>
  <si>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</si>
  <si>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</si>
  <si>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</si>
  <si>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</si>
  <si>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</si>
  <si>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</si>
  <si>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</si>
  <si>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</si>
  <si>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</si>
  <si>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</si>
  <si>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</si>
  <si>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</si>
  <si>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</si>
  <si>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</si>
  <si>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</si>
  <si>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</si>
  <si>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</si>
  <si>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</si>
  <si>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</si>
  <si>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</si>
  <si>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</si>
  <si>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</si>
  <si>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</si>
  <si>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</si>
  <si>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</si>
  <si>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</si>
  <si>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</si>
  <si>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</si>
  <si>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</si>
  <si>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</si>
  <si>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</si>
  <si>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</si>
  <si>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</si>
  <si>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</si>
  <si>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</si>
  <si>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</si>
  <si>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</si>
  <si>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</si>
  <si>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</si>
  <si>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</si>
  <si>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</si>
  <si>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</si>
  <si>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</si>
  <si>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</si>
  <si>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</si>
  <si>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</si>
  <si>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</si>
  <si>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</si>
  <si>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</si>
  <si>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</si>
  <si>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</si>
  <si>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</si>
  <si>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</si>
  <si>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</si>
  <si>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</si>
  <si>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</si>
  <si>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</si>
  <si>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</si>
  <si>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</si>
  <si>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</si>
  <si>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</si>
  <si>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</si>
  <si>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</si>
  <si>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</si>
  <si>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</si>
  <si>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</si>
  <si>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</si>
  <si>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</si>
  <si>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</si>
  <si>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</si>
  <si>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</si>
  <si>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</si>
  <si>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</si>
  <si>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</si>
  <si>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</si>
  <si>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</si>
  <si>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</si>
  <si>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</si>
  <si>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</si>
  <si>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</si>
  <si>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</si>
  <si>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</si>
  <si>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</si>
  <si>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</si>
  <si>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</si>
  <si>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</si>
  <si>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</si>
  <si>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</si>
  <si>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</si>
  <si>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</si>
  <si>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</si>
  <si>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</si>
  <si>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</si>
  <si>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</si>
  <si>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</si>
  <si>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</si>
  <si>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</si>
  <si>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</si>
  <si>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</si>
  <si>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</si>
  <si>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</si>
  <si>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</si>
  <si>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</si>
  <si>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</si>
  <si>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</si>
  <si>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</si>
  <si>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</si>
  <si>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</si>
  <si>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</si>
  <si>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</si>
  <si>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</si>
  <si>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</si>
  <si>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</si>
  <si>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</si>
  <si>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</si>
  <si>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</si>
  <si>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</si>
  <si>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</si>
  <si>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</si>
  <si>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</si>
  <si>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</si>
  <si>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</si>
  <si>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</si>
  <si>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</si>
  <si>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</si>
  <si>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</si>
  <si>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</si>
  <si>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</si>
  <si>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</si>
  <si>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</si>
  <si>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</si>
  <si>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</si>
  <si>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</si>
  <si>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</si>
  <si>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</si>
  <si>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</si>
  <si>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</si>
  <si>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</si>
  <si>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</si>
  <si>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</si>
  <si>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</si>
  <si>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</si>
  <si>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</si>
  <si>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</si>
  <si>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</si>
  <si>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</si>
  <si>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</si>
  <si>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</si>
  <si>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</si>
  <si>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</si>
  <si>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</si>
  <si>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</si>
  <si>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</si>
  <si>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</si>
  <si>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</si>
  <si>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</si>
  <si>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</si>
  <si>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</si>
  <si>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</si>
  <si>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</si>
  <si>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</si>
  <si>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</si>
  <si>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</si>
  <si>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</si>
  <si>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</si>
  <si>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</si>
  <si>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</si>
  <si>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</si>
  <si>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</si>
  <si>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</si>
  <si>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</si>
  <si>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</si>
  <si>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</si>
  <si>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</si>
  <si>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</si>
  <si>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</si>
  <si>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</si>
  <si>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</si>
  <si>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</si>
  <si>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</si>
  <si>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</si>
  <si>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</si>
  <si>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</si>
  <si>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</si>
  <si>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</si>
  <si>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</si>
  <si>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</si>
  <si>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</si>
  <si>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</si>
  <si>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</si>
  <si>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</si>
  <si>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</si>
  <si>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</si>
  <si>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</si>
  <si>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</si>
  <si>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</si>
  <si>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</si>
  <si>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</si>
  <si>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</si>
  <si>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</si>
  <si>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</si>
  <si>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</si>
  <si>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</si>
  <si>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</si>
  <si>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</si>
  <si>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</si>
  <si>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</si>
  <si>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</si>
  <si>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</si>
  <si>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</si>
  <si>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</si>
  <si>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</si>
  <si>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</si>
  <si>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</si>
  <si>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</si>
  <si>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</si>
  <si>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</si>
  <si>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</si>
  <si>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</si>
  <si>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</si>
  <si>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</si>
  <si>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</si>
  <si>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</si>
  <si>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</si>
  <si>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</si>
  <si>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</si>
  <si>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</si>
  <si>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</si>
  <si>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</si>
  <si>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</si>
  <si>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</si>
  <si>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</si>
  <si>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</si>
  <si>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</si>
  <si>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</si>
  <si>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</si>
  <si>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</si>
  <si>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</si>
  <si>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</si>
  <si>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</si>
  <si>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</si>
  <si>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</si>
  <si>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</si>
  <si>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</si>
  <si>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</si>
  <si>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</si>
  <si>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</si>
  <si>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</si>
  <si>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</si>
  <si>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</si>
  <si>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</si>
  <si>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</si>
  <si>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</si>
  <si>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</si>
  <si>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</si>
  <si>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</si>
  <si>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</si>
  <si>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</si>
  <si>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</si>
  <si>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</si>
  <si>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</si>
  <si>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</si>
  <si>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</si>
  <si>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</si>
  <si>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</si>
  <si>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</si>
  <si>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</si>
  <si>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</si>
  <si>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</si>
  <si>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</si>
  <si>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</si>
  <si>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</si>
  <si>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</si>
  <si>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</si>
  <si>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</si>
  <si>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</si>
  <si>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</si>
  <si>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</si>
  <si>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</si>
  <si>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</si>
  <si>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</si>
  <si>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</si>
  <si>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</si>
  <si>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</si>
  <si>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</si>
  <si>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</si>
  <si>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</si>
  <si>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</si>
  <si>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</si>
  <si>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</si>
  <si>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</si>
  <si>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</si>
  <si>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</si>
  <si>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</si>
  <si>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</si>
  <si>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</si>
  <si>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</si>
  <si>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</si>
  <si>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</si>
  <si>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</si>
  <si>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</si>
  <si>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</si>
  <si>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</si>
  <si>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</si>
  <si>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</si>
  <si>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</si>
  <si>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</si>
  <si>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</si>
  <si>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</si>
  <si>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</si>
  <si>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</si>
  <si>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</si>
  <si>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</si>
  <si>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</si>
  <si>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</si>
  <si>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</si>
  <si>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</si>
  <si>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</si>
  <si>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</si>
  <si>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</si>
  <si>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</si>
  <si>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</si>
  <si>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</si>
  <si>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</si>
  <si>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</si>
  <si>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</si>
  <si>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</si>
  <si>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</si>
  <si>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</si>
  <si>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</si>
  <si>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</si>
  <si>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</si>
  <si>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</si>
  <si>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</si>
  <si>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</si>
  <si>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</si>
  <si>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</si>
  <si>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</si>
  <si>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</si>
  <si>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</si>
  <si>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</si>
  <si>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</si>
  <si>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</si>
  <si>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</si>
  <si>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</si>
  <si>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</si>
  <si>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</si>
  <si>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</si>
  <si>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</si>
  <si>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Row Labels</t>
  </si>
  <si>
    <t>Grand Total</t>
  </si>
  <si>
    <t>Column Labels</t>
  </si>
  <si>
    <t>(All)</t>
  </si>
  <si>
    <t>Count of outcome</t>
  </si>
  <si>
    <t>animation</t>
  </si>
  <si>
    <t>documentary</t>
  </si>
  <si>
    <t>drama</t>
  </si>
  <si>
    <t>food trucks</t>
  </si>
  <si>
    <t>indie rock</t>
  </si>
  <si>
    <t>jazz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</si>
  <si>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</si>
  <si>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</si>
  <si>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</si>
  <si>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</si>
  <si>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</si>
  <si>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</si>
  <si>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</si>
  <si>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video games</t>
  </si>
  <si>
    <t>wearables</t>
  </si>
  <si>
    <t>web</t>
  </si>
  <si>
    <t>fiction</t>
  </si>
  <si>
    <t>shorts</t>
  </si>
  <si>
    <t>metal</t>
  </si>
  <si>
    <t>translations</t>
  </si>
  <si>
    <t>electric music</t>
  </si>
  <si>
    <t>television</t>
  </si>
  <si>
    <t>audio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</si>
  <si>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</si>
  <si>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</si>
  <si>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</si>
  <si>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</si>
  <si>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</si>
  <si>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</si>
  <si>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</si>
  <si>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</si>
  <si>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</si>
  <si>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</si>
  <si>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</si>
  <si>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</si>
  <si>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</si>
  <si>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</si>
  <si>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</si>
  <si>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</si>
  <si>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</si>
  <si>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</si>
  <si>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</si>
  <si>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</si>
  <si>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</si>
  <si>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</si>
  <si>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</si>
  <si>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</si>
  <si>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</si>
  <si>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</si>
  <si>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</si>
  <si>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</si>
  <si>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</si>
  <si>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</si>
  <si>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</si>
  <si>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</si>
  <si>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</si>
  <si>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</si>
  <si>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</si>
  <si>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</si>
  <si>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</si>
  <si>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</si>
  <si>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</si>
  <si>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</si>
  <si>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</si>
  <si>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</si>
  <si>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</si>
  <si>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</si>
  <si>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</si>
  <si>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</si>
  <si>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</si>
  <si>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Mean # of backers</t>
  </si>
  <si>
    <t>Median # of backers</t>
  </si>
  <si>
    <t xml:space="preserve">Minimum # of backers </t>
  </si>
  <si>
    <t>Maximum # of backers</t>
  </si>
  <si>
    <t>Variance of backers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</si>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</sst>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D2D2D"/>
      <name val="Noto Sans"/>
      <family val="2"/>
    </font>
    <font>
      <sz val="10"/>
      <color rgb="FF000118"/>
      <name val="Nunito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4" fontId="16" fillId="0" borderId="0" xfId="0" applyNumberFormat="1" applyFont="1" applyAlignment="1">
      <alignment horizontal="center"/>
    </xf>
    <xf numFmtId="14" fontId="19" fillId="0" borderId="0" xfId="0" applyNumberFormat="1" applyFont="1"/>
    <xf numFmtId="14" fontId="0" fillId="0" borderId="0" xfId="0" applyNumberFormat="1"/>
    <xf numFmtId="9" fontId="0" fillId="0" borderId="0" xfId="0" applyNumberFormat="1"/>
    <xf numFmtId="9" fontId="16" fillId="0" borderId="0" xfId="0" applyNumberFormat="1" applyFont="1"/>
    <xf numFmtId="0" fontId="0" fillId="34" borderId="0" xfId="0" applyFill="1"/>
    <xf numFmtId="2" fontId="16" fillId="35" borderId="0" xfId="0" applyNumberFormat="1" applyFont="1" applyFill="1" applyAlignment="1">
      <alignment horizontal="center"/>
    </xf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D40A0F"/>
      <color rgb="FF00BE5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[CrowdfundingBook.1.xlsx]outcome by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category'!$B$6:$B$7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category'!$B$8:$B$17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7-4551-BFB0-C9105211B3C1}"/>
            </c:ext>
          </c:extLst>
        </c:ser>
        <c:ser>
          <c:idx val="1"/>
          <c:order val="1"/>
          <c:tx>
            <c:strRef>
              <c:f>'outcome by category'!$C$6:$C$7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category'!$C$8:$C$17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7-4551-BFB0-C9105211B3C1}"/>
            </c:ext>
          </c:extLst>
        </c:ser>
        <c:ser>
          <c:idx val="2"/>
          <c:order val="2"/>
          <c:tx>
            <c:strRef>
              <c:f>'outcome by category'!$D$6:$D$7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category'!$D$8:$D$17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7-4551-BFB0-C9105211B3C1}"/>
            </c:ext>
          </c:extLst>
        </c:ser>
        <c:ser>
          <c:idx val="3"/>
          <c:order val="3"/>
          <c:tx>
            <c:strRef>
              <c:f>'outcome by category'!$E$6:$E$7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category'!$E$8:$E$17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7-4551-BFB0-C9105211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1409632"/>
        <c:axId val="1251412032"/>
      </c:barChart>
      <c:catAx>
        <c:axId val="12514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12032"/>
        <c:crosses val="autoZero"/>
        <c:auto val="1"/>
        <c:lblAlgn val="ctr"/>
        <c:lblOffset val="100"/>
        <c:noMultiLvlLbl val="0"/>
      </c:catAx>
      <c:valAx>
        <c:axId val="12514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[CrowdfundingBook.1.xlsx]outcome by sub category!PivotTable4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8-428B-AC9D-46A098384282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8-428B-AC9D-46A098384282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8-428B-AC9D-46A098384282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8-428B-AC9D-46A09838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4851408"/>
        <c:axId val="1184843248"/>
      </c:barChart>
      <c:catAx>
        <c:axId val="11848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43248"/>
        <c:crosses val="autoZero"/>
        <c:auto val="1"/>
        <c:lblAlgn val="ctr"/>
        <c:lblOffset val="100"/>
        <c:noMultiLvlLbl val="0"/>
      </c:catAx>
      <c:valAx>
        <c:axId val="11848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[CrowdfundingBook.1.xlsx]outcome by date!PivotTable14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3-40AB-84D2-A53D25DE68DD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3-40AB-84D2-A53D25DE68DD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3-40AB-84D2-A53D25DE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20672"/>
        <c:axId val="1251407232"/>
      </c:lineChart>
      <c:catAx>
        <c:axId val="1251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07232"/>
        <c:crosses val="autoZero"/>
        <c:auto val="1"/>
        <c:lblAlgn val="ctr"/>
        <c:lblOffset val="100"/>
        <c:noMultiLvlLbl val="0"/>
      </c:catAx>
      <c:valAx>
        <c:axId val="12514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183-B1FA-C3D3276E624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183-B1FA-C3D3276E624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B-4183-B1FA-C3D3276E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58112"/>
        <c:axId val="1251457632"/>
      </c:lineChart>
      <c:catAx>
        <c:axId val="125145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57632"/>
        <c:crosses val="autoZero"/>
        <c:auto val="1"/>
        <c:lblAlgn val="ctr"/>
        <c:lblOffset val="100"/>
        <c:noMultiLvlLbl val="0"/>
      </c:catAx>
      <c:valAx>
        <c:axId val="12514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0</xdr:row>
      <xdr:rowOff>91440</xdr:rowOff>
    </xdr:from>
    <xdr:to>
      <xdr:col>14</xdr:col>
      <xdr:colOff>655320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7591C-38C0-D5F4-A104-837C6B50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3</xdr:row>
      <xdr:rowOff>41910</xdr:rowOff>
    </xdr:from>
    <xdr:to>
      <xdr:col>17</xdr:col>
      <xdr:colOff>396240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9E747-46F4-5D6C-3C8B-25D098C4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0</xdr:row>
      <xdr:rowOff>80010</xdr:rowOff>
    </xdr:from>
    <xdr:to>
      <xdr:col>18</xdr:col>
      <xdr:colOff>243840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40150-4933-6EE1-C0D7-07D21982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483870</xdr:colOff>
      <xdr:row>13</xdr:row>
      <xdr:rowOff>148590</xdr:rowOff>
    </xdr:from>
    <xdr:to>
      <xdr:col>8</xdr:col>
      <xdr:colOff>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2B53-6E71-5A2B-A367-3FB8329D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adisheff" refreshedDate="45086.521754976849" createdVersion="8" refreshedVersion="8" minRefreshableVersion="3" recordCount="1001" xr:uid="{C4845FDA-E09C-40F4-848F-7FB5AECD578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adisheff" refreshedDate="45086.570507523145" createdVersion="8" refreshedVersion="8" minRefreshableVersion="3" recordCount="1001" xr:uid="{6C36A3AC-D6C7-4C78-BA09-B3E40D32BA49}">
  <cacheSource type="worksheet">
    <worksheetSource ref="B1:T1048576" sheet="Crowdfunding"/>
  </cacheSource>
  <cacheFields count="17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adisheff" refreshedDate="45086.592700231478" createdVersion="8" refreshedVersion="8" minRefreshableVersion="3" recordCount="1001" xr:uid="{E3B58675-69CE-4933-BBCC-BACA04F24E1E}">
  <cacheSource type="worksheet">
    <worksheetSource ref="G1:T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6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x v="0"/>
    <n v="1448690400"/>
    <x v="0"/>
    <x v="0"/>
    <x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n v="1408424400"/>
    <x v="1"/>
    <x v="0"/>
    <x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n v="1384668000"/>
    <x v="2"/>
    <x v="0"/>
    <x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n v="1565499600"/>
    <x v="3"/>
    <x v="0"/>
    <x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n v="1547964000"/>
    <x v="4"/>
    <x v="0"/>
    <x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n v="1346130000"/>
    <x v="5"/>
    <x v="0"/>
    <x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n v="1505278800"/>
    <x v="6"/>
    <x v="0"/>
    <x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n v="1439442000"/>
    <x v="7"/>
    <x v="0"/>
    <x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n v="1281330000"/>
    <x v="8"/>
    <x v="0"/>
    <x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n v="1379566800"/>
    <x v="9"/>
    <x v="0"/>
    <x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n v="1281762000"/>
    <x v="10"/>
    <x v="0"/>
    <x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n v="1285045200"/>
    <x v="11"/>
    <x v="0"/>
    <x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n v="1571720400"/>
    <x v="12"/>
    <x v="0"/>
    <x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n v="1465621200"/>
    <x v="13"/>
    <x v="0"/>
    <x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n v="1331013600"/>
    <x v="14"/>
    <x v="0"/>
    <x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n v="1575957600"/>
    <x v="15"/>
    <x v="0"/>
    <x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n v="1390370400"/>
    <x v="16"/>
    <x v="0"/>
    <x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n v="1294812000"/>
    <x v="17"/>
    <x v="0"/>
    <x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n v="1536382800"/>
    <x v="18"/>
    <x v="0"/>
    <x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n v="1551679200"/>
    <x v="19"/>
    <x v="0"/>
    <x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n v="1406523600"/>
    <x v="20"/>
    <x v="0"/>
    <x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n v="1313384400"/>
    <x v="21"/>
    <x v="0"/>
    <x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n v="1522731600"/>
    <x v="22"/>
    <x v="0"/>
    <x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n v="1550124000"/>
    <x v="23"/>
    <x v="0"/>
    <x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n v="1403326800"/>
    <x v="24"/>
    <x v="0"/>
    <x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n v="1305694800"/>
    <x v="25"/>
    <x v="0"/>
    <x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n v="1533013200"/>
    <x v="26"/>
    <x v="0"/>
    <x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n v="1443848400"/>
    <x v="27"/>
    <x v="0"/>
    <x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n v="1265695200"/>
    <x v="28"/>
    <x v="0"/>
    <x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n v="1532062800"/>
    <x v="29"/>
    <x v="0"/>
    <x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n v="1558674000"/>
    <x v="30"/>
    <x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n v="1451973600"/>
    <x v="31"/>
    <x v="0"/>
    <x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n v="1515564000"/>
    <x v="32"/>
    <x v="0"/>
    <x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n v="1412485200"/>
    <x v="33"/>
    <x v="0"/>
    <x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n v="1490245200"/>
    <x v="34"/>
    <x v="0"/>
    <x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n v="1547877600"/>
    <x v="35"/>
    <x v="0"/>
    <x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n v="1298700000"/>
    <x v="36"/>
    <x v="0"/>
    <x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n v="1570338000"/>
    <x v="37"/>
    <x v="0"/>
    <x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n v="1287378000"/>
    <x v="38"/>
    <x v="0"/>
    <x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n v="1361772000"/>
    <x v="39"/>
    <x v="0"/>
    <x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n v="1275714000"/>
    <x v="40"/>
    <x v="0"/>
    <x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n v="1346734800"/>
    <x v="41"/>
    <x v="0"/>
    <x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n v="1309755600"/>
    <x v="42"/>
    <x v="0"/>
    <x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n v="1406178000"/>
    <x v="43"/>
    <x v="0"/>
    <x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n v="1552798800"/>
    <x v="44"/>
    <x v="0"/>
    <x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n v="1478062800"/>
    <x v="45"/>
    <x v="0"/>
    <x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n v="1278565200"/>
    <x v="46"/>
    <x v="0"/>
    <x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n v="1396069200"/>
    <x v="47"/>
    <x v="0"/>
    <x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n v="1435208400"/>
    <x v="48"/>
    <x v="0"/>
    <x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n v="1571547600"/>
    <x v="49"/>
    <x v="0"/>
    <x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n v="1375333200"/>
    <x v="50"/>
    <x v="0"/>
    <x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n v="1332824400"/>
    <x v="51"/>
    <x v="0"/>
    <x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n v="1284526800"/>
    <x v="52"/>
    <x v="0"/>
    <x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n v="1400562000"/>
    <x v="53"/>
    <x v="0"/>
    <x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n v="1520748000"/>
    <x v="54"/>
    <x v="0"/>
    <x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n v="1532926800"/>
    <x v="55"/>
    <x v="0"/>
    <x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n v="1420869600"/>
    <x v="56"/>
    <x v="0"/>
    <x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n v="1504242000"/>
    <x v="57"/>
    <x v="0"/>
    <x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n v="1442811600"/>
    <x v="58"/>
    <x v="0"/>
    <x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n v="1497243600"/>
    <x v="59"/>
    <x v="0"/>
    <x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n v="1342501200"/>
    <x v="60"/>
    <x v="0"/>
    <x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n v="1298268000"/>
    <x v="61"/>
    <x v="0"/>
    <x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n v="1433480400"/>
    <x v="62"/>
    <x v="0"/>
    <x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n v="1493355600"/>
    <x v="63"/>
    <x v="0"/>
    <x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n v="1530507600"/>
    <x v="64"/>
    <x v="0"/>
    <x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n v="1296108000"/>
    <x v="65"/>
    <x v="0"/>
    <x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n v="1428469200"/>
    <x v="66"/>
    <x v="0"/>
    <x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n v="1264399200"/>
    <x v="67"/>
    <x v="0"/>
    <x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n v="1501131600"/>
    <x v="68"/>
    <x v="0"/>
    <x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n v="1292738400"/>
    <x v="69"/>
    <x v="0"/>
    <x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n v="1288674000"/>
    <x v="70"/>
    <x v="0"/>
    <x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n v="1575093600"/>
    <x v="49"/>
    <x v="0"/>
    <x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n v="1435726800"/>
    <x v="71"/>
    <x v="0"/>
    <x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n v="1480226400"/>
    <x v="72"/>
    <x v="0"/>
    <x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n v="1459054800"/>
    <x v="73"/>
    <x v="0"/>
    <x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n v="1531630800"/>
    <x v="74"/>
    <x v="0"/>
    <x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n v="1421992800"/>
    <x v="75"/>
    <x v="1"/>
    <x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n v="1285563600"/>
    <x v="76"/>
    <x v="0"/>
    <x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n v="1523854800"/>
    <x v="77"/>
    <x v="0"/>
    <x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n v="1529125200"/>
    <x v="78"/>
    <x v="0"/>
    <x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n v="1503982800"/>
    <x v="79"/>
    <x v="0"/>
    <x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n v="1511416800"/>
    <x v="80"/>
    <x v="0"/>
    <x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n v="1547704800"/>
    <x v="4"/>
    <x v="0"/>
    <x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n v="1469682000"/>
    <x v="81"/>
    <x v="0"/>
    <x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n v="1343451600"/>
    <x v="82"/>
    <x v="0"/>
    <x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n v="1315717200"/>
    <x v="83"/>
    <x v="0"/>
    <x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n v="1430715600"/>
    <x v="84"/>
    <x v="1"/>
    <x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n v="1299564000"/>
    <x v="85"/>
    <x v="0"/>
    <x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n v="1429160400"/>
    <x v="86"/>
    <x v="0"/>
    <x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n v="1271307600"/>
    <x v="87"/>
    <x v="0"/>
    <x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n v="1456380000"/>
    <x v="88"/>
    <x v="0"/>
    <x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n v="1470459600"/>
    <x v="89"/>
    <x v="0"/>
    <x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n v="1277269200"/>
    <x v="40"/>
    <x v="0"/>
    <x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n v="1350709200"/>
    <x v="90"/>
    <x v="0"/>
    <x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n v="1554613200"/>
    <x v="91"/>
    <x v="0"/>
    <x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n v="1571029200"/>
    <x v="92"/>
    <x v="0"/>
    <x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n v="1299736800"/>
    <x v="36"/>
    <x v="0"/>
    <x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n v="1435208400"/>
    <x v="93"/>
    <x v="0"/>
    <x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n v="1437973200"/>
    <x v="94"/>
    <x v="0"/>
    <x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n v="1416895200"/>
    <x v="95"/>
    <x v="0"/>
    <x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n v="1319000400"/>
    <x v="96"/>
    <x v="0"/>
    <x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n v="1424498400"/>
    <x v="97"/>
    <x v="0"/>
    <x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n v="1526274000"/>
    <x v="98"/>
    <x v="0"/>
    <x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n v="1287896400"/>
    <x v="99"/>
    <x v="0"/>
    <x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n v="1495515600"/>
    <x v="100"/>
    <x v="0"/>
    <x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n v="1364878800"/>
    <x v="101"/>
    <x v="0"/>
    <x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n v="1567918800"/>
    <x v="102"/>
    <x v="0"/>
    <x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n v="1524459600"/>
    <x v="103"/>
    <x v="0"/>
    <x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n v="1333688400"/>
    <x v="104"/>
    <x v="0"/>
    <x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n v="1389506400"/>
    <x v="105"/>
    <x v="0"/>
    <x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n v="1536642000"/>
    <x v="106"/>
    <x v="0"/>
    <x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n v="1348290000"/>
    <x v="107"/>
    <x v="0"/>
    <x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n v="1408856400"/>
    <x v="108"/>
    <x v="0"/>
    <x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n v="1505192400"/>
    <x v="109"/>
    <x v="0"/>
    <x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n v="1554786000"/>
    <x v="110"/>
    <x v="0"/>
    <x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n v="1510898400"/>
    <x v="111"/>
    <x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n v="1442552400"/>
    <x v="112"/>
    <x v="0"/>
    <x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n v="1316667600"/>
    <x v="113"/>
    <x v="0"/>
    <x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n v="1390716000"/>
    <x v="114"/>
    <x v="0"/>
    <x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n v="1402894800"/>
    <x v="115"/>
    <x v="0"/>
    <x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n v="1429246800"/>
    <x v="116"/>
    <x v="0"/>
    <x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n v="1412485200"/>
    <x v="117"/>
    <x v="0"/>
    <x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n v="1417068000"/>
    <x v="95"/>
    <x v="0"/>
    <x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n v="1448344800"/>
    <x v="118"/>
    <x v="1"/>
    <x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n v="1557723600"/>
    <x v="119"/>
    <x v="0"/>
    <x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n v="1537333200"/>
    <x v="120"/>
    <x v="0"/>
    <x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n v="1471150800"/>
    <x v="121"/>
    <x v="0"/>
    <x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n v="1273640400"/>
    <x v="122"/>
    <x v="0"/>
    <x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n v="1282885200"/>
    <x v="123"/>
    <x v="0"/>
    <x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n v="1422943200"/>
    <x v="97"/>
    <x v="0"/>
    <x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n v="1319605200"/>
    <x v="124"/>
    <x v="0"/>
    <x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n v="1385704800"/>
    <x v="125"/>
    <x v="0"/>
    <x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n v="1515736800"/>
    <x v="126"/>
    <x v="0"/>
    <x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n v="1313125200"/>
    <x v="127"/>
    <x v="0"/>
    <x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n v="1308459600"/>
    <x v="128"/>
    <x v="0"/>
    <x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n v="1362636000"/>
    <x v="129"/>
    <x v="0"/>
    <x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n v="1402117200"/>
    <x v="130"/>
    <x v="0"/>
    <x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n v="1286341200"/>
    <x v="131"/>
    <x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n v="1348808400"/>
    <x v="132"/>
    <x v="0"/>
    <x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n v="1429592400"/>
    <x v="133"/>
    <x v="0"/>
    <x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n v="1519538400"/>
    <x v="134"/>
    <x v="0"/>
    <x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n v="1434085200"/>
    <x v="135"/>
    <x v="0"/>
    <x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n v="1333688400"/>
    <x v="136"/>
    <x v="0"/>
    <x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n v="1277701200"/>
    <x v="137"/>
    <x v="0"/>
    <x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n v="1560747600"/>
    <x v="138"/>
    <x v="0"/>
    <x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n v="1410066000"/>
    <x v="139"/>
    <x v="0"/>
    <x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n v="1320732000"/>
    <x v="140"/>
    <x v="0"/>
    <x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n v="1465794000"/>
    <x v="141"/>
    <x v="0"/>
    <x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n v="1500958800"/>
    <x v="142"/>
    <x v="0"/>
    <x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n v="1357020000"/>
    <x v="143"/>
    <x v="0"/>
    <x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n v="1544940000"/>
    <x v="144"/>
    <x v="0"/>
    <x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n v="1402290000"/>
    <x v="145"/>
    <x v="0"/>
    <x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n v="1487311200"/>
    <x v="146"/>
    <x v="0"/>
    <x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n v="1350622800"/>
    <x v="147"/>
    <x v="0"/>
    <x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n v="1463029200"/>
    <x v="148"/>
    <x v="0"/>
    <x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n v="1269493200"/>
    <x v="149"/>
    <x v="0"/>
    <x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n v="1570251600"/>
    <x v="150"/>
    <x v="0"/>
    <x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n v="1388383200"/>
    <x v="151"/>
    <x v="0"/>
    <x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n v="1449554400"/>
    <x v="152"/>
    <x v="0"/>
    <x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n v="1553662800"/>
    <x v="153"/>
    <x v="0"/>
    <x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n v="1556341200"/>
    <x v="154"/>
    <x v="0"/>
    <x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n v="1442984400"/>
    <x v="155"/>
    <x v="0"/>
    <x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n v="1544248800"/>
    <x v="156"/>
    <x v="0"/>
    <x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n v="1508475600"/>
    <x v="157"/>
    <x v="0"/>
    <x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n v="1507438800"/>
    <x v="158"/>
    <x v="0"/>
    <x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n v="1501563600"/>
    <x v="159"/>
    <x v="0"/>
    <x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n v="1292997600"/>
    <x v="160"/>
    <x v="0"/>
    <x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n v="1370840400"/>
    <x v="161"/>
    <x v="0"/>
    <x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n v="1550815200"/>
    <x v="162"/>
    <x v="0"/>
    <x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n v="1339909200"/>
    <x v="163"/>
    <x v="0"/>
    <x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n v="1501736400"/>
    <x v="164"/>
    <x v="0"/>
    <x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n v="1395291600"/>
    <x v="165"/>
    <x v="0"/>
    <x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n v="1405746000"/>
    <x v="166"/>
    <x v="0"/>
    <x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n v="1368853200"/>
    <x v="167"/>
    <x v="0"/>
    <x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n v="1444021200"/>
    <x v="168"/>
    <x v="0"/>
    <x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n v="1472619600"/>
    <x v="169"/>
    <x v="0"/>
    <x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n v="1472878800"/>
    <x v="170"/>
    <x v="0"/>
    <x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n v="1289800800"/>
    <x v="171"/>
    <x v="0"/>
    <x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n v="1505970000"/>
    <x v="172"/>
    <x v="0"/>
    <x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n v="1363496400"/>
    <x v="173"/>
    <x v="0"/>
    <x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n v="1269234000"/>
    <x v="174"/>
    <x v="0"/>
    <x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n v="1507093200"/>
    <x v="175"/>
    <x v="0"/>
    <x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n v="1560574800"/>
    <x v="176"/>
    <x v="0"/>
    <x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n v="1284008400"/>
    <x v="177"/>
    <x v="0"/>
    <x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n v="1556859600"/>
    <x v="178"/>
    <x v="0"/>
    <x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n v="1526187600"/>
    <x v="179"/>
    <x v="0"/>
    <x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n v="1400821200"/>
    <x v="180"/>
    <x v="0"/>
    <x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n v="1361599200"/>
    <x v="181"/>
    <x v="0"/>
    <x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n v="1417500000"/>
    <x v="182"/>
    <x v="0"/>
    <x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n v="1457071200"/>
    <x v="183"/>
    <x v="0"/>
    <x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n v="1370322000"/>
    <x v="184"/>
    <x v="0"/>
    <x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n v="1552366800"/>
    <x v="185"/>
    <x v="0"/>
    <x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n v="1403845200"/>
    <x v="186"/>
    <x v="0"/>
    <x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n v="1523163600"/>
    <x v="187"/>
    <x v="1"/>
    <x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n v="1442206800"/>
    <x v="188"/>
    <x v="0"/>
    <x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n v="1532840400"/>
    <x v="189"/>
    <x v="0"/>
    <x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n v="1472878800"/>
    <x v="190"/>
    <x v="0"/>
    <x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n v="1498194000"/>
    <x v="191"/>
    <x v="0"/>
    <x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n v="1281070800"/>
    <x v="192"/>
    <x v="0"/>
    <x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n v="1436245200"/>
    <x v="193"/>
    <x v="0"/>
    <x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n v="1269493200"/>
    <x v="194"/>
    <x v="0"/>
    <x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n v="1406264400"/>
    <x v="195"/>
    <x v="0"/>
    <x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n v="1317531600"/>
    <x v="196"/>
    <x v="0"/>
    <x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n v="1484632800"/>
    <x v="197"/>
    <x v="0"/>
    <x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n v="1301806800"/>
    <x v="198"/>
    <x v="0"/>
    <x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n v="1539752400"/>
    <x v="199"/>
    <x v="1"/>
    <x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n v="1267250400"/>
    <x v="200"/>
    <x v="0"/>
    <x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n v="1535432400"/>
    <x v="201"/>
    <x v="0"/>
    <x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n v="1510207200"/>
    <x v="202"/>
    <x v="0"/>
    <x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n v="1462510800"/>
    <x v="203"/>
    <x v="0"/>
    <x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n v="1488520800"/>
    <x v="204"/>
    <x v="0"/>
    <x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n v="1377579600"/>
    <x v="205"/>
    <x v="0"/>
    <x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n v="1576389600"/>
    <x v="206"/>
    <x v="0"/>
    <x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n v="1289019600"/>
    <x v="207"/>
    <x v="0"/>
    <x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n v="1282194000"/>
    <x v="208"/>
    <x v="0"/>
    <x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n v="1550037600"/>
    <x v="209"/>
    <x v="0"/>
    <x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n v="1321941600"/>
    <x v="210"/>
    <x v="0"/>
    <x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n v="1556427600"/>
    <x v="211"/>
    <x v="0"/>
    <x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n v="1320991200"/>
    <x v="212"/>
    <x v="0"/>
    <x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n v="1345093200"/>
    <x v="213"/>
    <x v="0"/>
    <x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n v="1309496400"/>
    <x v="214"/>
    <x v="1"/>
    <x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n v="1340254800"/>
    <x v="215"/>
    <x v="1"/>
    <x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n v="1412226000"/>
    <x v="216"/>
    <x v="0"/>
    <x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n v="1458104400"/>
    <x v="217"/>
    <x v="0"/>
    <x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n v="1411534800"/>
    <x v="218"/>
    <x v="0"/>
    <x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n v="1399093200"/>
    <x v="219"/>
    <x v="1"/>
    <x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n v="1270702800"/>
    <x v="122"/>
    <x v="0"/>
    <x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n v="1431666000"/>
    <x v="220"/>
    <x v="0"/>
    <x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n v="1472619600"/>
    <x v="221"/>
    <x v="0"/>
    <x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n v="1496293200"/>
    <x v="222"/>
    <x v="0"/>
    <x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n v="1575612000"/>
    <x v="223"/>
    <x v="0"/>
    <x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n v="1369112400"/>
    <x v="224"/>
    <x v="0"/>
    <x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n v="1469422800"/>
    <x v="225"/>
    <x v="0"/>
    <x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n v="1307854800"/>
    <x v="226"/>
    <x v="0"/>
    <x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n v="1503378000"/>
    <x v="227"/>
    <x v="0"/>
    <x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n v="1486965600"/>
    <x v="228"/>
    <x v="0"/>
    <x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n v="1561438800"/>
    <x v="229"/>
    <x v="0"/>
    <x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n v="1398402000"/>
    <x v="230"/>
    <x v="0"/>
    <x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n v="1513231200"/>
    <x v="231"/>
    <x v="0"/>
    <x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n v="1440824400"/>
    <x v="232"/>
    <x v="0"/>
    <x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n v="1281070800"/>
    <x v="233"/>
    <x v="0"/>
    <x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n v="1397365200"/>
    <x v="234"/>
    <x v="0"/>
    <x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n v="1494392400"/>
    <x v="235"/>
    <x v="0"/>
    <x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n v="1520143200"/>
    <x v="236"/>
    <x v="0"/>
    <x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n v="1405314000"/>
    <x v="237"/>
    <x v="0"/>
    <x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n v="1396846800"/>
    <x v="238"/>
    <x v="0"/>
    <x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n v="1375678800"/>
    <x v="239"/>
    <x v="0"/>
    <x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n v="1482386400"/>
    <x v="240"/>
    <x v="0"/>
    <x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n v="1420005600"/>
    <x v="241"/>
    <x v="0"/>
    <x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n v="1420178400"/>
    <x v="242"/>
    <x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n v="1264399200"/>
    <x v="243"/>
    <x v="0"/>
    <x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n v="1355032800"/>
    <x v="244"/>
    <x v="0"/>
    <x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n v="1382677200"/>
    <x v="245"/>
    <x v="0"/>
    <x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n v="1302238800"/>
    <x v="246"/>
    <x v="0"/>
    <x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n v="1487656800"/>
    <x v="247"/>
    <x v="0"/>
    <x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n v="1297836000"/>
    <x v="248"/>
    <x v="0"/>
    <x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n v="1453615200"/>
    <x v="249"/>
    <x v="0"/>
    <x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n v="1362463200"/>
    <x v="250"/>
    <x v="0"/>
    <x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n v="1481176800"/>
    <x v="251"/>
    <x v="0"/>
    <x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n v="1354946400"/>
    <x v="252"/>
    <x v="1"/>
    <x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n v="1348808400"/>
    <x v="253"/>
    <x v="0"/>
    <x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n v="1282712400"/>
    <x v="254"/>
    <x v="0"/>
    <x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n v="1301979600"/>
    <x v="255"/>
    <x v="0"/>
    <x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n v="1263016800"/>
    <x v="256"/>
    <x v="0"/>
    <x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n v="1360648800"/>
    <x v="257"/>
    <x v="0"/>
    <x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n v="1451800800"/>
    <x v="258"/>
    <x v="0"/>
    <x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n v="1415340000"/>
    <x v="259"/>
    <x v="0"/>
    <x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n v="1351054800"/>
    <x v="260"/>
    <x v="0"/>
    <x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n v="1349326800"/>
    <x v="261"/>
    <x v="0"/>
    <x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n v="1548914400"/>
    <x v="262"/>
    <x v="0"/>
    <x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n v="1291269600"/>
    <x v="263"/>
    <x v="0"/>
    <x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n v="1449468000"/>
    <x v="264"/>
    <x v="0"/>
    <x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n v="1562734800"/>
    <x v="265"/>
    <x v="0"/>
    <x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n v="1505624400"/>
    <x v="266"/>
    <x v="0"/>
    <x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n v="1509948000"/>
    <x v="267"/>
    <x v="0"/>
    <x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n v="1554526800"/>
    <x v="153"/>
    <x v="0"/>
    <x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n v="1334811600"/>
    <x v="268"/>
    <x v="0"/>
    <x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n v="1279515600"/>
    <x v="269"/>
    <x v="0"/>
    <x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n v="1353909600"/>
    <x v="270"/>
    <x v="0"/>
    <x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n v="1535950800"/>
    <x v="271"/>
    <x v="0"/>
    <x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n v="1511244000"/>
    <x v="272"/>
    <x v="0"/>
    <x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n v="1331445600"/>
    <x v="273"/>
    <x v="0"/>
    <x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n v="1480226400"/>
    <x v="274"/>
    <x v="0"/>
    <x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n v="1464584400"/>
    <x v="148"/>
    <x v="0"/>
    <x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n v="1335848400"/>
    <x v="275"/>
    <x v="0"/>
    <x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n v="1473483600"/>
    <x v="276"/>
    <x v="0"/>
    <x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n v="1479880800"/>
    <x v="72"/>
    <x v="0"/>
    <x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n v="1430197200"/>
    <x v="277"/>
    <x v="0"/>
    <x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n v="1331701200"/>
    <x v="278"/>
    <x v="0"/>
    <x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n v="1438578000"/>
    <x v="71"/>
    <x v="0"/>
    <x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n v="1368162000"/>
    <x v="279"/>
    <x v="0"/>
    <x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n v="1318654800"/>
    <x v="280"/>
    <x v="1"/>
    <x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n v="1331874000"/>
    <x v="281"/>
    <x v="0"/>
    <x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n v="1286254800"/>
    <x v="282"/>
    <x v="0"/>
    <x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n v="1540530000"/>
    <x v="283"/>
    <x v="0"/>
    <x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n v="1381813200"/>
    <x v="284"/>
    <x v="0"/>
    <x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n v="1548655200"/>
    <x v="285"/>
    <x v="0"/>
    <x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n v="1389679200"/>
    <x v="286"/>
    <x v="0"/>
    <x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n v="1456466400"/>
    <x v="287"/>
    <x v="0"/>
    <x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n v="1456984800"/>
    <x v="288"/>
    <x v="0"/>
    <x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n v="1504069200"/>
    <x v="289"/>
    <x v="0"/>
    <x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n v="1424930400"/>
    <x v="290"/>
    <x v="0"/>
    <x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n v="1535864400"/>
    <x v="18"/>
    <x v="0"/>
    <x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n v="1452146400"/>
    <x v="291"/>
    <x v="0"/>
    <x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n v="1470546000"/>
    <x v="292"/>
    <x v="0"/>
    <x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n v="1458363600"/>
    <x v="293"/>
    <x v="0"/>
    <x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n v="1500008400"/>
    <x v="294"/>
    <x v="0"/>
    <x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n v="1338958800"/>
    <x v="295"/>
    <x v="0"/>
    <x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n v="1303102800"/>
    <x v="296"/>
    <x v="0"/>
    <x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n v="1316581200"/>
    <x v="297"/>
    <x v="0"/>
    <x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n v="1270789200"/>
    <x v="298"/>
    <x v="0"/>
    <x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n v="1297836000"/>
    <x v="299"/>
    <x v="0"/>
    <x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n v="1382677200"/>
    <x v="300"/>
    <x v="0"/>
    <x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n v="1330322400"/>
    <x v="301"/>
    <x v="0"/>
    <x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n v="1552366800"/>
    <x v="162"/>
    <x v="0"/>
    <x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n v="1400907600"/>
    <x v="302"/>
    <x v="0"/>
    <x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n v="1574143200"/>
    <x v="303"/>
    <x v="0"/>
    <x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n v="1494738000"/>
    <x v="304"/>
    <x v="0"/>
    <x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n v="1392357600"/>
    <x v="305"/>
    <x v="0"/>
    <x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n v="1281589200"/>
    <x v="306"/>
    <x v="0"/>
    <x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n v="1305003600"/>
    <x v="307"/>
    <x v="0"/>
    <x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n v="1301634000"/>
    <x v="308"/>
    <x v="0"/>
    <x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n v="1290664800"/>
    <x v="309"/>
    <x v="0"/>
    <x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n v="1395896400"/>
    <x v="310"/>
    <x v="0"/>
    <x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n v="1434862800"/>
    <x v="311"/>
    <x v="0"/>
    <x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n v="1529125200"/>
    <x v="312"/>
    <x v="0"/>
    <x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n v="1451109600"/>
    <x v="313"/>
    <x v="0"/>
    <x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n v="1566968400"/>
    <x v="314"/>
    <x v="0"/>
    <x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n v="1543557600"/>
    <x v="315"/>
    <x v="0"/>
    <x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n v="1481522400"/>
    <x v="316"/>
    <x v="0"/>
    <x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n v="1512712800"/>
    <x v="317"/>
    <x v="0"/>
    <x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n v="1324274400"/>
    <x v="318"/>
    <x v="0"/>
    <x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n v="1364446800"/>
    <x v="319"/>
    <x v="0"/>
    <x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n v="1542693600"/>
    <x v="320"/>
    <x v="0"/>
    <x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n v="1515564000"/>
    <x v="321"/>
    <x v="0"/>
    <x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n v="1573797600"/>
    <x v="322"/>
    <x v="0"/>
    <x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n v="1292392800"/>
    <x v="323"/>
    <x v="0"/>
    <x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n v="1573452000"/>
    <x v="324"/>
    <x v="0"/>
    <x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n v="1317790800"/>
    <x v="325"/>
    <x v="0"/>
    <x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n v="1501650000"/>
    <x v="326"/>
    <x v="0"/>
    <x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n v="1323669600"/>
    <x v="327"/>
    <x v="0"/>
    <x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n v="1440738000"/>
    <x v="328"/>
    <x v="0"/>
    <x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n v="1374296400"/>
    <x v="329"/>
    <x v="0"/>
    <x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n v="1384840800"/>
    <x v="151"/>
    <x v="0"/>
    <x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n v="1516600800"/>
    <x v="330"/>
    <x v="0"/>
    <x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n v="1436418000"/>
    <x v="331"/>
    <x v="0"/>
    <x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n v="1503550800"/>
    <x v="332"/>
    <x v="0"/>
    <x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n v="1423634400"/>
    <x v="333"/>
    <x v="0"/>
    <x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n v="1487224800"/>
    <x v="334"/>
    <x v="0"/>
    <x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n v="1500008400"/>
    <x v="335"/>
    <x v="0"/>
    <x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n v="1432098000"/>
    <x v="336"/>
    <x v="0"/>
    <x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n v="1440392400"/>
    <x v="337"/>
    <x v="0"/>
    <x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n v="1446876000"/>
    <x v="338"/>
    <x v="0"/>
    <x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n v="1562302800"/>
    <x v="339"/>
    <x v="0"/>
    <x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n v="1378184400"/>
    <x v="340"/>
    <x v="0"/>
    <x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n v="1485064800"/>
    <x v="341"/>
    <x v="0"/>
    <x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n v="1326520800"/>
    <x v="342"/>
    <x v="0"/>
    <x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n v="1441256400"/>
    <x v="343"/>
    <x v="0"/>
    <x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n v="1533877200"/>
    <x v="344"/>
    <x v="1"/>
    <x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n v="1314421200"/>
    <x v="127"/>
    <x v="0"/>
    <x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n v="1293861600"/>
    <x v="345"/>
    <x v="0"/>
    <x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n v="1507352400"/>
    <x v="346"/>
    <x v="0"/>
    <x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n v="1296108000"/>
    <x v="347"/>
    <x v="0"/>
    <x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n v="1324965600"/>
    <x v="348"/>
    <x v="0"/>
    <x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n v="1520229600"/>
    <x v="349"/>
    <x v="0"/>
    <x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n v="1482991200"/>
    <x v="350"/>
    <x v="0"/>
    <x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n v="1294034400"/>
    <x v="351"/>
    <x v="0"/>
    <x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n v="1413608400"/>
    <x v="33"/>
    <x v="0"/>
    <x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n v="1286946000"/>
    <x v="352"/>
    <x v="0"/>
    <x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n v="1359871200"/>
    <x v="353"/>
    <x v="0"/>
    <x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n v="1555304400"/>
    <x v="354"/>
    <x v="0"/>
    <x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n v="1423375200"/>
    <x v="355"/>
    <x v="0"/>
    <x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n v="1420696800"/>
    <x v="356"/>
    <x v="0"/>
    <x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n v="1502946000"/>
    <x v="357"/>
    <x v="0"/>
    <x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n v="1547186400"/>
    <x v="358"/>
    <x v="0"/>
    <x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n v="1444971600"/>
    <x v="359"/>
    <x v="0"/>
    <x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n v="1404622800"/>
    <x v="360"/>
    <x v="0"/>
    <x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n v="1571720400"/>
    <x v="361"/>
    <x v="0"/>
    <x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n v="1526878800"/>
    <x v="362"/>
    <x v="0"/>
    <x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n v="1319691600"/>
    <x v="363"/>
    <x v="0"/>
    <x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n v="1371963600"/>
    <x v="364"/>
    <x v="0"/>
    <x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n v="1433739600"/>
    <x v="365"/>
    <x v="0"/>
    <x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n v="1508130000"/>
    <x v="366"/>
    <x v="0"/>
    <x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n v="1550037600"/>
    <x v="285"/>
    <x v="0"/>
    <x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n v="1486706400"/>
    <x v="367"/>
    <x v="1"/>
    <x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n v="1553835600"/>
    <x v="368"/>
    <x v="0"/>
    <x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n v="1277528400"/>
    <x v="369"/>
    <x v="0"/>
    <x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n v="1339477200"/>
    <x v="370"/>
    <x v="0"/>
    <x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n v="1325656800"/>
    <x v="371"/>
    <x v="0"/>
    <x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n v="1288242000"/>
    <x v="372"/>
    <x v="0"/>
    <x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n v="1379048400"/>
    <x v="373"/>
    <x v="0"/>
    <x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n v="1389679200"/>
    <x v="374"/>
    <x v="0"/>
    <x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n v="1294293600"/>
    <x v="375"/>
    <x v="0"/>
    <x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n v="1500267600"/>
    <x v="376"/>
    <x v="0"/>
    <x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n v="1375074000"/>
    <x v="377"/>
    <x v="0"/>
    <x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n v="1323324000"/>
    <x v="378"/>
    <x v="1"/>
    <x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n v="1538715600"/>
    <x v="379"/>
    <x v="0"/>
    <x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n v="1369285200"/>
    <x v="380"/>
    <x v="0"/>
    <x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n v="1525755600"/>
    <x v="103"/>
    <x v="0"/>
    <x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n v="1296626400"/>
    <x v="381"/>
    <x v="0"/>
    <x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n v="1376629200"/>
    <x v="382"/>
    <x v="0"/>
    <x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n v="1572152400"/>
    <x v="383"/>
    <x v="0"/>
    <x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n v="1325829600"/>
    <x v="384"/>
    <x v="0"/>
    <x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n v="1273640400"/>
    <x v="385"/>
    <x v="0"/>
    <x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n v="1510639200"/>
    <x v="386"/>
    <x v="0"/>
    <x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n v="1528088400"/>
    <x v="387"/>
    <x v="0"/>
    <x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n v="1359525600"/>
    <x v="388"/>
    <x v="1"/>
    <x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n v="1570942800"/>
    <x v="389"/>
    <x v="0"/>
    <x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n v="1466398800"/>
    <x v="390"/>
    <x v="0"/>
    <x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n v="1492491600"/>
    <x v="391"/>
    <x v="0"/>
    <x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n v="1430197200"/>
    <x v="277"/>
    <x v="0"/>
    <x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n v="1496034000"/>
    <x v="392"/>
    <x v="0"/>
    <x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n v="1388728800"/>
    <x v="393"/>
    <x v="0"/>
    <x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n v="1543298400"/>
    <x v="394"/>
    <x v="0"/>
    <x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n v="1271739600"/>
    <x v="395"/>
    <x v="0"/>
    <x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n v="1326434400"/>
    <x v="396"/>
    <x v="0"/>
    <x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n v="1295244000"/>
    <x v="397"/>
    <x v="0"/>
    <x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n v="1541221200"/>
    <x v="398"/>
    <x v="0"/>
    <x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n v="1336280400"/>
    <x v="399"/>
    <x v="0"/>
    <x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n v="1324533600"/>
    <x v="348"/>
    <x v="0"/>
    <x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n v="1498366800"/>
    <x v="400"/>
    <x v="0"/>
    <x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n v="1498712400"/>
    <x v="401"/>
    <x v="0"/>
    <x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n v="1271480400"/>
    <x v="402"/>
    <x v="0"/>
    <x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n v="1316667600"/>
    <x v="403"/>
    <x v="0"/>
    <x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n v="1524027600"/>
    <x v="404"/>
    <x v="0"/>
    <x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n v="1438059600"/>
    <x v="405"/>
    <x v="0"/>
    <x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n v="1361944800"/>
    <x v="406"/>
    <x v="0"/>
    <x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n v="1410584400"/>
    <x v="407"/>
    <x v="0"/>
    <x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n v="1297404000"/>
    <x v="408"/>
    <x v="0"/>
    <x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n v="1392012000"/>
    <x v="409"/>
    <x v="0"/>
    <x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n v="1569733200"/>
    <x v="410"/>
    <x v="0"/>
    <x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n v="1529643600"/>
    <x v="312"/>
    <x v="1"/>
    <x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n v="1399006800"/>
    <x v="411"/>
    <x v="0"/>
    <x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n v="1385359200"/>
    <x v="412"/>
    <x v="0"/>
    <x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n v="1480572000"/>
    <x v="413"/>
    <x v="1"/>
    <x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n v="1418623200"/>
    <x v="414"/>
    <x v="0"/>
    <x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n v="1555736400"/>
    <x v="354"/>
    <x v="0"/>
    <x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n v="1442120400"/>
    <x v="415"/>
    <x v="0"/>
    <x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n v="1362376800"/>
    <x v="416"/>
    <x v="0"/>
    <x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n v="1478408400"/>
    <x v="417"/>
    <x v="0"/>
    <x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n v="1498798800"/>
    <x v="418"/>
    <x v="0"/>
    <x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n v="1335416400"/>
    <x v="419"/>
    <x v="0"/>
    <x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n v="1504328400"/>
    <x v="420"/>
    <x v="0"/>
    <x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n v="1285822800"/>
    <x v="421"/>
    <x v="0"/>
    <x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n v="1311483600"/>
    <x v="422"/>
    <x v="0"/>
    <x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n v="1291356000"/>
    <x v="423"/>
    <x v="0"/>
    <x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n v="1355810400"/>
    <x v="424"/>
    <x v="0"/>
    <x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n v="1513663200"/>
    <x v="425"/>
    <x v="0"/>
    <x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n v="1365915600"/>
    <x v="426"/>
    <x v="0"/>
    <x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n v="1551852000"/>
    <x v="427"/>
    <x v="0"/>
    <x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n v="1540098000"/>
    <x v="428"/>
    <x v="0"/>
    <x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n v="1500440400"/>
    <x v="429"/>
    <x v="0"/>
    <x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n v="1278392400"/>
    <x v="430"/>
    <x v="0"/>
    <x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n v="1480572000"/>
    <x v="431"/>
    <x v="0"/>
    <x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n v="1382331600"/>
    <x v="432"/>
    <x v="0"/>
    <x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n v="1316754000"/>
    <x v="433"/>
    <x v="0"/>
    <x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n v="1518242400"/>
    <x v="434"/>
    <x v="0"/>
    <x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n v="1476421200"/>
    <x v="435"/>
    <x v="0"/>
    <x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n v="1269752400"/>
    <x v="436"/>
    <x v="0"/>
    <x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n v="1419746400"/>
    <x v="437"/>
    <x v="0"/>
    <x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n v="1281330000"/>
    <x v="438"/>
    <x v="0"/>
    <x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n v="1398661200"/>
    <x v="439"/>
    <x v="0"/>
    <x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n v="1359525600"/>
    <x v="440"/>
    <x v="0"/>
    <x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n v="1388469600"/>
    <x v="441"/>
    <x v="0"/>
    <x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n v="1518328800"/>
    <x v="442"/>
    <x v="0"/>
    <x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n v="1517032800"/>
    <x v="443"/>
    <x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n v="1368594000"/>
    <x v="444"/>
    <x v="0"/>
    <x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n v="1448258400"/>
    <x v="445"/>
    <x v="0"/>
    <x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n v="1555218000"/>
    <x v="368"/>
    <x v="0"/>
    <x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n v="1431925200"/>
    <x v="446"/>
    <x v="0"/>
    <x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n v="1481522400"/>
    <x v="447"/>
    <x v="0"/>
    <x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n v="1335934800"/>
    <x v="448"/>
    <x v="0"/>
    <x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n v="1552280400"/>
    <x v="178"/>
    <x v="0"/>
    <x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n v="1529989200"/>
    <x v="449"/>
    <x v="0"/>
    <x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n v="1418709600"/>
    <x v="450"/>
    <x v="0"/>
    <x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n v="1372136400"/>
    <x v="451"/>
    <x v="0"/>
    <x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n v="1533877200"/>
    <x v="452"/>
    <x v="0"/>
    <x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n v="1309064400"/>
    <x v="453"/>
    <x v="0"/>
    <x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n v="1425877200"/>
    <x v="454"/>
    <x v="0"/>
    <x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n v="1501304400"/>
    <x v="455"/>
    <x v="0"/>
    <x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n v="1268287200"/>
    <x v="456"/>
    <x v="0"/>
    <x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n v="1412139600"/>
    <x v="457"/>
    <x v="0"/>
    <x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n v="1330063200"/>
    <x v="458"/>
    <x v="0"/>
    <x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n v="1576130400"/>
    <x v="459"/>
    <x v="0"/>
    <x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n v="1407128400"/>
    <x v="460"/>
    <x v="0"/>
    <x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n v="1560142800"/>
    <x v="461"/>
    <x v="0"/>
    <x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n v="1520575200"/>
    <x v="462"/>
    <x v="0"/>
    <x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n v="1492664400"/>
    <x v="463"/>
    <x v="0"/>
    <x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n v="1454479200"/>
    <x v="464"/>
    <x v="0"/>
    <x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n v="1281934800"/>
    <x v="465"/>
    <x v="0"/>
    <x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n v="1573970400"/>
    <x v="466"/>
    <x v="0"/>
    <x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n v="1372654800"/>
    <x v="467"/>
    <x v="0"/>
    <x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n v="1275886800"/>
    <x v="468"/>
    <x v="1"/>
    <x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n v="1561784400"/>
    <x v="469"/>
    <x v="0"/>
    <x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n v="1332392400"/>
    <x v="470"/>
    <x v="0"/>
    <x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n v="1402376400"/>
    <x v="471"/>
    <x v="0"/>
    <x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n v="1495342800"/>
    <x v="472"/>
    <x v="0"/>
    <x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n v="1482213600"/>
    <x v="473"/>
    <x v="0"/>
    <x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n v="1420092000"/>
    <x v="474"/>
    <x v="0"/>
    <x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n v="1458018000"/>
    <x v="475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n v="1367384400"/>
    <x v="380"/>
    <x v="0"/>
    <x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n v="1363064400"/>
    <x v="353"/>
    <x v="0"/>
    <x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n v="1343365200"/>
    <x v="476"/>
    <x v="0"/>
    <x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n v="1435726800"/>
    <x v="477"/>
    <x v="0"/>
    <x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n v="1431925200"/>
    <x v="478"/>
    <x v="0"/>
    <x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n v="1362722400"/>
    <x v="479"/>
    <x v="0"/>
    <x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n v="1511416800"/>
    <x v="480"/>
    <x v="0"/>
    <x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n v="1365483600"/>
    <x v="481"/>
    <x v="0"/>
    <x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n v="1532840400"/>
    <x v="482"/>
    <x v="0"/>
    <x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n v="1336194000"/>
    <x v="483"/>
    <x v="0"/>
    <x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n v="1527742800"/>
    <x v="484"/>
    <x v="0"/>
    <x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n v="1564030800"/>
    <x v="265"/>
    <x v="0"/>
    <x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n v="1404536400"/>
    <x v="485"/>
    <x v="0"/>
    <x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n v="1284008400"/>
    <x v="486"/>
    <x v="0"/>
    <x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n v="1386309600"/>
    <x v="412"/>
    <x v="0"/>
    <x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n v="1324620000"/>
    <x v="487"/>
    <x v="0"/>
    <x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n v="1281070800"/>
    <x v="488"/>
    <x v="0"/>
    <x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n v="1493960400"/>
    <x v="489"/>
    <x v="0"/>
    <x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n v="1519365600"/>
    <x v="442"/>
    <x v="0"/>
    <x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n v="1420696800"/>
    <x v="437"/>
    <x v="0"/>
    <x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n v="1555650000"/>
    <x v="490"/>
    <x v="0"/>
    <x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n v="1471928400"/>
    <x v="491"/>
    <x v="0"/>
    <x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n v="1341291600"/>
    <x v="163"/>
    <x v="0"/>
    <x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n v="1267682400"/>
    <x v="492"/>
    <x v="0"/>
    <x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n v="1272258000"/>
    <x v="493"/>
    <x v="0"/>
    <x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n v="1290492000"/>
    <x v="494"/>
    <x v="0"/>
    <x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n v="1451109600"/>
    <x v="495"/>
    <x v="0"/>
    <x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n v="1454652000"/>
    <x v="496"/>
    <x v="0"/>
    <x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n v="1385186400"/>
    <x v="497"/>
    <x v="0"/>
    <x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n v="1399698000"/>
    <x v="180"/>
    <x v="0"/>
    <x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n v="1283230800"/>
    <x v="498"/>
    <x v="0"/>
    <x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n v="1384149600"/>
    <x v="499"/>
    <x v="0"/>
    <x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n v="1516860000"/>
    <x v="500"/>
    <x v="0"/>
    <x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n v="1374642000"/>
    <x v="50"/>
    <x v="0"/>
    <x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n v="1534482000"/>
    <x v="501"/>
    <x v="0"/>
    <x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n v="1528434000"/>
    <x v="502"/>
    <x v="0"/>
    <x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n v="1282626000"/>
    <x v="52"/>
    <x v="0"/>
    <x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n v="1535605200"/>
    <x v="503"/>
    <x v="1"/>
    <x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n v="1379826000"/>
    <x v="504"/>
    <x v="0"/>
    <x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n v="1561957200"/>
    <x v="505"/>
    <x v="0"/>
    <x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n v="1525496400"/>
    <x v="506"/>
    <x v="0"/>
    <x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n v="1433912400"/>
    <x v="507"/>
    <x v="0"/>
    <x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n v="1453442400"/>
    <x v="508"/>
    <x v="0"/>
    <x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n v="1378875600"/>
    <x v="509"/>
    <x v="0"/>
    <x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n v="1452232800"/>
    <x v="510"/>
    <x v="0"/>
    <x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n v="1577253600"/>
    <x v="511"/>
    <x v="0"/>
    <x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n v="1537160400"/>
    <x v="512"/>
    <x v="0"/>
    <x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n v="1422165600"/>
    <x v="513"/>
    <x v="0"/>
    <x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n v="1459486800"/>
    <x v="514"/>
    <x v="0"/>
    <x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n v="1369717200"/>
    <x v="515"/>
    <x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n v="1330495200"/>
    <x v="516"/>
    <x v="0"/>
    <x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n v="1419055200"/>
    <x v="517"/>
    <x v="0"/>
    <x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n v="1480140000"/>
    <x v="518"/>
    <x v="0"/>
    <x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n v="1293948000"/>
    <x v="519"/>
    <x v="0"/>
    <x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n v="1482127200"/>
    <x v="520"/>
    <x v="0"/>
    <x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n v="1396414800"/>
    <x v="219"/>
    <x v="0"/>
    <x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n v="1315285200"/>
    <x v="521"/>
    <x v="0"/>
    <x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n v="1443762000"/>
    <x v="522"/>
    <x v="0"/>
    <x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n v="1456293600"/>
    <x v="523"/>
    <x v="0"/>
    <x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n v="1470114000"/>
    <x v="524"/>
    <x v="0"/>
    <x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n v="1321596000"/>
    <x v="348"/>
    <x v="0"/>
    <x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n v="1318827600"/>
    <x v="280"/>
    <x v="0"/>
    <x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n v="1552366800"/>
    <x v="525"/>
    <x v="0"/>
    <x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n v="1542088800"/>
    <x v="526"/>
    <x v="0"/>
    <x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n v="1426395600"/>
    <x v="527"/>
    <x v="0"/>
    <x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n v="1321336800"/>
    <x v="528"/>
    <x v="0"/>
    <x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n v="1456293600"/>
    <x v="529"/>
    <x v="0"/>
    <x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n v="1404968400"/>
    <x v="360"/>
    <x v="0"/>
    <x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n v="1279170000"/>
    <x v="254"/>
    <x v="0"/>
    <x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n v="1294725600"/>
    <x v="530"/>
    <x v="0"/>
    <x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n v="1419055200"/>
    <x v="531"/>
    <x v="0"/>
    <x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n v="1434690000"/>
    <x v="532"/>
    <x v="0"/>
    <x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n v="1443416400"/>
    <x v="533"/>
    <x v="0"/>
    <x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n v="1399006800"/>
    <x v="534"/>
    <x v="0"/>
    <x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n v="1575698400"/>
    <x v="535"/>
    <x v="0"/>
    <x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n v="1400562000"/>
    <x v="536"/>
    <x v="0"/>
    <x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n v="1509512400"/>
    <x v="537"/>
    <x v="0"/>
    <x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n v="1299823200"/>
    <x v="538"/>
    <x v="0"/>
    <x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n v="1322719200"/>
    <x v="539"/>
    <x v="0"/>
    <x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n v="1312693200"/>
    <x v="540"/>
    <x v="0"/>
    <x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n v="1393394400"/>
    <x v="541"/>
    <x v="0"/>
    <x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n v="1304053200"/>
    <x v="542"/>
    <x v="0"/>
    <x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n v="1433912400"/>
    <x v="543"/>
    <x v="0"/>
    <x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n v="1329717600"/>
    <x v="544"/>
    <x v="0"/>
    <x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n v="1335330000"/>
    <x v="545"/>
    <x v="0"/>
    <x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n v="1268888400"/>
    <x v="546"/>
    <x v="0"/>
    <x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n v="1289973600"/>
    <x v="547"/>
    <x v="0"/>
    <x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n v="1547877600"/>
    <x v="548"/>
    <x v="0"/>
    <x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n v="1269493200"/>
    <x v="298"/>
    <x v="0"/>
    <x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n v="1436072400"/>
    <x v="549"/>
    <x v="0"/>
    <x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n v="1419141600"/>
    <x v="550"/>
    <x v="0"/>
    <x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n v="1279083600"/>
    <x v="551"/>
    <x v="0"/>
    <x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n v="1401426000"/>
    <x v="552"/>
    <x v="0"/>
    <x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n v="1395810000"/>
    <x v="238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n v="1467003600"/>
    <x v="553"/>
    <x v="0"/>
    <x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n v="1268715600"/>
    <x v="554"/>
    <x v="0"/>
    <x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n v="1457157600"/>
    <x v="496"/>
    <x v="0"/>
    <x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n v="1573970400"/>
    <x v="555"/>
    <x v="0"/>
    <x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n v="1276578000"/>
    <x v="556"/>
    <x v="0"/>
    <x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n v="1423720800"/>
    <x v="557"/>
    <x v="0"/>
    <x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n v="1375160400"/>
    <x v="558"/>
    <x v="0"/>
    <x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n v="1401426000"/>
    <x v="559"/>
    <x v="1"/>
    <x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n v="1433480400"/>
    <x v="560"/>
    <x v="0"/>
    <x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n v="1555563600"/>
    <x v="561"/>
    <x v="0"/>
    <x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n v="1295676000"/>
    <x v="562"/>
    <x v="0"/>
    <x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n v="1443848400"/>
    <x v="563"/>
    <x v="0"/>
    <x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n v="1457330400"/>
    <x v="529"/>
    <x v="0"/>
    <x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n v="1395550800"/>
    <x v="564"/>
    <x v="0"/>
    <x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n v="1551852000"/>
    <x v="565"/>
    <x v="0"/>
    <x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n v="1547618400"/>
    <x v="566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n v="1355637600"/>
    <x v="567"/>
    <x v="0"/>
    <x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n v="1374728400"/>
    <x v="568"/>
    <x v="0"/>
    <x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n v="1287810000"/>
    <x v="569"/>
    <x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n v="1503723600"/>
    <x v="570"/>
    <x v="0"/>
    <x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n v="1484114400"/>
    <x v="571"/>
    <x v="0"/>
    <x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n v="1461906000"/>
    <x v="572"/>
    <x v="0"/>
    <x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n v="1379653200"/>
    <x v="573"/>
    <x v="0"/>
    <x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n v="1401858000"/>
    <x v="471"/>
    <x v="0"/>
    <x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n v="1367470800"/>
    <x v="574"/>
    <x v="0"/>
    <x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n v="1304658000"/>
    <x v="575"/>
    <x v="1"/>
    <x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n v="1467954000"/>
    <x v="576"/>
    <x v="0"/>
    <x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n v="1473742800"/>
    <x v="577"/>
    <x v="0"/>
    <x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n v="1523768400"/>
    <x v="578"/>
    <x v="0"/>
    <x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n v="1437022800"/>
    <x v="477"/>
    <x v="0"/>
    <x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n v="1422165600"/>
    <x v="579"/>
    <x v="0"/>
    <x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n v="1580104800"/>
    <x v="580"/>
    <x v="0"/>
    <x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n v="1285650000"/>
    <x v="581"/>
    <x v="0"/>
    <x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n v="1276664400"/>
    <x v="582"/>
    <x v="1"/>
    <x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n v="1286168400"/>
    <x v="581"/>
    <x v="0"/>
    <x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n v="1467781200"/>
    <x v="583"/>
    <x v="0"/>
    <x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n v="1556686800"/>
    <x v="584"/>
    <x v="0"/>
    <x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n v="1553576400"/>
    <x v="585"/>
    <x v="0"/>
    <x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n v="1414904400"/>
    <x v="586"/>
    <x v="0"/>
    <x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n v="1446876000"/>
    <x v="587"/>
    <x v="0"/>
    <x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n v="1490418000"/>
    <x v="588"/>
    <x v="0"/>
    <x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n v="1360389600"/>
    <x v="589"/>
    <x v="0"/>
    <x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n v="1326866400"/>
    <x v="590"/>
    <x v="0"/>
    <x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n v="1479103200"/>
    <x v="591"/>
    <x v="0"/>
    <x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n v="1280206800"/>
    <x v="592"/>
    <x v="0"/>
    <x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n v="1532754000"/>
    <x v="593"/>
    <x v="0"/>
    <x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n v="1453096800"/>
    <x v="510"/>
    <x v="0"/>
    <x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n v="1487570400"/>
    <x v="594"/>
    <x v="0"/>
    <x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n v="1545026400"/>
    <x v="595"/>
    <x v="0"/>
    <x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n v="1488348000"/>
    <x v="596"/>
    <x v="0"/>
    <x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n v="1545112800"/>
    <x v="597"/>
    <x v="0"/>
    <x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n v="1537938000"/>
    <x v="598"/>
    <x v="0"/>
    <x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n v="1363150800"/>
    <x v="599"/>
    <x v="0"/>
    <x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n v="1523250000"/>
    <x v="600"/>
    <x v="0"/>
    <x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n v="1499317200"/>
    <x v="601"/>
    <x v="1"/>
    <x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n v="1287550800"/>
    <x v="602"/>
    <x v="1"/>
    <x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n v="1404795600"/>
    <x v="603"/>
    <x v="0"/>
    <x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n v="1393048800"/>
    <x v="604"/>
    <x v="0"/>
    <x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n v="1470373200"/>
    <x v="292"/>
    <x v="0"/>
    <x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n v="1460091600"/>
    <x v="605"/>
    <x v="0"/>
    <x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n v="1440392400"/>
    <x v="606"/>
    <x v="0"/>
    <x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n v="1488434400"/>
    <x v="607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n v="1514440800"/>
    <x v="608"/>
    <x v="0"/>
    <x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n v="1514354400"/>
    <x v="609"/>
    <x v="0"/>
    <x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n v="1440910800"/>
    <x v="610"/>
    <x v="0"/>
    <x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n v="1296108000"/>
    <x v="611"/>
    <x v="0"/>
    <x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n v="1440133200"/>
    <x v="612"/>
    <x v="1"/>
    <x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n v="1332910800"/>
    <x v="613"/>
    <x v="0"/>
    <x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n v="1544335200"/>
    <x v="614"/>
    <x v="0"/>
    <x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n v="1286427600"/>
    <x v="615"/>
    <x v="0"/>
    <x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n v="1329717600"/>
    <x v="616"/>
    <x v="0"/>
    <x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n v="1310187600"/>
    <x v="453"/>
    <x v="0"/>
    <x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n v="1377838800"/>
    <x v="617"/>
    <x v="0"/>
    <x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n v="1410325200"/>
    <x v="618"/>
    <x v="0"/>
    <x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n v="1343797200"/>
    <x v="619"/>
    <x v="0"/>
    <x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n v="1498453200"/>
    <x v="620"/>
    <x v="0"/>
    <x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n v="1456380000"/>
    <x v="621"/>
    <x v="0"/>
    <x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n v="1280552400"/>
    <x v="622"/>
    <x v="0"/>
    <x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n v="1521608400"/>
    <x v="623"/>
    <x v="0"/>
    <x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n v="1460696400"/>
    <x v="624"/>
    <x v="0"/>
    <x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n v="1313730000"/>
    <x v="625"/>
    <x v="0"/>
    <x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n v="1568178000"/>
    <x v="626"/>
    <x v="0"/>
    <x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n v="1348635600"/>
    <x v="627"/>
    <x v="0"/>
    <x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n v="1468126800"/>
    <x v="491"/>
    <x v="0"/>
    <x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n v="1547877600"/>
    <x v="628"/>
    <x v="0"/>
    <x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n v="1571374800"/>
    <x v="629"/>
    <x v="0"/>
    <x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n v="1576303200"/>
    <x v="630"/>
    <x v="0"/>
    <x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n v="1324447200"/>
    <x v="631"/>
    <x v="0"/>
    <x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n v="1386741600"/>
    <x v="632"/>
    <x v="0"/>
    <x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n v="1537074000"/>
    <x v="633"/>
    <x v="0"/>
    <x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n v="1277787600"/>
    <x v="634"/>
    <x v="0"/>
    <x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n v="1440306000"/>
    <x v="415"/>
    <x v="0"/>
    <x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n v="1522126800"/>
    <x v="635"/>
    <x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n v="1489298400"/>
    <x v="607"/>
    <x v="0"/>
    <x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n v="1547100000"/>
    <x v="636"/>
    <x v="0"/>
    <x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n v="1383022800"/>
    <x v="637"/>
    <x v="0"/>
    <x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n v="1322373600"/>
    <x v="638"/>
    <x v="0"/>
    <x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n v="1349240400"/>
    <x v="639"/>
    <x v="1"/>
    <x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n v="1562648400"/>
    <x v="640"/>
    <x v="0"/>
    <x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n v="1508216400"/>
    <x v="641"/>
    <x v="0"/>
    <x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n v="1511762400"/>
    <x v="642"/>
    <x v="0"/>
    <x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n v="1447480800"/>
    <x v="445"/>
    <x v="1"/>
    <x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n v="1429506000"/>
    <x v="116"/>
    <x v="0"/>
    <x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n v="1522472400"/>
    <x v="643"/>
    <x v="0"/>
    <x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n v="1322114400"/>
    <x v="644"/>
    <x v="0"/>
    <x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n v="1561438800"/>
    <x v="645"/>
    <x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n v="1264399200"/>
    <x v="646"/>
    <x v="0"/>
    <x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n v="1301202000"/>
    <x v="647"/>
    <x v="1"/>
    <x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n v="1374469200"/>
    <x v="467"/>
    <x v="0"/>
    <x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n v="1334984400"/>
    <x v="648"/>
    <x v="1"/>
    <x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n v="1467608400"/>
    <x v="649"/>
    <x v="0"/>
    <x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n v="1386741600"/>
    <x v="650"/>
    <x v="0"/>
    <x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n v="1546754400"/>
    <x v="651"/>
    <x v="0"/>
    <x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n v="1544248800"/>
    <x v="652"/>
    <x v="0"/>
    <x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n v="1495429200"/>
    <x v="653"/>
    <x v="0"/>
    <x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n v="1334811600"/>
    <x v="654"/>
    <x v="0"/>
    <x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n v="1531544400"/>
    <x v="655"/>
    <x v="0"/>
    <x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n v="1453615200"/>
    <x v="656"/>
    <x v="1"/>
    <x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n v="1467954000"/>
    <x v="657"/>
    <x v="0"/>
    <x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n v="1471842000"/>
    <x v="89"/>
    <x v="0"/>
    <x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n v="1408424400"/>
    <x v="658"/>
    <x v="0"/>
    <x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n v="1281157200"/>
    <x v="438"/>
    <x v="0"/>
    <x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n v="1373432400"/>
    <x v="659"/>
    <x v="0"/>
    <x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n v="1313989200"/>
    <x v="660"/>
    <x v="0"/>
    <x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n v="1371445200"/>
    <x v="661"/>
    <x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n v="1338267600"/>
    <x v="662"/>
    <x v="0"/>
    <x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n v="1519192800"/>
    <x v="236"/>
    <x v="0"/>
    <x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n v="1522818000"/>
    <x v="663"/>
    <x v="0"/>
    <x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n v="1509948000"/>
    <x v="202"/>
    <x v="0"/>
    <x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n v="1456898400"/>
    <x v="664"/>
    <x v="0"/>
    <x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n v="1413954000"/>
    <x v="665"/>
    <x v="0"/>
    <x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n v="1416031200"/>
    <x v="666"/>
    <x v="0"/>
    <x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n v="1287982800"/>
    <x v="602"/>
    <x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n v="1547964000"/>
    <x v="667"/>
    <x v="0"/>
    <x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n v="1464152400"/>
    <x v="668"/>
    <x v="0"/>
    <x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n v="1359957600"/>
    <x v="669"/>
    <x v="0"/>
    <x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n v="1432357200"/>
    <x v="670"/>
    <x v="0"/>
    <x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n v="1500786000"/>
    <x v="601"/>
    <x v="0"/>
    <x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n v="1490158800"/>
    <x v="671"/>
    <x v="0"/>
    <x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n v="1406178000"/>
    <x v="672"/>
    <x v="0"/>
    <x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n v="1485583200"/>
    <x v="673"/>
    <x v="0"/>
    <x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n v="1459314000"/>
    <x v="674"/>
    <x v="0"/>
    <x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n v="1424412000"/>
    <x v="675"/>
    <x v="0"/>
    <x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n v="1478844000"/>
    <x v="676"/>
    <x v="0"/>
    <x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n v="1416117600"/>
    <x v="677"/>
    <x v="0"/>
    <x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n v="1340946000"/>
    <x v="678"/>
    <x v="0"/>
    <x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n v="1486101600"/>
    <x v="679"/>
    <x v="0"/>
    <x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n v="1274590800"/>
    <x v="680"/>
    <x v="0"/>
    <x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n v="1263880800"/>
    <x v="681"/>
    <x v="0"/>
    <x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n v="1445403600"/>
    <x v="682"/>
    <x v="0"/>
    <x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n v="1533877200"/>
    <x v="683"/>
    <x v="0"/>
    <x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n v="1275195600"/>
    <x v="684"/>
    <x v="0"/>
    <x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n v="1318136400"/>
    <x v="685"/>
    <x v="0"/>
    <x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n v="1283403600"/>
    <x v="488"/>
    <x v="0"/>
    <x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n v="1267423200"/>
    <x v="686"/>
    <x v="0"/>
    <x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n v="1412744400"/>
    <x v="687"/>
    <x v="0"/>
    <x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n v="1277960400"/>
    <x v="688"/>
    <x v="0"/>
    <x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n v="1458190800"/>
    <x v="689"/>
    <x v="1"/>
    <x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n v="1280984400"/>
    <x v="690"/>
    <x v="0"/>
    <x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n v="1274590800"/>
    <x v="691"/>
    <x v="0"/>
    <x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n v="1351400400"/>
    <x v="424"/>
    <x v="0"/>
    <x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n v="1514354400"/>
    <x v="231"/>
    <x v="0"/>
    <x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n v="1421733600"/>
    <x v="692"/>
    <x v="0"/>
    <x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n v="1305176400"/>
    <x v="693"/>
    <x v="0"/>
    <x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n v="1414126800"/>
    <x v="694"/>
    <x v="0"/>
    <x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n v="1517810400"/>
    <x v="236"/>
    <x v="0"/>
    <x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n v="1564635600"/>
    <x v="695"/>
    <x v="0"/>
    <x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n v="1500699600"/>
    <x v="696"/>
    <x v="0"/>
    <x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n v="1354082400"/>
    <x v="697"/>
    <x v="0"/>
    <x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n v="1336453200"/>
    <x v="698"/>
    <x v="0"/>
    <x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n v="1305262800"/>
    <x v="699"/>
    <x v="0"/>
    <x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n v="1492232400"/>
    <x v="489"/>
    <x v="1"/>
    <x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n v="1537333200"/>
    <x v="512"/>
    <x v="0"/>
    <x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n v="1444107600"/>
    <x v="700"/>
    <x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n v="1386741600"/>
    <x v="701"/>
    <x v="0"/>
    <x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n v="1376542800"/>
    <x v="340"/>
    <x v="0"/>
    <x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n v="1397451600"/>
    <x v="702"/>
    <x v="0"/>
    <x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n v="1548482400"/>
    <x v="703"/>
    <x v="0"/>
    <x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n v="1549692000"/>
    <x v="704"/>
    <x v="0"/>
    <x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n v="1492059600"/>
    <x v="705"/>
    <x v="0"/>
    <x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n v="1463979600"/>
    <x v="706"/>
    <x v="0"/>
    <x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n v="1415253600"/>
    <x v="707"/>
    <x v="0"/>
    <x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n v="1562216400"/>
    <x v="708"/>
    <x v="0"/>
    <x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n v="1316754000"/>
    <x v="709"/>
    <x v="0"/>
    <x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n v="1313211600"/>
    <x v="710"/>
    <x v="0"/>
    <x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n v="1439528400"/>
    <x v="711"/>
    <x v="0"/>
    <x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n v="1469163600"/>
    <x v="712"/>
    <x v="0"/>
    <x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n v="1288501200"/>
    <x v="70"/>
    <x v="0"/>
    <x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n v="1298959200"/>
    <x v="713"/>
    <x v="0"/>
    <x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n v="1387260000"/>
    <x v="714"/>
    <x v="0"/>
    <x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n v="1457244000"/>
    <x v="715"/>
    <x v="0"/>
    <x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n v="1556341200"/>
    <x v="716"/>
    <x v="0"/>
    <x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n v="1522126800"/>
    <x v="717"/>
    <x v="0"/>
    <x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n v="1305954000"/>
    <x v="718"/>
    <x v="0"/>
    <x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n v="1350709200"/>
    <x v="719"/>
    <x v="0"/>
    <x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n v="1401166800"/>
    <x v="115"/>
    <x v="0"/>
    <x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n v="1266127200"/>
    <x v="720"/>
    <x v="0"/>
    <x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n v="1481436000"/>
    <x v="721"/>
    <x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n v="1372222800"/>
    <x v="722"/>
    <x v="0"/>
    <x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n v="1372136400"/>
    <x v="451"/>
    <x v="0"/>
    <x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n v="1513922400"/>
    <x v="642"/>
    <x v="0"/>
    <x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n v="1477976400"/>
    <x v="723"/>
    <x v="0"/>
    <x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n v="1407474000"/>
    <x v="724"/>
    <x v="0"/>
    <x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n v="1546149600"/>
    <x v="725"/>
    <x v="0"/>
    <x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n v="1338440400"/>
    <x v="726"/>
    <x v="0"/>
    <x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n v="1454133600"/>
    <x v="727"/>
    <x v="0"/>
    <x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n v="1434085200"/>
    <x v="560"/>
    <x v="0"/>
    <x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n v="1577772000"/>
    <x v="728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n v="1562216400"/>
    <x v="339"/>
    <x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n v="1548568800"/>
    <x v="35"/>
    <x v="0"/>
    <x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n v="1514872800"/>
    <x v="729"/>
    <x v="0"/>
    <x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n v="1416031200"/>
    <x v="241"/>
    <x v="0"/>
    <x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n v="1330927200"/>
    <x v="730"/>
    <x v="0"/>
    <x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n v="1571115600"/>
    <x v="322"/>
    <x v="0"/>
    <x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n v="1463461200"/>
    <x v="731"/>
    <x v="0"/>
    <x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n v="1344920400"/>
    <x v="732"/>
    <x v="0"/>
    <x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n v="1511848800"/>
    <x v="157"/>
    <x v="0"/>
    <x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n v="1452319200"/>
    <x v="733"/>
    <x v="0"/>
    <x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n v="1523854800"/>
    <x v="734"/>
    <x v="0"/>
    <x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n v="1346043600"/>
    <x v="735"/>
    <x v="0"/>
    <x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n v="1464325200"/>
    <x v="736"/>
    <x v="0"/>
    <x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n v="1511935200"/>
    <x v="737"/>
    <x v="0"/>
    <x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n v="1392012000"/>
    <x v="738"/>
    <x v="1"/>
    <x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n v="1556946000"/>
    <x v="739"/>
    <x v="0"/>
    <x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n v="1548050400"/>
    <x v="740"/>
    <x v="0"/>
    <x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n v="1353736800"/>
    <x v="697"/>
    <x v="1"/>
    <x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n v="1532840400"/>
    <x v="741"/>
    <x v="0"/>
    <x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n v="1488261600"/>
    <x v="742"/>
    <x v="0"/>
    <x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n v="1393567200"/>
    <x v="743"/>
    <x v="0"/>
    <x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n v="1410325200"/>
    <x v="744"/>
    <x v="1"/>
    <x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n v="1276923600"/>
    <x v="269"/>
    <x v="0"/>
    <x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n v="1500958800"/>
    <x v="745"/>
    <x v="0"/>
    <x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n v="1292220000"/>
    <x v="746"/>
    <x v="0"/>
    <x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n v="1304398800"/>
    <x v="747"/>
    <x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n v="1535432400"/>
    <x v="503"/>
    <x v="0"/>
    <x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n v="1433826000"/>
    <x v="748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n v="1514959200"/>
    <x v="330"/>
    <x v="0"/>
    <x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n v="1332738000"/>
    <x v="749"/>
    <x v="0"/>
    <x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n v="1445490000"/>
    <x v="750"/>
    <x v="1"/>
    <x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n v="1297663200"/>
    <x v="751"/>
    <x v="0"/>
    <x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n v="1371963600"/>
    <x v="451"/>
    <x v="0"/>
    <x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n v="1425103200"/>
    <x v="752"/>
    <x v="0"/>
    <x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n v="1265349600"/>
    <x v="753"/>
    <x v="0"/>
    <x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n v="1301202000"/>
    <x v="754"/>
    <x v="0"/>
    <x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n v="1538024400"/>
    <x v="755"/>
    <x v="0"/>
    <x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n v="1395032400"/>
    <x v="756"/>
    <x v="0"/>
    <x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n v="1405486800"/>
    <x v="757"/>
    <x v="0"/>
    <x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n v="1455861600"/>
    <x v="758"/>
    <x v="0"/>
    <x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n v="1529038800"/>
    <x v="759"/>
    <x v="0"/>
    <x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n v="1535259600"/>
    <x v="760"/>
    <x v="0"/>
    <x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n v="1327212000"/>
    <x v="761"/>
    <x v="0"/>
    <x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n v="1526360400"/>
    <x v="78"/>
    <x v="0"/>
    <x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n v="1532149200"/>
    <x v="762"/>
    <x v="1"/>
    <x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n v="1515304800"/>
    <x v="763"/>
    <x v="0"/>
    <x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n v="1276318800"/>
    <x v="764"/>
    <x v="0"/>
    <x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n v="1328767200"/>
    <x v="765"/>
    <x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n v="1321682400"/>
    <x v="539"/>
    <x v="1"/>
    <x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n v="1335934800"/>
    <x v="766"/>
    <x v="0"/>
    <x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n v="1310792400"/>
    <x v="422"/>
    <x v="0"/>
    <x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n v="1308546000"/>
    <x v="767"/>
    <x v="0"/>
    <x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n v="1574056800"/>
    <x v="768"/>
    <x v="0"/>
    <x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n v="1308373200"/>
    <x v="214"/>
    <x v="0"/>
    <x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n v="1335243600"/>
    <x v="769"/>
    <x v="0"/>
    <x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n v="1328421600"/>
    <x v="770"/>
    <x v="1"/>
    <x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n v="1524286800"/>
    <x v="771"/>
    <x v="1"/>
    <x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n v="1362117600"/>
    <x v="250"/>
    <x v="0"/>
    <x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n v="1550556000"/>
    <x v="772"/>
    <x v="0"/>
    <x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n v="1269147600"/>
    <x v="773"/>
    <x v="0"/>
    <x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n v="1312174800"/>
    <x v="774"/>
    <x v="0"/>
    <x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n v="1434517200"/>
    <x v="331"/>
    <x v="0"/>
    <x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n v="1471582800"/>
    <x v="775"/>
    <x v="0"/>
    <x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n v="1410757200"/>
    <x v="776"/>
    <x v="0"/>
    <x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n v="1304830800"/>
    <x v="777"/>
    <x v="0"/>
    <x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n v="1539061200"/>
    <x v="778"/>
    <x v="0"/>
    <x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n v="1381554000"/>
    <x v="779"/>
    <x v="0"/>
    <x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n v="1277096400"/>
    <x v="780"/>
    <x v="0"/>
    <x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n v="1440392400"/>
    <x v="781"/>
    <x v="0"/>
    <x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n v="1509512400"/>
    <x v="782"/>
    <x v="0"/>
    <x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n v="1535950800"/>
    <x v="783"/>
    <x v="0"/>
    <x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n v="1389160800"/>
    <x v="393"/>
    <x v="0"/>
    <x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n v="1271998800"/>
    <x v="784"/>
    <x v="0"/>
    <x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n v="1294898400"/>
    <x v="785"/>
    <x v="0"/>
    <x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n v="1559970000"/>
    <x v="229"/>
    <x v="0"/>
    <x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n v="1469509200"/>
    <x v="786"/>
    <x v="0"/>
    <x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n v="1579068000"/>
    <x v="787"/>
    <x v="0"/>
    <x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n v="1487743200"/>
    <x v="341"/>
    <x v="0"/>
    <x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n v="1563685200"/>
    <x v="788"/>
    <x v="0"/>
    <x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n v="1436418000"/>
    <x v="789"/>
    <x v="0"/>
    <x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n v="1421820000"/>
    <x v="790"/>
    <x v="0"/>
    <x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n v="1274763600"/>
    <x v="791"/>
    <x v="0"/>
    <x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n v="1399179600"/>
    <x v="792"/>
    <x v="0"/>
    <x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n v="1275800400"/>
    <x v="556"/>
    <x v="0"/>
    <x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n v="1282798800"/>
    <x v="488"/>
    <x v="0"/>
    <x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n v="1437109200"/>
    <x v="232"/>
    <x v="0"/>
    <x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n v="1491886800"/>
    <x v="793"/>
    <x v="0"/>
    <x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n v="1394600400"/>
    <x v="794"/>
    <x v="0"/>
    <x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n v="1561352400"/>
    <x v="138"/>
    <x v="0"/>
    <x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n v="1322892000"/>
    <x v="795"/>
    <x v="0"/>
    <x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n v="1274418000"/>
    <x v="796"/>
    <x v="0"/>
    <x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n v="1434344400"/>
    <x v="797"/>
    <x v="0"/>
    <x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n v="1373518800"/>
    <x v="798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n v="1517637600"/>
    <x v="799"/>
    <x v="0"/>
    <x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n v="1310619600"/>
    <x v="800"/>
    <x v="0"/>
    <x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n v="1556427600"/>
    <x v="368"/>
    <x v="0"/>
    <x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n v="1576476000"/>
    <x v="801"/>
    <x v="0"/>
    <x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n v="1381122000"/>
    <x v="802"/>
    <x v="0"/>
    <x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n v="1411102800"/>
    <x v="803"/>
    <x v="0"/>
    <x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n v="1531803600"/>
    <x v="482"/>
    <x v="0"/>
    <x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n v="1454133600"/>
    <x v="496"/>
    <x v="0"/>
    <x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n v="1336194000"/>
    <x v="804"/>
    <x v="0"/>
    <x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n v="1349326800"/>
    <x v="805"/>
    <x v="0"/>
    <x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n v="1379566800"/>
    <x v="806"/>
    <x v="0"/>
    <x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n v="1494651600"/>
    <x v="807"/>
    <x v="1"/>
    <x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n v="1303880400"/>
    <x v="808"/>
    <x v="0"/>
    <x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n v="1335934800"/>
    <x v="104"/>
    <x v="0"/>
    <x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n v="1528088400"/>
    <x v="809"/>
    <x v="0"/>
    <x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n v="1421906400"/>
    <x v="810"/>
    <x v="0"/>
    <x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n v="1568005200"/>
    <x v="811"/>
    <x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n v="1346821200"/>
    <x v="812"/>
    <x v="1"/>
    <x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n v="1557637200"/>
    <x v="813"/>
    <x v="0"/>
    <x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n v="1375592400"/>
    <x v="814"/>
    <x v="0"/>
    <x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n v="1503982800"/>
    <x v="815"/>
    <x v="0"/>
    <x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n v="1418882400"/>
    <x v="414"/>
    <x v="0"/>
    <x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n v="1309237200"/>
    <x v="816"/>
    <x v="0"/>
    <x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n v="1343365200"/>
    <x v="82"/>
    <x v="0"/>
    <x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n v="1507957200"/>
    <x v="817"/>
    <x v="0"/>
    <x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n v="1549519200"/>
    <x v="818"/>
    <x v="1"/>
    <x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n v="1329026400"/>
    <x v="819"/>
    <x v="0"/>
    <x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n v="1544335200"/>
    <x v="320"/>
    <x v="0"/>
    <x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n v="1279083600"/>
    <x v="820"/>
    <x v="0"/>
    <x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n v="1572498000"/>
    <x v="821"/>
    <x v="0"/>
    <x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n v="1506056400"/>
    <x v="822"/>
    <x v="0"/>
    <x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n v="1463029200"/>
    <x v="823"/>
    <x v="0"/>
    <x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n v="1342069200"/>
    <x v="824"/>
    <x v="0"/>
    <x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n v="1388296800"/>
    <x v="497"/>
    <x v="0"/>
    <x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n v="1493787600"/>
    <x v="825"/>
    <x v="0"/>
    <x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n v="1424844000"/>
    <x v="826"/>
    <x v="0"/>
    <x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n v="1403931600"/>
    <x v="827"/>
    <x v="0"/>
    <x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n v="1394514000"/>
    <x v="828"/>
    <x v="0"/>
    <x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n v="1365397200"/>
    <x v="829"/>
    <x v="0"/>
    <x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n v="1456120800"/>
    <x v="830"/>
    <x v="0"/>
    <x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n v="1437714000"/>
    <x v="94"/>
    <x v="0"/>
    <x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n v="1563771600"/>
    <x v="831"/>
    <x v="1"/>
    <x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n v="1448517600"/>
    <x v="832"/>
    <x v="0"/>
    <x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n v="1528779600"/>
    <x v="833"/>
    <x v="0"/>
    <x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n v="1304744400"/>
    <x v="834"/>
    <x v="0"/>
    <x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n v="1354341600"/>
    <x v="835"/>
    <x v="0"/>
    <x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n v="1294552800"/>
    <x v="836"/>
    <x v="1"/>
    <x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n v="1295935200"/>
    <x v="611"/>
    <x v="0"/>
    <x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n v="1411534800"/>
    <x v="837"/>
    <x v="0"/>
    <x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n v="1486706400"/>
    <x v="334"/>
    <x v="0"/>
    <x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n v="1333602000"/>
    <x v="838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n v="1308200400"/>
    <x v="839"/>
    <x v="0"/>
    <x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n v="1411707600"/>
    <x v="216"/>
    <x v="0"/>
    <x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n v="1418364000"/>
    <x v="840"/>
    <x v="1"/>
    <x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n v="1429333200"/>
    <x v="133"/>
    <x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n v="1555390800"/>
    <x v="354"/>
    <x v="0"/>
    <x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n v="1482732000"/>
    <x v="721"/>
    <x v="0"/>
    <x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n v="1470718800"/>
    <x v="841"/>
    <x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n v="1450591200"/>
    <x v="842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n v="1348290000"/>
    <x v="843"/>
    <x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n v="1353823200"/>
    <x v="844"/>
    <x v="0"/>
    <x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n v="1450764000"/>
    <x v="845"/>
    <x v="0"/>
    <x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n v="1329372000"/>
    <x v="846"/>
    <x v="0"/>
    <x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n v="1277096400"/>
    <x v="847"/>
    <x v="0"/>
    <x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n v="1277701200"/>
    <x v="688"/>
    <x v="0"/>
    <x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n v="1454911200"/>
    <x v="848"/>
    <x v="0"/>
    <x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n v="1297922400"/>
    <x v="248"/>
    <x v="0"/>
    <x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n v="1384408800"/>
    <x v="849"/>
    <x v="0"/>
    <x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n v="1299304800"/>
    <x v="850"/>
    <x v="0"/>
    <x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n v="1431320400"/>
    <x v="851"/>
    <x v="0"/>
    <x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n v="1264399200"/>
    <x v="852"/>
    <x v="0"/>
    <x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n v="1497502800"/>
    <x v="853"/>
    <x v="0"/>
    <x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n v="1333688400"/>
    <x v="104"/>
    <x v="0"/>
    <x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n v="1293861600"/>
    <x v="854"/>
    <x v="0"/>
    <x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n v="1576994400"/>
    <x v="855"/>
    <x v="0"/>
    <x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n v="1304917200"/>
    <x v="856"/>
    <x v="0"/>
    <x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n v="1381208400"/>
    <x v="857"/>
    <x v="0"/>
    <x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n v="1401685200"/>
    <x v="858"/>
    <x v="0"/>
    <x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n v="1291960800"/>
    <x v="859"/>
    <x v="0"/>
    <x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n v="1368853200"/>
    <x v="860"/>
    <x v="0"/>
    <x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n v="1448776800"/>
    <x v="264"/>
    <x v="0"/>
    <x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n v="1296194400"/>
    <x v="65"/>
    <x v="0"/>
    <x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n v="1517983200"/>
    <x v="861"/>
    <x v="0"/>
    <x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n v="1478930400"/>
    <x v="862"/>
    <x v="0"/>
    <x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n v="1426395600"/>
    <x v="454"/>
    <x v="0"/>
    <x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n v="1446181200"/>
    <x v="863"/>
    <x v="1"/>
    <x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n v="1514181600"/>
    <x v="864"/>
    <x v="0"/>
    <x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n v="1311051600"/>
    <x v="865"/>
    <x v="0"/>
    <x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n v="1564894800"/>
    <x v="866"/>
    <x v="0"/>
    <x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n v="1567918800"/>
    <x v="867"/>
    <x v="0"/>
    <x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n v="1386309600"/>
    <x v="868"/>
    <x v="0"/>
    <x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n v="1301979600"/>
    <x v="296"/>
    <x v="0"/>
    <x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n v="1493269200"/>
    <x v="869"/>
    <x v="0"/>
    <x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n v="1478930400"/>
    <x v="274"/>
    <x v="0"/>
    <x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n v="1555390800"/>
    <x v="354"/>
    <x v="0"/>
    <x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n v="1456984800"/>
    <x v="870"/>
    <x v="0"/>
    <x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n v="1411621200"/>
    <x v="871"/>
    <x v="0"/>
    <x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n v="1525669200"/>
    <x v="98"/>
    <x v="0"/>
    <x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n v="1450936800"/>
    <x v="872"/>
    <x v="0"/>
    <x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n v="1413522000"/>
    <x v="873"/>
    <x v="0"/>
    <x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n v="1541307600"/>
    <x v="526"/>
    <x v="0"/>
    <x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n v="1357106400"/>
    <x v="874"/>
    <x v="0"/>
    <x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n v="1390197600"/>
    <x v="875"/>
    <x v="0"/>
    <x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n v="1265868000"/>
    <x v="876"/>
    <x v="0"/>
    <x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n v="1467176400"/>
    <x v="877"/>
    <x v="0"/>
    <x v="0"/>
    <s v="food/food trucks"/>
    <x v="0"/>
    <x v="0"/>
  </r>
  <r>
    <m/>
    <m/>
    <m/>
    <m/>
    <m/>
    <m/>
    <x v="4"/>
    <m/>
    <m/>
    <x v="7"/>
    <x v="7"/>
    <m/>
    <x v="878"/>
    <x v="2"/>
    <x v="2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55E46-2F7C-4E38-BC91-0A776B8DDAE3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F1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C1FC9-26AE-457A-BB32-FF0A12997A49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B6EEC-1553-40B8-AED2-3B4E1860F28F}" name="PivotTable1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59765625" style="6" customWidth="1"/>
    <col min="8" max="8" width="13" customWidth="1"/>
    <col min="9" max="9" width="18.3984375" style="6" customWidth="1"/>
    <col min="12" max="12" width="11.19921875" bestFit="1" customWidth="1"/>
    <col min="13" max="13" width="22.8984375" style="15" customWidth="1"/>
    <col min="14" max="14" width="11.19921875" bestFit="1" customWidth="1"/>
    <col min="15" max="15" width="21.3984375" style="15" customWidth="1"/>
    <col min="18" max="18" width="28" bestFit="1" customWidth="1"/>
    <col min="19" max="20" width="28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9" t="s">
        <v>2030</v>
      </c>
      <c r="G1" s="1" t="s">
        <v>4</v>
      </c>
      <c r="H1" s="1" t="s">
        <v>5</v>
      </c>
      <c r="I1" s="7" t="s">
        <v>2029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8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s="8" t="str">
        <f>LEFT(R2,SEARCH("/",R2)-1)</f>
        <v>food</v>
      </c>
      <c r="T2" s="8" t="str">
        <f>RIGHT(R2,LEN(R2)-SEARCH("/",R2))</f>
        <v>food trucks</v>
      </c>
    </row>
    <row r="3" spans="1:20" ht="18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4">
        <f t="shared" ref="M3:M66" si="2">(((L3/60)/60)/24)+DATE(1970,1,1)</f>
        <v>41870.208333333336</v>
      </c>
      <c r="N3">
        <v>1408597200</v>
      </c>
      <c r="O3" s="14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8" t="str">
        <f t="shared" ref="S3:S66" si="4">LEFT(R3,SEARCH("/",R3)-1)</f>
        <v>music</v>
      </c>
      <c r="T3" s="8" t="str">
        <f t="shared" ref="T3:T66" si="5">RIGHT(R3,LEN(R3)-SEARCH("/",R3))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14">
        <f t="shared" si="3"/>
        <v>41597.25</v>
      </c>
      <c r="P4" t="b">
        <v>0</v>
      </c>
      <c r="Q4" t="b">
        <v>0</v>
      </c>
      <c r="R4" t="s">
        <v>28</v>
      </c>
      <c r="S4" s="8" t="str">
        <f t="shared" si="4"/>
        <v>technology</v>
      </c>
      <c r="T4" s="8" t="str">
        <f t="shared" si="5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s="8" t="str">
        <f t="shared" si="4"/>
        <v>music</v>
      </c>
      <c r="T5" s="8" t="str">
        <f t="shared" si="5"/>
        <v>rock</v>
      </c>
    </row>
    <row r="6" spans="1:20" ht="18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14">
        <f t="shared" si="3"/>
        <v>43489.25</v>
      </c>
      <c r="P6" t="b">
        <v>0</v>
      </c>
      <c r="Q6" t="b">
        <v>0</v>
      </c>
      <c r="R6" t="s">
        <v>33</v>
      </c>
      <c r="S6" s="8" t="str">
        <f t="shared" si="4"/>
        <v>theater</v>
      </c>
      <c r="T6" s="8" t="str">
        <f t="shared" si="5"/>
        <v>plays</v>
      </c>
    </row>
    <row r="7" spans="1:20" ht="18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s="8" t="str">
        <f t="shared" si="4"/>
        <v>theater</v>
      </c>
      <c r="T7" s="8" t="str">
        <f t="shared" si="5"/>
        <v>plays</v>
      </c>
    </row>
    <row r="8" spans="1:20" ht="18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s="8" t="str">
        <f t="shared" si="4"/>
        <v>film &amp; video</v>
      </c>
      <c r="T8" s="8" t="str">
        <f t="shared" si="5"/>
        <v>documentary</v>
      </c>
    </row>
    <row r="9" spans="1:20" ht="18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s="8" t="str">
        <f t="shared" si="4"/>
        <v>theater</v>
      </c>
      <c r="T9" s="8" t="str">
        <f t="shared" si="5"/>
        <v>plays</v>
      </c>
    </row>
    <row r="10" spans="1:20" ht="18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s="8" t="str">
        <f t="shared" si="4"/>
        <v>theater</v>
      </c>
      <c r="T10" s="8" t="str">
        <f t="shared" si="5"/>
        <v>plays</v>
      </c>
    </row>
    <row r="11" spans="1:20" ht="18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s="8" t="str">
        <f t="shared" si="4"/>
        <v>music</v>
      </c>
      <c r="T11" s="8" t="str">
        <f t="shared" si="5"/>
        <v>electric music</v>
      </c>
    </row>
    <row r="12" spans="1:20" ht="18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s="8" t="str">
        <f t="shared" si="4"/>
        <v>film &amp; video</v>
      </c>
      <c r="T12" s="8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s="8" t="str">
        <f t="shared" si="4"/>
        <v>theater</v>
      </c>
      <c r="T13" s="8" t="str">
        <f t="shared" si="5"/>
        <v>plays</v>
      </c>
    </row>
    <row r="14" spans="1:20" ht="18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s="8" t="str">
        <f t="shared" si="4"/>
        <v>film &amp; video</v>
      </c>
      <c r="T14" s="8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s="8" t="str">
        <f t="shared" si="4"/>
        <v>music</v>
      </c>
      <c r="T15" s="8" t="str">
        <f t="shared" si="5"/>
        <v>indie rock</v>
      </c>
    </row>
    <row r="16" spans="1:20" ht="18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s="8" t="str">
        <f t="shared" si="4"/>
        <v>music</v>
      </c>
      <c r="T16" s="8" t="str">
        <f t="shared" si="5"/>
        <v>indie rock</v>
      </c>
    </row>
    <row r="17" spans="1:20" ht="18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s="8" t="str">
        <f t="shared" si="4"/>
        <v>technology</v>
      </c>
      <c r="T17" s="8" t="str">
        <f t="shared" si="5"/>
        <v>wearables</v>
      </c>
    </row>
    <row r="18" spans="1:20" ht="18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s="8" t="str">
        <f t="shared" si="4"/>
        <v>publishing</v>
      </c>
      <c r="T18" s="8" t="str">
        <f t="shared" si="5"/>
        <v>nonfiction</v>
      </c>
    </row>
    <row r="19" spans="1:20" ht="18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s="8" t="str">
        <f t="shared" si="4"/>
        <v>film &amp; video</v>
      </c>
      <c r="T19" s="8" t="str">
        <f t="shared" si="5"/>
        <v>animation</v>
      </c>
    </row>
    <row r="20" spans="1:20" ht="18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s="8" t="str">
        <f t="shared" si="4"/>
        <v>theater</v>
      </c>
      <c r="T20" s="8" t="str">
        <f t="shared" si="5"/>
        <v>plays</v>
      </c>
    </row>
    <row r="21" spans="1:20" ht="18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s="8" t="str">
        <f t="shared" si="4"/>
        <v>theater</v>
      </c>
      <c r="T21" s="8" t="str">
        <f t="shared" si="5"/>
        <v>plays</v>
      </c>
    </row>
    <row r="22" spans="1:20" ht="18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s="8" t="str">
        <f t="shared" si="4"/>
        <v>film &amp; video</v>
      </c>
      <c r="T22" s="8" t="str">
        <f t="shared" si="5"/>
        <v>drama</v>
      </c>
    </row>
    <row r="23" spans="1:20" ht="18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s="8" t="str">
        <f t="shared" si="4"/>
        <v>theater</v>
      </c>
      <c r="T23" s="8" t="str">
        <f t="shared" si="5"/>
        <v>plays</v>
      </c>
    </row>
    <row r="24" spans="1:20" ht="18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s="8" t="str">
        <f t="shared" si="4"/>
        <v>theater</v>
      </c>
      <c r="T24" s="8" t="str">
        <f t="shared" si="5"/>
        <v>plays</v>
      </c>
    </row>
    <row r="25" spans="1:20" ht="18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s="8" t="str">
        <f t="shared" si="4"/>
        <v>film &amp; video</v>
      </c>
      <c r="T25" s="8" t="str">
        <f t="shared" si="5"/>
        <v>documentary</v>
      </c>
    </row>
    <row r="26" spans="1:20" ht="18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s="8" t="str">
        <f t="shared" si="4"/>
        <v>technology</v>
      </c>
      <c r="T26" s="8" t="str">
        <f t="shared" si="5"/>
        <v>wearables</v>
      </c>
    </row>
    <row r="27" spans="1:20" ht="18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s="8" t="str">
        <f t="shared" si="4"/>
        <v>games</v>
      </c>
      <c r="T27" s="8" t="str">
        <f t="shared" si="5"/>
        <v>video games</v>
      </c>
    </row>
    <row r="28" spans="1:20" ht="18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s="8" t="str">
        <f t="shared" si="4"/>
        <v>theater</v>
      </c>
      <c r="T28" s="8" t="str">
        <f t="shared" si="5"/>
        <v>plays</v>
      </c>
    </row>
    <row r="29" spans="1:20" ht="18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s="8" t="str">
        <f t="shared" si="4"/>
        <v>music</v>
      </c>
      <c r="T29" s="8" t="str">
        <f t="shared" si="5"/>
        <v>rock</v>
      </c>
    </row>
    <row r="30" spans="1:20" ht="18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s="8" t="str">
        <f t="shared" si="4"/>
        <v>theater</v>
      </c>
      <c r="T30" s="8" t="str">
        <f t="shared" si="5"/>
        <v>plays</v>
      </c>
    </row>
    <row r="31" spans="1:20" ht="18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s="8" t="str">
        <f t="shared" si="4"/>
        <v>film &amp; video</v>
      </c>
      <c r="T31" s="8" t="str">
        <f t="shared" si="5"/>
        <v>shorts</v>
      </c>
    </row>
    <row r="32" spans="1:20" ht="18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s="8" t="str">
        <f t="shared" si="4"/>
        <v>film &amp; video</v>
      </c>
      <c r="T32" s="8" t="str">
        <f t="shared" si="5"/>
        <v>animation</v>
      </c>
    </row>
    <row r="33" spans="1:20" ht="18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s="8" t="str">
        <f t="shared" si="4"/>
        <v>games</v>
      </c>
      <c r="T33" s="8" t="str">
        <f t="shared" si="5"/>
        <v>video games</v>
      </c>
    </row>
    <row r="34" spans="1:20" ht="18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s="8" t="str">
        <f t="shared" si="4"/>
        <v>film &amp; video</v>
      </c>
      <c r="T34" s="8" t="str">
        <f t="shared" si="5"/>
        <v>documentary</v>
      </c>
    </row>
    <row r="35" spans="1:20" ht="18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s="8" t="str">
        <f t="shared" si="4"/>
        <v>theater</v>
      </c>
      <c r="T35" s="8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s="8" t="str">
        <f t="shared" si="4"/>
        <v>film &amp; video</v>
      </c>
      <c r="T36" s="8" t="str">
        <f t="shared" si="5"/>
        <v>documentary</v>
      </c>
    </row>
    <row r="37" spans="1:20" ht="18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s="8" t="str">
        <f t="shared" si="4"/>
        <v>film &amp; video</v>
      </c>
      <c r="T37" s="8" t="str">
        <f t="shared" si="5"/>
        <v>drama</v>
      </c>
    </row>
    <row r="38" spans="1:20" ht="18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s="8" t="str">
        <f t="shared" si="4"/>
        <v>theater</v>
      </c>
      <c r="T38" s="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s="8" t="str">
        <f t="shared" si="4"/>
        <v>publishing</v>
      </c>
      <c r="T39" s="8" t="str">
        <f t="shared" si="5"/>
        <v>fiction</v>
      </c>
    </row>
    <row r="40" spans="1:20" ht="18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s="8" t="str">
        <f t="shared" si="4"/>
        <v>photography</v>
      </c>
      <c r="T40" s="8" t="str">
        <f t="shared" si="5"/>
        <v>photography books</v>
      </c>
    </row>
    <row r="41" spans="1:20" ht="18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s="8" t="str">
        <f t="shared" si="4"/>
        <v>theater</v>
      </c>
      <c r="T41" s="8" t="str">
        <f t="shared" si="5"/>
        <v>plays</v>
      </c>
    </row>
    <row r="42" spans="1:20" ht="18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s="8" t="str">
        <f t="shared" si="4"/>
        <v>technology</v>
      </c>
      <c r="T42" s="8" t="str">
        <f t="shared" si="5"/>
        <v>wearables</v>
      </c>
    </row>
    <row r="43" spans="1:20" ht="18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s="8" t="str">
        <f t="shared" si="4"/>
        <v>music</v>
      </c>
      <c r="T43" s="8" t="str">
        <f t="shared" si="5"/>
        <v>rock</v>
      </c>
    </row>
    <row r="44" spans="1:20" ht="18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s="8" t="str">
        <f t="shared" si="4"/>
        <v>food</v>
      </c>
      <c r="T44" s="8" t="str">
        <f t="shared" si="5"/>
        <v>food trucks</v>
      </c>
    </row>
    <row r="45" spans="1:20" ht="18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s="8" t="str">
        <f t="shared" si="4"/>
        <v>publishing</v>
      </c>
      <c r="T45" s="8" t="str">
        <f t="shared" si="5"/>
        <v>radio &amp; podcasts</v>
      </c>
    </row>
    <row r="46" spans="1:20" ht="18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s="8" t="str">
        <f t="shared" si="4"/>
        <v>publishing</v>
      </c>
      <c r="T46" s="8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s="8" t="str">
        <f t="shared" si="4"/>
        <v>theater</v>
      </c>
      <c r="T47" s="8" t="str">
        <f t="shared" si="5"/>
        <v>plays</v>
      </c>
    </row>
    <row r="48" spans="1:20" ht="18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s="8" t="str">
        <f t="shared" si="4"/>
        <v>music</v>
      </c>
      <c r="T48" s="8" t="str">
        <f t="shared" si="5"/>
        <v>rock</v>
      </c>
    </row>
    <row r="49" spans="1:20" ht="18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s="8" t="str">
        <f t="shared" si="4"/>
        <v>theater</v>
      </c>
      <c r="T49" s="8" t="str">
        <f t="shared" si="5"/>
        <v>plays</v>
      </c>
    </row>
    <row r="50" spans="1:20" ht="18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s="8" t="str">
        <f t="shared" si="4"/>
        <v>theater</v>
      </c>
      <c r="T50" s="8" t="str">
        <f t="shared" si="5"/>
        <v>plays</v>
      </c>
    </row>
    <row r="51" spans="1:20" ht="18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s="8" t="str">
        <f t="shared" si="4"/>
        <v>music</v>
      </c>
      <c r="T51" s="8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s="8" t="str">
        <f t="shared" si="4"/>
        <v>music</v>
      </c>
      <c r="T52" s="8" t="str">
        <f t="shared" si="5"/>
        <v>metal</v>
      </c>
    </row>
    <row r="53" spans="1:20" ht="18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s="8" t="str">
        <f t="shared" si="4"/>
        <v>technology</v>
      </c>
      <c r="T53" s="8" t="str">
        <f t="shared" si="5"/>
        <v>wearables</v>
      </c>
    </row>
    <row r="54" spans="1:20" ht="18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s="8" t="str">
        <f t="shared" si="4"/>
        <v>theater</v>
      </c>
      <c r="T54" s="8" t="str">
        <f t="shared" si="5"/>
        <v>plays</v>
      </c>
    </row>
    <row r="55" spans="1:20" ht="18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s="8" t="str">
        <f t="shared" si="4"/>
        <v>film &amp; video</v>
      </c>
      <c r="T55" s="8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s="8" t="str">
        <f t="shared" si="4"/>
        <v>technology</v>
      </c>
      <c r="T56" s="8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s="8" t="str">
        <f t="shared" si="4"/>
        <v>music</v>
      </c>
      <c r="T57" s="8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s="8" t="str">
        <f t="shared" si="4"/>
        <v>technology</v>
      </c>
      <c r="T58" s="8" t="str">
        <f t="shared" si="5"/>
        <v>wearables</v>
      </c>
    </row>
    <row r="59" spans="1:20" ht="18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s="8" t="str">
        <f t="shared" si="4"/>
        <v>games</v>
      </c>
      <c r="T59" s="8" t="str">
        <f t="shared" si="5"/>
        <v>video games</v>
      </c>
    </row>
    <row r="60" spans="1:20" ht="18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s="8" t="str">
        <f t="shared" si="4"/>
        <v>theater</v>
      </c>
      <c r="T60" s="8" t="str">
        <f t="shared" si="5"/>
        <v>plays</v>
      </c>
    </row>
    <row r="61" spans="1:20" ht="18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s="8" t="str">
        <f t="shared" si="4"/>
        <v>theater</v>
      </c>
      <c r="T61" s="8" t="str">
        <f t="shared" si="5"/>
        <v>plays</v>
      </c>
    </row>
    <row r="62" spans="1:20" ht="18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s="8" t="str">
        <f t="shared" si="4"/>
        <v>theater</v>
      </c>
      <c r="T62" s="8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s="8" t="str">
        <f t="shared" si="4"/>
        <v>theater</v>
      </c>
      <c r="T63" s="8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s="8" t="str">
        <f t="shared" si="4"/>
        <v>technology</v>
      </c>
      <c r="T64" s="8" t="str">
        <f t="shared" si="5"/>
        <v>web</v>
      </c>
    </row>
    <row r="65" spans="1:20" ht="18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s="8" t="str">
        <f t="shared" si="4"/>
        <v>theater</v>
      </c>
      <c r="T65" s="8" t="str">
        <f t="shared" si="5"/>
        <v>plays</v>
      </c>
    </row>
    <row r="66" spans="1:20" ht="18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4">
        <f t="shared" si="2"/>
        <v>43283.208333333328</v>
      </c>
      <c r="N66">
        <v>1531803600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s="8" t="str">
        <f t="shared" si="4"/>
        <v>technology</v>
      </c>
      <c r="T66" s="8" t="str">
        <f t="shared" si="5"/>
        <v>web</v>
      </c>
    </row>
    <row r="67" spans="1:20" ht="18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14">
        <f t="shared" ref="M67:M130" si="8">(((L67/60)/60)/24)+DATE(1970,1,1)</f>
        <v>40570.25</v>
      </c>
      <c r="N67">
        <v>1296712800</v>
      </c>
      <c r="O67" s="14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8" t="str">
        <f t="shared" ref="S67:S130" si="10">LEFT(R67,SEARCH("/",R67)-1)</f>
        <v>theater</v>
      </c>
      <c r="T67" s="8" t="str">
        <f t="shared" ref="T67:T130" si="11">RIGHT(R67,LEN(R67)-SEARCH("/",R67))</f>
        <v>plays</v>
      </c>
    </row>
    <row r="68" spans="1:20" ht="18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14">
        <f t="shared" si="8"/>
        <v>42102.208333333328</v>
      </c>
      <c r="N68">
        <v>1428901200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s="8" t="str">
        <f t="shared" si="10"/>
        <v>theater</v>
      </c>
      <c r="T68" s="8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4">
        <f t="shared" si="8"/>
        <v>40203.25</v>
      </c>
      <c r="N69">
        <v>1264831200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s="8" t="str">
        <f t="shared" si="10"/>
        <v>technology</v>
      </c>
      <c r="T69" s="8" t="str">
        <f t="shared" si="11"/>
        <v>wearables</v>
      </c>
    </row>
    <row r="70" spans="1:20" ht="18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4">
        <f t="shared" si="8"/>
        <v>42943.208333333328</v>
      </c>
      <c r="N70">
        <v>1505192400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s="8" t="str">
        <f t="shared" si="10"/>
        <v>theater</v>
      </c>
      <c r="T70" s="8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4">
        <f t="shared" si="8"/>
        <v>40531.25</v>
      </c>
      <c r="N71">
        <v>1295676000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s="8" t="str">
        <f t="shared" si="10"/>
        <v>theater</v>
      </c>
      <c r="T71" s="8" t="str">
        <f t="shared" si="11"/>
        <v>plays</v>
      </c>
    </row>
    <row r="72" spans="1:20" ht="18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4">
        <f t="shared" si="8"/>
        <v>40484.208333333336</v>
      </c>
      <c r="N72">
        <v>1292911200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s="8" t="str">
        <f t="shared" si="10"/>
        <v>theater</v>
      </c>
      <c r="T72" s="8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4">
        <f t="shared" si="8"/>
        <v>43799.25</v>
      </c>
      <c r="N73">
        <v>1575439200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s="8" t="str">
        <f t="shared" si="10"/>
        <v>theater</v>
      </c>
      <c r="T73" s="8" t="str">
        <f t="shared" si="11"/>
        <v>plays</v>
      </c>
    </row>
    <row r="74" spans="1:20" ht="18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4">
        <f t="shared" si="8"/>
        <v>42186.208333333328</v>
      </c>
      <c r="N74">
        <v>1438837200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s="8" t="str">
        <f t="shared" si="10"/>
        <v>film &amp; video</v>
      </c>
      <c r="T74" s="8" t="str">
        <f t="shared" si="11"/>
        <v>animation</v>
      </c>
    </row>
    <row r="75" spans="1:20" ht="18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4">
        <f t="shared" si="8"/>
        <v>42701.25</v>
      </c>
      <c r="N75">
        <v>1480485600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s="8" t="str">
        <f t="shared" si="10"/>
        <v>music</v>
      </c>
      <c r="T75" s="8" t="str">
        <f t="shared" si="11"/>
        <v>jazz</v>
      </c>
    </row>
    <row r="76" spans="1:20" ht="18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4">
        <f t="shared" si="8"/>
        <v>42456.208333333328</v>
      </c>
      <c r="N76">
        <v>1459141200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s="8" t="str">
        <f t="shared" si="10"/>
        <v>music</v>
      </c>
      <c r="T76" s="8" t="str">
        <f t="shared" si="11"/>
        <v>metal</v>
      </c>
    </row>
    <row r="77" spans="1:20" ht="18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4">
        <f t="shared" si="8"/>
        <v>43296.208333333328</v>
      </c>
      <c r="N77">
        <v>1532322000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s="8" t="str">
        <f t="shared" si="10"/>
        <v>photography</v>
      </c>
      <c r="T77" s="8" t="str">
        <f t="shared" si="11"/>
        <v>photography books</v>
      </c>
    </row>
    <row r="78" spans="1:20" ht="18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4">
        <f t="shared" si="8"/>
        <v>42027.25</v>
      </c>
      <c r="N78">
        <v>1426222800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s="8" t="str">
        <f t="shared" si="10"/>
        <v>theater</v>
      </c>
      <c r="T78" s="8" t="str">
        <f t="shared" si="11"/>
        <v>plays</v>
      </c>
    </row>
    <row r="79" spans="1:20" ht="18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4">
        <f t="shared" si="8"/>
        <v>40448.208333333336</v>
      </c>
      <c r="N79">
        <v>1286773200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s="8" t="str">
        <f t="shared" si="10"/>
        <v>film &amp; video</v>
      </c>
      <c r="T79" s="8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4">
        <f t="shared" si="8"/>
        <v>43206.208333333328</v>
      </c>
      <c r="N80">
        <v>1523941200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s="8" t="str">
        <f t="shared" si="10"/>
        <v>publishing</v>
      </c>
      <c r="T80" s="8" t="str">
        <f t="shared" si="11"/>
        <v>translations</v>
      </c>
    </row>
    <row r="81" spans="1:20" ht="18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4">
        <f t="shared" si="8"/>
        <v>43267.208333333328</v>
      </c>
      <c r="N81">
        <v>1529557200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s="8" t="str">
        <f t="shared" si="10"/>
        <v>theater</v>
      </c>
      <c r="T81" s="8" t="str">
        <f t="shared" si="11"/>
        <v>plays</v>
      </c>
    </row>
    <row r="82" spans="1:20" ht="18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4">
        <f t="shared" si="8"/>
        <v>42976.208333333328</v>
      </c>
      <c r="N82">
        <v>1506574800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s="8" t="str">
        <f t="shared" si="10"/>
        <v>games</v>
      </c>
      <c r="T82" s="8" t="str">
        <f t="shared" si="11"/>
        <v>video games</v>
      </c>
    </row>
    <row r="83" spans="1:20" ht="18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4">
        <f t="shared" si="8"/>
        <v>43062.25</v>
      </c>
      <c r="N83">
        <v>1513576800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s="8" t="str">
        <f t="shared" si="10"/>
        <v>music</v>
      </c>
      <c r="T83" s="8" t="str">
        <f t="shared" si="11"/>
        <v>rock</v>
      </c>
    </row>
    <row r="84" spans="1:20" ht="18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4">
        <f t="shared" si="8"/>
        <v>43482.25</v>
      </c>
      <c r="N84">
        <v>1548309600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s="8" t="str">
        <f t="shared" si="10"/>
        <v>games</v>
      </c>
      <c r="T84" s="8" t="str">
        <f t="shared" si="11"/>
        <v>video games</v>
      </c>
    </row>
    <row r="85" spans="1:20" ht="18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4">
        <f t="shared" si="8"/>
        <v>42579.208333333328</v>
      </c>
      <c r="N85">
        <v>1471582800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s="8" t="str">
        <f t="shared" si="10"/>
        <v>music</v>
      </c>
      <c r="T85" s="8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4">
        <f t="shared" si="8"/>
        <v>41118.208333333336</v>
      </c>
      <c r="N86">
        <v>1344315600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s="8" t="str">
        <f t="shared" si="10"/>
        <v>technology</v>
      </c>
      <c r="T86" s="8" t="str">
        <f t="shared" si="11"/>
        <v>wearables</v>
      </c>
    </row>
    <row r="87" spans="1:20" ht="18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4">
        <f t="shared" si="8"/>
        <v>40797.208333333336</v>
      </c>
      <c r="N87">
        <v>1316408400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s="8" t="str">
        <f t="shared" si="10"/>
        <v>music</v>
      </c>
      <c r="T87" s="8" t="str">
        <f t="shared" si="11"/>
        <v>indie rock</v>
      </c>
    </row>
    <row r="88" spans="1:20" ht="18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4">
        <f t="shared" si="8"/>
        <v>42128.208333333328</v>
      </c>
      <c r="N88">
        <v>1431838800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s="8" t="str">
        <f t="shared" si="10"/>
        <v>theater</v>
      </c>
      <c r="T88" s="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4">
        <f t="shared" si="8"/>
        <v>40610.25</v>
      </c>
      <c r="N89">
        <v>1300510800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s="8" t="str">
        <f t="shared" si="10"/>
        <v>music</v>
      </c>
      <c r="T89" s="8" t="str">
        <f t="shared" si="11"/>
        <v>rock</v>
      </c>
    </row>
    <row r="90" spans="1:20" ht="18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4">
        <f t="shared" si="8"/>
        <v>42110.208333333328</v>
      </c>
      <c r="N90">
        <v>1431061200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s="8" t="str">
        <f t="shared" si="10"/>
        <v>publishing</v>
      </c>
      <c r="T90" s="8" t="str">
        <f t="shared" si="11"/>
        <v>translations</v>
      </c>
    </row>
    <row r="91" spans="1:20" ht="18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4">
        <f t="shared" si="8"/>
        <v>40283.208333333336</v>
      </c>
      <c r="N91">
        <v>1271480400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s="8" t="str">
        <f t="shared" si="10"/>
        <v>theater</v>
      </c>
      <c r="T91" s="8" t="str">
        <f t="shared" si="11"/>
        <v>plays</v>
      </c>
    </row>
    <row r="92" spans="1:20" ht="18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4">
        <f t="shared" si="8"/>
        <v>42425.25</v>
      </c>
      <c r="N92">
        <v>1456380000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s="8" t="str">
        <f t="shared" si="10"/>
        <v>theater</v>
      </c>
      <c r="T92" s="8" t="str">
        <f t="shared" si="11"/>
        <v>plays</v>
      </c>
    </row>
    <row r="93" spans="1:20" ht="18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4">
        <f t="shared" si="8"/>
        <v>42588.208333333328</v>
      </c>
      <c r="N93">
        <v>1472878800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s="8" t="str">
        <f t="shared" si="10"/>
        <v>publishing</v>
      </c>
      <c r="T93" s="8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4">
        <f t="shared" si="8"/>
        <v>40352.208333333336</v>
      </c>
      <c r="N94">
        <v>1277355600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s="8" t="str">
        <f t="shared" si="10"/>
        <v>games</v>
      </c>
      <c r="T94" s="8" t="str">
        <f t="shared" si="11"/>
        <v>video games</v>
      </c>
    </row>
    <row r="95" spans="1:20" ht="18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4">
        <f t="shared" si="8"/>
        <v>41202.208333333336</v>
      </c>
      <c r="N95">
        <v>1351054800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s="8" t="str">
        <f t="shared" si="10"/>
        <v>theater</v>
      </c>
      <c r="T95" s="8" t="str">
        <f t="shared" si="11"/>
        <v>plays</v>
      </c>
    </row>
    <row r="96" spans="1:20" ht="18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4">
        <f t="shared" si="8"/>
        <v>43562.208333333328</v>
      </c>
      <c r="N96">
        <v>1555563600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s="8" t="str">
        <f t="shared" si="10"/>
        <v>technology</v>
      </c>
      <c r="T96" s="8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4">
        <f t="shared" si="8"/>
        <v>43752.208333333328</v>
      </c>
      <c r="N97">
        <v>1571634000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s="8" t="str">
        <f t="shared" si="10"/>
        <v>film &amp; video</v>
      </c>
      <c r="T97" s="8" t="str">
        <f t="shared" si="11"/>
        <v>documentary</v>
      </c>
    </row>
    <row r="98" spans="1:20" ht="18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4">
        <f t="shared" si="8"/>
        <v>40612.25</v>
      </c>
      <c r="N98">
        <v>1300856400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s="8" t="str">
        <f t="shared" si="10"/>
        <v>theater</v>
      </c>
      <c r="T98" s="8" t="str">
        <f t="shared" si="11"/>
        <v>plays</v>
      </c>
    </row>
    <row r="99" spans="1:20" ht="18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4">
        <f t="shared" si="8"/>
        <v>42180.208333333328</v>
      </c>
      <c r="N99">
        <v>1439874000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s="8" t="str">
        <f t="shared" si="10"/>
        <v>food</v>
      </c>
      <c r="T99" s="8" t="str">
        <f t="shared" si="11"/>
        <v>food trucks</v>
      </c>
    </row>
    <row r="100" spans="1:20" ht="18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4">
        <f t="shared" si="8"/>
        <v>42212.208333333328</v>
      </c>
      <c r="N100">
        <v>1438318800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s="8" t="str">
        <f t="shared" si="10"/>
        <v>games</v>
      </c>
      <c r="T100" s="8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4">
        <f t="shared" si="8"/>
        <v>41968.25</v>
      </c>
      <c r="N101">
        <v>1419400800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s="8" t="str">
        <f t="shared" si="10"/>
        <v>theater</v>
      </c>
      <c r="T101" s="8" t="str">
        <f t="shared" si="11"/>
        <v>plays</v>
      </c>
    </row>
    <row r="102" spans="1:20" ht="18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4">
        <f t="shared" si="8"/>
        <v>40835.208333333336</v>
      </c>
      <c r="N102">
        <v>1320555600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s="8" t="str">
        <f t="shared" si="10"/>
        <v>theater</v>
      </c>
      <c r="T102" s="8" t="str">
        <f t="shared" si="11"/>
        <v>plays</v>
      </c>
    </row>
    <row r="103" spans="1:20" ht="18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4">
        <f t="shared" si="8"/>
        <v>42056.25</v>
      </c>
      <c r="N103">
        <v>1425103200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s="8" t="str">
        <f t="shared" si="10"/>
        <v>music</v>
      </c>
      <c r="T103" s="8" t="str">
        <f t="shared" si="11"/>
        <v>electric music</v>
      </c>
    </row>
    <row r="104" spans="1:20" ht="18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4">
        <f t="shared" si="8"/>
        <v>43234.208333333328</v>
      </c>
      <c r="N104">
        <v>1526878800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s="8" t="str">
        <f t="shared" si="10"/>
        <v>technology</v>
      </c>
      <c r="T104" s="8" t="str">
        <f t="shared" si="11"/>
        <v>wearables</v>
      </c>
    </row>
    <row r="105" spans="1:20" ht="18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4">
        <f t="shared" si="8"/>
        <v>40475.208333333336</v>
      </c>
      <c r="N105">
        <v>1288674000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s="8" t="str">
        <f t="shared" si="10"/>
        <v>music</v>
      </c>
      <c r="T105" s="8" t="str">
        <f t="shared" si="11"/>
        <v>electric music</v>
      </c>
    </row>
    <row r="106" spans="1:20" ht="18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4">
        <f t="shared" si="8"/>
        <v>42878.208333333328</v>
      </c>
      <c r="N106">
        <v>1495602000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s="8" t="str">
        <f t="shared" si="10"/>
        <v>music</v>
      </c>
      <c r="T106" s="8" t="str">
        <f t="shared" si="11"/>
        <v>indie rock</v>
      </c>
    </row>
    <row r="107" spans="1:20" ht="18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4">
        <f t="shared" si="8"/>
        <v>41366.208333333336</v>
      </c>
      <c r="N107">
        <v>1366434000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s="8" t="str">
        <f t="shared" si="10"/>
        <v>technology</v>
      </c>
      <c r="T107" s="8" t="str">
        <f t="shared" si="11"/>
        <v>web</v>
      </c>
    </row>
    <row r="108" spans="1:20" ht="18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4">
        <f t="shared" si="8"/>
        <v>43716.208333333328</v>
      </c>
      <c r="N108">
        <v>1568350800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s="8" t="str">
        <f t="shared" si="10"/>
        <v>theater</v>
      </c>
      <c r="T108" s="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4">
        <f t="shared" si="8"/>
        <v>43213.208333333328</v>
      </c>
      <c r="N109">
        <v>1525928400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s="8" t="str">
        <f t="shared" si="10"/>
        <v>theater</v>
      </c>
      <c r="T109" s="8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4">
        <f t="shared" si="8"/>
        <v>41005.208333333336</v>
      </c>
      <c r="N110">
        <v>1336885200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s="8" t="str">
        <f t="shared" si="10"/>
        <v>film &amp; video</v>
      </c>
      <c r="T110" s="8" t="str">
        <f t="shared" si="11"/>
        <v>documentary</v>
      </c>
    </row>
    <row r="111" spans="1:20" ht="18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4">
        <f t="shared" si="8"/>
        <v>41651.25</v>
      </c>
      <c r="N111">
        <v>1389679200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s="8" t="str">
        <f t="shared" si="10"/>
        <v>film &amp; video</v>
      </c>
      <c r="T111" s="8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4">
        <f t="shared" si="8"/>
        <v>43354.208333333328</v>
      </c>
      <c r="N112">
        <v>1538283600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s="8" t="str">
        <f t="shared" si="10"/>
        <v>food</v>
      </c>
      <c r="T112" s="8" t="str">
        <f t="shared" si="11"/>
        <v>food trucks</v>
      </c>
    </row>
    <row r="113" spans="1:20" ht="18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4">
        <f t="shared" si="8"/>
        <v>41174.208333333336</v>
      </c>
      <c r="N113">
        <v>1348808400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s="8" t="str">
        <f t="shared" si="10"/>
        <v>publishing</v>
      </c>
      <c r="T113" s="8" t="str">
        <f t="shared" si="11"/>
        <v>radio &amp; podcasts</v>
      </c>
    </row>
    <row r="114" spans="1:20" ht="18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4">
        <f t="shared" si="8"/>
        <v>41875.208333333336</v>
      </c>
      <c r="N114">
        <v>1410152400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s="8" t="str">
        <f t="shared" si="10"/>
        <v>technology</v>
      </c>
      <c r="T114" s="8" t="str">
        <f t="shared" si="11"/>
        <v>web</v>
      </c>
    </row>
    <row r="115" spans="1:20" ht="18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4">
        <f t="shared" si="8"/>
        <v>42990.208333333328</v>
      </c>
      <c r="N115">
        <v>1505797200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s="8" t="str">
        <f t="shared" si="10"/>
        <v>food</v>
      </c>
      <c r="T115" s="8" t="str">
        <f t="shared" si="11"/>
        <v>food trucks</v>
      </c>
    </row>
    <row r="116" spans="1:20" ht="18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4">
        <f t="shared" si="8"/>
        <v>43564.208333333328</v>
      </c>
      <c r="N116">
        <v>1554872400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s="8" t="str">
        <f t="shared" si="10"/>
        <v>technology</v>
      </c>
      <c r="T116" s="8" t="str">
        <f t="shared" si="11"/>
        <v>wearables</v>
      </c>
    </row>
    <row r="117" spans="1:20" ht="18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4">
        <f t="shared" si="8"/>
        <v>43056.25</v>
      </c>
      <c r="N117">
        <v>1513922400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s="8" t="str">
        <f t="shared" si="10"/>
        <v>publishing</v>
      </c>
      <c r="T117" s="8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4">
        <f t="shared" si="8"/>
        <v>42265.208333333328</v>
      </c>
      <c r="N118">
        <v>1442638800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s="8" t="str">
        <f t="shared" si="10"/>
        <v>theater</v>
      </c>
      <c r="T118" s="8" t="str">
        <f t="shared" si="11"/>
        <v>plays</v>
      </c>
    </row>
    <row r="119" spans="1:20" ht="18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4">
        <f t="shared" si="8"/>
        <v>40808.208333333336</v>
      </c>
      <c r="N119">
        <v>1317186000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s="8" t="str">
        <f t="shared" si="10"/>
        <v>film &amp; video</v>
      </c>
      <c r="T119" s="8" t="str">
        <f t="shared" si="11"/>
        <v>television</v>
      </c>
    </row>
    <row r="120" spans="1:20" ht="18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4">
        <f t="shared" si="8"/>
        <v>41665.25</v>
      </c>
      <c r="N120">
        <v>1391234400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s="8" t="str">
        <f t="shared" si="10"/>
        <v>photography</v>
      </c>
      <c r="T120" s="8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4">
        <f t="shared" si="8"/>
        <v>41806.208333333336</v>
      </c>
      <c r="N121">
        <v>1404363600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s="8" t="str">
        <f t="shared" si="10"/>
        <v>film &amp; video</v>
      </c>
      <c r="T121" s="8" t="str">
        <f t="shared" si="11"/>
        <v>documentary</v>
      </c>
    </row>
    <row r="122" spans="1:20" ht="18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4">
        <f t="shared" si="8"/>
        <v>42111.208333333328</v>
      </c>
      <c r="N122">
        <v>1429592400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s="8" t="str">
        <f t="shared" si="10"/>
        <v>games</v>
      </c>
      <c r="T122" s="8" t="str">
        <f t="shared" si="11"/>
        <v>mobile games</v>
      </c>
    </row>
    <row r="123" spans="1:20" ht="18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4">
        <f t="shared" si="8"/>
        <v>41917.208333333336</v>
      </c>
      <c r="N123">
        <v>1413608400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s="8" t="str">
        <f t="shared" si="10"/>
        <v>games</v>
      </c>
      <c r="T123" s="8" t="str">
        <f t="shared" si="11"/>
        <v>video games</v>
      </c>
    </row>
    <row r="124" spans="1:20" ht="18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4">
        <f t="shared" si="8"/>
        <v>41970.25</v>
      </c>
      <c r="N124">
        <v>1419400800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s="8" t="str">
        <f t="shared" si="10"/>
        <v>publishing</v>
      </c>
      <c r="T124" s="8" t="str">
        <f t="shared" si="11"/>
        <v>fiction</v>
      </c>
    </row>
    <row r="125" spans="1:20" ht="18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4">
        <f t="shared" si="8"/>
        <v>42332.25</v>
      </c>
      <c r="N125">
        <v>1448604000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s="8" t="str">
        <f t="shared" si="10"/>
        <v>theater</v>
      </c>
      <c r="T125" s="8" t="str">
        <f t="shared" si="11"/>
        <v>plays</v>
      </c>
    </row>
    <row r="126" spans="1:20" ht="18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4">
        <f t="shared" si="8"/>
        <v>43598.208333333328</v>
      </c>
      <c r="N126">
        <v>1562302800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s="8" t="str">
        <f t="shared" si="10"/>
        <v>photography</v>
      </c>
      <c r="T126" s="8" t="str">
        <f t="shared" si="11"/>
        <v>photography books</v>
      </c>
    </row>
    <row r="127" spans="1:20" ht="18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4">
        <f t="shared" si="8"/>
        <v>43362.208333333328</v>
      </c>
      <c r="N127">
        <v>1537678800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s="8" t="str">
        <f t="shared" si="10"/>
        <v>theater</v>
      </c>
      <c r="T127" s="8" t="str">
        <f t="shared" si="11"/>
        <v>plays</v>
      </c>
    </row>
    <row r="128" spans="1:20" ht="18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4">
        <f t="shared" si="8"/>
        <v>42596.208333333328</v>
      </c>
      <c r="N128">
        <v>1473570000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s="8" t="str">
        <f t="shared" si="10"/>
        <v>theater</v>
      </c>
      <c r="T128" s="8" t="str">
        <f t="shared" si="11"/>
        <v>plays</v>
      </c>
    </row>
    <row r="129" spans="1:20" ht="18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4">
        <f t="shared" si="8"/>
        <v>40310.208333333336</v>
      </c>
      <c r="N129">
        <v>1273899600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s="8" t="str">
        <f t="shared" si="10"/>
        <v>theater</v>
      </c>
      <c r="T129" s="8" t="str">
        <f t="shared" si="11"/>
        <v>plays</v>
      </c>
    </row>
    <row r="130" spans="1:20" ht="18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4">
        <f t="shared" si="8"/>
        <v>40417.208333333336</v>
      </c>
      <c r="N130">
        <v>1284008400</v>
      </c>
      <c r="O130" s="14">
        <f t="shared" si="9"/>
        <v>40430.208333333336</v>
      </c>
      <c r="P130" t="b">
        <v>0</v>
      </c>
      <c r="Q130" t="b">
        <v>0</v>
      </c>
      <c r="R130" t="s">
        <v>23</v>
      </c>
      <c r="S130" s="8" t="str">
        <f t="shared" si="10"/>
        <v>music</v>
      </c>
      <c r="T130" s="8" t="str">
        <f t="shared" si="11"/>
        <v>rock</v>
      </c>
    </row>
    <row r="131" spans="1:20" ht="18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6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14">
        <f t="shared" ref="M131:M194" si="14">(((L131/60)/60)/24)+DATE(1970,1,1)</f>
        <v>42038.25</v>
      </c>
      <c r="N131">
        <v>1425103200</v>
      </c>
      <c r="O131" s="14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8" t="str">
        <f t="shared" ref="S131:S194" si="16">LEFT(R131,SEARCH("/",R131)-1)</f>
        <v>food</v>
      </c>
      <c r="T131" s="8" t="str">
        <f t="shared" ref="T131:T194" si="17">RIGHT(R131,LEN(R131)-SEARCH("/",R131))</f>
        <v>food trucks</v>
      </c>
    </row>
    <row r="132" spans="1:20" ht="18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14">
        <f t="shared" si="14"/>
        <v>40842.208333333336</v>
      </c>
      <c r="N132">
        <v>1320991200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s="8" t="str">
        <f t="shared" si="16"/>
        <v>film &amp; video</v>
      </c>
      <c r="T132" s="8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14">
        <f t="shared" si="14"/>
        <v>41607.25</v>
      </c>
      <c r="N133">
        <v>1386828000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s="8" t="str">
        <f t="shared" si="16"/>
        <v>technology</v>
      </c>
      <c r="T133" s="8" t="str">
        <f t="shared" si="17"/>
        <v>web</v>
      </c>
    </row>
    <row r="134" spans="1:20" ht="18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14">
        <f t="shared" si="14"/>
        <v>43112.25</v>
      </c>
      <c r="N134">
        <v>1517119200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s="8" t="str">
        <f t="shared" si="16"/>
        <v>theater</v>
      </c>
      <c r="T134" s="8" t="str">
        <f t="shared" si="17"/>
        <v>plays</v>
      </c>
    </row>
    <row r="135" spans="1:20" ht="18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14">
        <f t="shared" si="14"/>
        <v>40767.208333333336</v>
      </c>
      <c r="N135">
        <v>1315026000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s="8" t="str">
        <f t="shared" si="16"/>
        <v>music</v>
      </c>
      <c r="T135" s="8" t="str">
        <f t="shared" si="17"/>
        <v>world music</v>
      </c>
    </row>
    <row r="136" spans="1:20" ht="18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14">
        <f t="shared" si="14"/>
        <v>40713.208333333336</v>
      </c>
      <c r="N136">
        <v>1312693200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s="8" t="str">
        <f t="shared" si="16"/>
        <v>film &amp; video</v>
      </c>
      <c r="T136" s="8" t="str">
        <f t="shared" si="17"/>
        <v>documentary</v>
      </c>
    </row>
    <row r="137" spans="1:20" ht="18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14">
        <f t="shared" si="14"/>
        <v>41340.25</v>
      </c>
      <c r="N137">
        <v>1363064400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s="8" t="str">
        <f t="shared" si="16"/>
        <v>theater</v>
      </c>
      <c r="T137" s="8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14">
        <f t="shared" si="14"/>
        <v>41797.208333333336</v>
      </c>
      <c r="N138">
        <v>1403154000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s="8" t="str">
        <f t="shared" si="16"/>
        <v>film &amp; video</v>
      </c>
      <c r="T138" s="8" t="str">
        <f t="shared" si="17"/>
        <v>drama</v>
      </c>
    </row>
    <row r="139" spans="1:20" ht="18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14">
        <f t="shared" si="14"/>
        <v>40457.208333333336</v>
      </c>
      <c r="N139">
        <v>1286859600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s="8" t="str">
        <f t="shared" si="16"/>
        <v>publishing</v>
      </c>
      <c r="T139" s="8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14">
        <f t="shared" si="14"/>
        <v>41180.208333333336</v>
      </c>
      <c r="N140">
        <v>1349326800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s="8" t="str">
        <f t="shared" si="16"/>
        <v>games</v>
      </c>
      <c r="T140" s="8" t="str">
        <f t="shared" si="17"/>
        <v>mobile games</v>
      </c>
    </row>
    <row r="141" spans="1:20" ht="18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14">
        <f t="shared" si="14"/>
        <v>42115.208333333328</v>
      </c>
      <c r="N141">
        <v>1430974800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s="8" t="str">
        <f t="shared" si="16"/>
        <v>technology</v>
      </c>
      <c r="T141" s="8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14">
        <f t="shared" si="14"/>
        <v>43156.25</v>
      </c>
      <c r="N142">
        <v>1519970400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s="8" t="str">
        <f t="shared" si="16"/>
        <v>film &amp; video</v>
      </c>
      <c r="T142" s="8" t="str">
        <f t="shared" si="17"/>
        <v>documentary</v>
      </c>
    </row>
    <row r="143" spans="1:20" ht="18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14">
        <f t="shared" si="14"/>
        <v>42167.208333333328</v>
      </c>
      <c r="N143">
        <v>1434603600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s="8" t="str">
        <f t="shared" si="16"/>
        <v>technology</v>
      </c>
      <c r="T143" s="8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14">
        <f t="shared" si="14"/>
        <v>41005.208333333336</v>
      </c>
      <c r="N144">
        <v>1337230800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s="8" t="str">
        <f t="shared" si="16"/>
        <v>technology</v>
      </c>
      <c r="T144" s="8" t="str">
        <f t="shared" si="17"/>
        <v>web</v>
      </c>
    </row>
    <row r="145" spans="1:20" ht="18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14">
        <f t="shared" si="14"/>
        <v>40357.208333333336</v>
      </c>
      <c r="N145">
        <v>1279429200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s="8" t="str">
        <f t="shared" si="16"/>
        <v>music</v>
      </c>
      <c r="T145" s="8" t="str">
        <f t="shared" si="17"/>
        <v>indie rock</v>
      </c>
    </row>
    <row r="146" spans="1:20" ht="18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14">
        <f t="shared" si="14"/>
        <v>43633.208333333328</v>
      </c>
      <c r="N146">
        <v>1561438800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s="8" t="str">
        <f t="shared" si="16"/>
        <v>theater</v>
      </c>
      <c r="T146" s="8" t="str">
        <f t="shared" si="17"/>
        <v>plays</v>
      </c>
    </row>
    <row r="147" spans="1:20" ht="18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14">
        <f t="shared" si="14"/>
        <v>41889.208333333336</v>
      </c>
      <c r="N147">
        <v>1410498000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s="8" t="str">
        <f t="shared" si="16"/>
        <v>technology</v>
      </c>
      <c r="T147" s="8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14">
        <f t="shared" si="14"/>
        <v>40855.25</v>
      </c>
      <c r="N148">
        <v>1322460000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s="8" t="str">
        <f t="shared" si="16"/>
        <v>theater</v>
      </c>
      <c r="T148" s="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14">
        <f t="shared" si="14"/>
        <v>42534.208333333328</v>
      </c>
      <c r="N149">
        <v>1466312400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s="8" t="str">
        <f t="shared" si="16"/>
        <v>theater</v>
      </c>
      <c r="T149" s="8" t="str">
        <f t="shared" si="17"/>
        <v>plays</v>
      </c>
    </row>
    <row r="150" spans="1:20" ht="18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14">
        <f t="shared" si="14"/>
        <v>42941.208333333328</v>
      </c>
      <c r="N150">
        <v>1501736400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s="8" t="str">
        <f t="shared" si="16"/>
        <v>technology</v>
      </c>
      <c r="T150" s="8" t="str">
        <f t="shared" si="17"/>
        <v>wearables</v>
      </c>
    </row>
    <row r="151" spans="1:20" ht="18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14">
        <f t="shared" si="14"/>
        <v>41275.25</v>
      </c>
      <c r="N151">
        <v>1361512800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s="8" t="str">
        <f t="shared" si="16"/>
        <v>music</v>
      </c>
      <c r="T151" s="8" t="str">
        <f t="shared" si="17"/>
        <v>indie rock</v>
      </c>
    </row>
    <row r="152" spans="1:20" ht="18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14">
        <f t="shared" si="14"/>
        <v>43450.25</v>
      </c>
      <c r="N152">
        <v>1545026400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s="8" t="str">
        <f t="shared" si="16"/>
        <v>music</v>
      </c>
      <c r="T152" s="8" t="str">
        <f t="shared" si="17"/>
        <v>rock</v>
      </c>
    </row>
    <row r="153" spans="1:20" ht="18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14">
        <f t="shared" si="14"/>
        <v>41799.208333333336</v>
      </c>
      <c r="N153">
        <v>1406696400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s="8" t="str">
        <f t="shared" si="16"/>
        <v>music</v>
      </c>
      <c r="T153" s="8" t="str">
        <f t="shared" si="17"/>
        <v>electric music</v>
      </c>
    </row>
    <row r="154" spans="1:20" ht="18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14">
        <f t="shared" si="14"/>
        <v>42783.25</v>
      </c>
      <c r="N154">
        <v>1487916000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s="8" t="str">
        <f t="shared" si="16"/>
        <v>music</v>
      </c>
      <c r="T154" s="8" t="str">
        <f t="shared" si="17"/>
        <v>indie rock</v>
      </c>
    </row>
    <row r="155" spans="1:20" ht="18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14">
        <f t="shared" si="14"/>
        <v>41201.208333333336</v>
      </c>
      <c r="N155">
        <v>1351141200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s="8" t="str">
        <f t="shared" si="16"/>
        <v>theater</v>
      </c>
      <c r="T155" s="8" t="str">
        <f t="shared" si="17"/>
        <v>plays</v>
      </c>
    </row>
    <row r="156" spans="1:20" ht="18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14">
        <f t="shared" si="14"/>
        <v>42502.208333333328</v>
      </c>
      <c r="N156">
        <v>1465016400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s="8" t="str">
        <f t="shared" si="16"/>
        <v>music</v>
      </c>
      <c r="T156" s="8" t="str">
        <f t="shared" si="17"/>
        <v>indie rock</v>
      </c>
    </row>
    <row r="157" spans="1:20" ht="18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14">
        <f t="shared" si="14"/>
        <v>40262.208333333336</v>
      </c>
      <c r="N157">
        <v>1270789200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s="8" t="str">
        <f t="shared" si="16"/>
        <v>theater</v>
      </c>
      <c r="T157" s="8" t="str">
        <f t="shared" si="17"/>
        <v>plays</v>
      </c>
    </row>
    <row r="158" spans="1:20" ht="18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14">
        <f t="shared" si="14"/>
        <v>43743.208333333328</v>
      </c>
      <c r="N158">
        <v>1572325200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s="8" t="str">
        <f t="shared" si="16"/>
        <v>music</v>
      </c>
      <c r="T158" s="8" t="str">
        <f t="shared" si="17"/>
        <v>rock</v>
      </c>
    </row>
    <row r="159" spans="1:20" ht="18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14">
        <f t="shared" si="14"/>
        <v>41638.25</v>
      </c>
      <c r="N159">
        <v>1389420000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s="8" t="str">
        <f t="shared" si="16"/>
        <v>photography</v>
      </c>
      <c r="T159" s="8" t="str">
        <f t="shared" si="17"/>
        <v>photography books</v>
      </c>
    </row>
    <row r="160" spans="1:20" ht="18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14">
        <f t="shared" si="14"/>
        <v>42346.25</v>
      </c>
      <c r="N160">
        <v>1449640800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s="8" t="str">
        <f t="shared" si="16"/>
        <v>music</v>
      </c>
      <c r="T160" s="8" t="str">
        <f t="shared" si="17"/>
        <v>rock</v>
      </c>
    </row>
    <row r="161" spans="1:20" ht="18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14">
        <f t="shared" si="14"/>
        <v>43551.208333333328</v>
      </c>
      <c r="N161">
        <v>1555218000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s="8" t="str">
        <f t="shared" si="16"/>
        <v>theater</v>
      </c>
      <c r="T161" s="8" t="str">
        <f t="shared" si="17"/>
        <v>plays</v>
      </c>
    </row>
    <row r="162" spans="1:20" ht="18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14">
        <f t="shared" si="14"/>
        <v>43582.208333333328</v>
      </c>
      <c r="N162">
        <v>1557723600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s="8" t="str">
        <f t="shared" si="16"/>
        <v>technology</v>
      </c>
      <c r="T162" s="8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14">
        <f t="shared" si="14"/>
        <v>42270.208333333328</v>
      </c>
      <c r="N163">
        <v>1443502800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s="8" t="str">
        <f t="shared" si="16"/>
        <v>technology</v>
      </c>
      <c r="T163" s="8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14">
        <f t="shared" si="14"/>
        <v>43442.25</v>
      </c>
      <c r="N164">
        <v>1546840800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s="8" t="str">
        <f t="shared" si="16"/>
        <v>music</v>
      </c>
      <c r="T164" s="8" t="str">
        <f t="shared" si="17"/>
        <v>rock</v>
      </c>
    </row>
    <row r="165" spans="1:20" ht="18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14">
        <f t="shared" si="14"/>
        <v>43028.208333333328</v>
      </c>
      <c r="N165">
        <v>1512712800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s="8" t="str">
        <f t="shared" si="16"/>
        <v>photography</v>
      </c>
      <c r="T165" s="8" t="str">
        <f t="shared" si="17"/>
        <v>photography books</v>
      </c>
    </row>
    <row r="166" spans="1:20" ht="18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14">
        <f t="shared" si="14"/>
        <v>43016.208333333328</v>
      </c>
      <c r="N166">
        <v>1507525200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s="8" t="str">
        <f t="shared" si="16"/>
        <v>theater</v>
      </c>
      <c r="T166" s="8" t="str">
        <f t="shared" si="17"/>
        <v>plays</v>
      </c>
    </row>
    <row r="167" spans="1:20" ht="18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14">
        <f t="shared" si="14"/>
        <v>42948.208333333328</v>
      </c>
      <c r="N167">
        <v>1504328400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s="8" t="str">
        <f t="shared" si="16"/>
        <v>technology</v>
      </c>
      <c r="T167" s="8" t="str">
        <f t="shared" si="17"/>
        <v>web</v>
      </c>
    </row>
    <row r="168" spans="1:20" ht="18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14">
        <f t="shared" si="14"/>
        <v>40534.25</v>
      </c>
      <c r="N168">
        <v>1293343200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s="8" t="str">
        <f t="shared" si="16"/>
        <v>photography</v>
      </c>
      <c r="T168" s="8" t="str">
        <f t="shared" si="17"/>
        <v>photography books</v>
      </c>
    </row>
    <row r="169" spans="1:20" ht="18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14">
        <f t="shared" si="14"/>
        <v>41435.208333333336</v>
      </c>
      <c r="N169">
        <v>1371704400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s="8" t="str">
        <f t="shared" si="16"/>
        <v>theater</v>
      </c>
      <c r="T169" s="8" t="str">
        <f t="shared" si="17"/>
        <v>plays</v>
      </c>
    </row>
    <row r="170" spans="1:20" ht="18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14">
        <f t="shared" si="14"/>
        <v>43518.25</v>
      </c>
      <c r="N170">
        <v>1552798800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s="8" t="str">
        <f t="shared" si="16"/>
        <v>music</v>
      </c>
      <c r="T170" s="8" t="str">
        <f t="shared" si="17"/>
        <v>indie rock</v>
      </c>
    </row>
    <row r="171" spans="1:20" ht="18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14">
        <f t="shared" si="14"/>
        <v>41077.208333333336</v>
      </c>
      <c r="N171">
        <v>1342328400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s="8" t="str">
        <f t="shared" si="16"/>
        <v>film &amp; video</v>
      </c>
      <c r="T171" s="8" t="str">
        <f t="shared" si="17"/>
        <v>shorts</v>
      </c>
    </row>
    <row r="172" spans="1:20" ht="18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14">
        <f t="shared" si="14"/>
        <v>42950.208333333328</v>
      </c>
      <c r="N172">
        <v>1502341200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s="8" t="str">
        <f t="shared" si="16"/>
        <v>music</v>
      </c>
      <c r="T172" s="8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14">
        <f t="shared" si="14"/>
        <v>41718.208333333336</v>
      </c>
      <c r="N173">
        <v>1397192400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s="8" t="str">
        <f t="shared" si="16"/>
        <v>publishing</v>
      </c>
      <c r="T173" s="8" t="str">
        <f t="shared" si="17"/>
        <v>translations</v>
      </c>
    </row>
    <row r="174" spans="1:20" ht="18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14">
        <f t="shared" si="14"/>
        <v>41839.208333333336</v>
      </c>
      <c r="N174">
        <v>1407042000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s="8" t="str">
        <f t="shared" si="16"/>
        <v>film &amp; video</v>
      </c>
      <c r="T174" s="8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14">
        <f t="shared" si="14"/>
        <v>41412.208333333336</v>
      </c>
      <c r="N175">
        <v>1369371600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s="8" t="str">
        <f t="shared" si="16"/>
        <v>theater</v>
      </c>
      <c r="T175" s="8" t="str">
        <f t="shared" si="17"/>
        <v>plays</v>
      </c>
    </row>
    <row r="176" spans="1:20" ht="18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14">
        <f t="shared" si="14"/>
        <v>42282.208333333328</v>
      </c>
      <c r="N176">
        <v>1444107600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s="8" t="str">
        <f t="shared" si="16"/>
        <v>technology</v>
      </c>
      <c r="T176" s="8" t="str">
        <f t="shared" si="17"/>
        <v>wearables</v>
      </c>
    </row>
    <row r="177" spans="1:20" ht="18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14">
        <f t="shared" si="14"/>
        <v>42613.208333333328</v>
      </c>
      <c r="N177">
        <v>1474261200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s="8" t="str">
        <f t="shared" si="16"/>
        <v>theater</v>
      </c>
      <c r="T177" s="8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14">
        <f t="shared" si="14"/>
        <v>42616.208333333328</v>
      </c>
      <c r="N178">
        <v>1473656400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s="8" t="str">
        <f t="shared" si="16"/>
        <v>theater</v>
      </c>
      <c r="T178" s="8" t="str">
        <f t="shared" si="17"/>
        <v>plays</v>
      </c>
    </row>
    <row r="179" spans="1:20" ht="18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14">
        <f t="shared" si="14"/>
        <v>40497.25</v>
      </c>
      <c r="N179">
        <v>1291960800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s="8" t="str">
        <f t="shared" si="16"/>
        <v>theater</v>
      </c>
      <c r="T179" s="8" t="str">
        <f t="shared" si="17"/>
        <v>plays</v>
      </c>
    </row>
    <row r="180" spans="1:20" ht="18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14">
        <f t="shared" si="14"/>
        <v>42999.208333333328</v>
      </c>
      <c r="N180">
        <v>1506747600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s="8" t="str">
        <f t="shared" si="16"/>
        <v>food</v>
      </c>
      <c r="T180" s="8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14">
        <f t="shared" si="14"/>
        <v>41350.208333333336</v>
      </c>
      <c r="N181">
        <v>1363582800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s="8" t="str">
        <f t="shared" si="16"/>
        <v>theater</v>
      </c>
      <c r="T181" s="8" t="str">
        <f t="shared" si="17"/>
        <v>plays</v>
      </c>
    </row>
    <row r="182" spans="1:20" ht="18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14">
        <f t="shared" si="14"/>
        <v>40259.208333333336</v>
      </c>
      <c r="N182">
        <v>1269666000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s="8" t="str">
        <f t="shared" si="16"/>
        <v>technology</v>
      </c>
      <c r="T182" s="8" t="str">
        <f t="shared" si="17"/>
        <v>wearables</v>
      </c>
    </row>
    <row r="183" spans="1:20" ht="18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14">
        <f t="shared" si="14"/>
        <v>43012.208333333328</v>
      </c>
      <c r="N183">
        <v>1508648400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s="8" t="str">
        <f t="shared" si="16"/>
        <v>technology</v>
      </c>
      <c r="T183" s="8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14">
        <f t="shared" si="14"/>
        <v>43631.208333333328</v>
      </c>
      <c r="N184">
        <v>1561957200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s="8" t="str">
        <f t="shared" si="16"/>
        <v>theater</v>
      </c>
      <c r="T184" s="8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14">
        <f t="shared" si="14"/>
        <v>40430.208333333336</v>
      </c>
      <c r="N185">
        <v>1285131600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s="8" t="str">
        <f t="shared" si="16"/>
        <v>music</v>
      </c>
      <c r="T185" s="8" t="str">
        <f t="shared" si="17"/>
        <v>rock</v>
      </c>
    </row>
    <row r="186" spans="1:20" ht="18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14">
        <f t="shared" si="14"/>
        <v>43588.208333333328</v>
      </c>
      <c r="N186">
        <v>1556946000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s="8" t="str">
        <f t="shared" si="16"/>
        <v>theater</v>
      </c>
      <c r="T186" s="8" t="str">
        <f t="shared" si="17"/>
        <v>plays</v>
      </c>
    </row>
    <row r="187" spans="1:20" ht="18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14">
        <f t="shared" si="14"/>
        <v>43233.208333333328</v>
      </c>
      <c r="N187">
        <v>1527138000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s="8" t="str">
        <f t="shared" si="16"/>
        <v>film &amp; video</v>
      </c>
      <c r="T187" s="8" t="str">
        <f t="shared" si="17"/>
        <v>television</v>
      </c>
    </row>
    <row r="188" spans="1:20" ht="18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14">
        <f t="shared" si="14"/>
        <v>41782.208333333336</v>
      </c>
      <c r="N188">
        <v>1402117200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s="8" t="str">
        <f t="shared" si="16"/>
        <v>theater</v>
      </c>
      <c r="T188" s="8" t="str">
        <f t="shared" si="17"/>
        <v>plays</v>
      </c>
    </row>
    <row r="189" spans="1:20" ht="18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14">
        <f t="shared" si="14"/>
        <v>41328.25</v>
      </c>
      <c r="N189">
        <v>1364014800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s="8" t="str">
        <f t="shared" si="16"/>
        <v>film &amp; video</v>
      </c>
      <c r="T189" s="8" t="str">
        <f t="shared" si="17"/>
        <v>shorts</v>
      </c>
    </row>
    <row r="190" spans="1:20" ht="18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14">
        <f t="shared" si="14"/>
        <v>41975.25</v>
      </c>
      <c r="N190">
        <v>1417586400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s="8" t="str">
        <f t="shared" si="16"/>
        <v>theater</v>
      </c>
      <c r="T190" s="8" t="str">
        <f t="shared" si="17"/>
        <v>plays</v>
      </c>
    </row>
    <row r="191" spans="1:20" ht="18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14">
        <f t="shared" si="14"/>
        <v>42433.25</v>
      </c>
      <c r="N191">
        <v>1457071200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s="8" t="str">
        <f t="shared" si="16"/>
        <v>theater</v>
      </c>
      <c r="T191" s="8" t="str">
        <f t="shared" si="17"/>
        <v>plays</v>
      </c>
    </row>
    <row r="192" spans="1:20" ht="18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14">
        <f t="shared" si="14"/>
        <v>41429.208333333336</v>
      </c>
      <c r="N192">
        <v>1370408400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s="8" t="str">
        <f t="shared" si="16"/>
        <v>theater</v>
      </c>
      <c r="T192" s="8" t="str">
        <f t="shared" si="17"/>
        <v>plays</v>
      </c>
    </row>
    <row r="193" spans="1:20" ht="18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14">
        <f t="shared" si="14"/>
        <v>43536.208333333328</v>
      </c>
      <c r="N193">
        <v>1552626000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s="8" t="str">
        <f t="shared" si="16"/>
        <v>theater</v>
      </c>
      <c r="T193" s="8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14">
        <f t="shared" si="14"/>
        <v>41817.208333333336</v>
      </c>
      <c r="N194">
        <v>1404190800</v>
      </c>
      <c r="O194" s="14">
        <f t="shared" si="15"/>
        <v>41821.208333333336</v>
      </c>
      <c r="P194" t="b">
        <v>0</v>
      </c>
      <c r="Q194" t="b">
        <v>0</v>
      </c>
      <c r="R194" t="s">
        <v>23</v>
      </c>
      <c r="S194" s="8" t="str">
        <f t="shared" si="16"/>
        <v>music</v>
      </c>
      <c r="T194" s="8" t="str">
        <f t="shared" si="17"/>
        <v>rock</v>
      </c>
    </row>
    <row r="195" spans="1:20" ht="18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6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14">
        <f t="shared" ref="M195:M258" si="20">(((L195/60)/60)/24)+DATE(1970,1,1)</f>
        <v>43198.208333333328</v>
      </c>
      <c r="N195">
        <v>1523509200</v>
      </c>
      <c r="O195" s="14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8" t="str">
        <f t="shared" ref="S195:S258" si="22">LEFT(R195,SEARCH("/",R195)-1)</f>
        <v>music</v>
      </c>
      <c r="T195" s="8" t="str">
        <f t="shared" ref="T195:T258" si="23">RIGHT(R195,LEN(R195)-SEARCH("/",R195))</f>
        <v>indie rock</v>
      </c>
    </row>
    <row r="196" spans="1:20" ht="18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14">
        <f t="shared" si="20"/>
        <v>42261.208333333328</v>
      </c>
      <c r="N196">
        <v>1443589200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s="8" t="str">
        <f t="shared" si="22"/>
        <v>music</v>
      </c>
      <c r="T196" s="8" t="str">
        <f t="shared" si="23"/>
        <v>metal</v>
      </c>
    </row>
    <row r="197" spans="1:20" ht="18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14">
        <f t="shared" si="20"/>
        <v>43310.208333333328</v>
      </c>
      <c r="N197">
        <v>1533445200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s="8" t="str">
        <f t="shared" si="22"/>
        <v>music</v>
      </c>
      <c r="T197" s="8" t="str">
        <f t="shared" si="23"/>
        <v>electric music</v>
      </c>
    </row>
    <row r="198" spans="1:20" ht="18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14">
        <f t="shared" si="20"/>
        <v>42616.208333333328</v>
      </c>
      <c r="N198">
        <v>1474520400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s="8" t="str">
        <f t="shared" si="22"/>
        <v>technology</v>
      </c>
      <c r="T198" s="8" t="str">
        <f t="shared" si="23"/>
        <v>wearables</v>
      </c>
    </row>
    <row r="199" spans="1:20" ht="18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14">
        <f t="shared" si="20"/>
        <v>42909.208333333328</v>
      </c>
      <c r="N199">
        <v>1499403600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s="8" t="str">
        <f t="shared" si="22"/>
        <v>film &amp; video</v>
      </c>
      <c r="T199" s="8" t="str">
        <f t="shared" si="23"/>
        <v>drama</v>
      </c>
    </row>
    <row r="200" spans="1:20" ht="18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14">
        <f t="shared" si="20"/>
        <v>40396.208333333336</v>
      </c>
      <c r="N200">
        <v>1283576400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s="8" t="str">
        <f t="shared" si="22"/>
        <v>music</v>
      </c>
      <c r="T200" s="8" t="str">
        <f t="shared" si="23"/>
        <v>electric music</v>
      </c>
    </row>
    <row r="201" spans="1:20" ht="18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14">
        <f t="shared" si="20"/>
        <v>42192.208333333328</v>
      </c>
      <c r="N201">
        <v>1436590800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s="8" t="str">
        <f t="shared" si="22"/>
        <v>music</v>
      </c>
      <c r="T201" s="8" t="str">
        <f t="shared" si="23"/>
        <v>rock</v>
      </c>
    </row>
    <row r="202" spans="1:20" ht="18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14">
        <f t="shared" si="20"/>
        <v>40262.208333333336</v>
      </c>
      <c r="N202">
        <v>1270443600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s="8" t="str">
        <f t="shared" si="22"/>
        <v>theater</v>
      </c>
      <c r="T202" s="8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14">
        <f t="shared" si="20"/>
        <v>41845.208333333336</v>
      </c>
      <c r="N203">
        <v>1407819600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s="8" t="str">
        <f t="shared" si="22"/>
        <v>technology</v>
      </c>
      <c r="T203" s="8" t="str">
        <f t="shared" si="23"/>
        <v>web</v>
      </c>
    </row>
    <row r="204" spans="1:20" ht="18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14">
        <f t="shared" si="20"/>
        <v>40818.208333333336</v>
      </c>
      <c r="N204">
        <v>1317877200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s="8" t="str">
        <f t="shared" si="22"/>
        <v>food</v>
      </c>
      <c r="T204" s="8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14">
        <f t="shared" si="20"/>
        <v>42752.25</v>
      </c>
      <c r="N205">
        <v>1484805600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s="8" t="str">
        <f t="shared" si="22"/>
        <v>theater</v>
      </c>
      <c r="T205" s="8" t="str">
        <f t="shared" si="23"/>
        <v>plays</v>
      </c>
    </row>
    <row r="206" spans="1:20" ht="18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14">
        <f t="shared" si="20"/>
        <v>40636.208333333336</v>
      </c>
      <c r="N206">
        <v>1302670800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s="8" t="str">
        <f t="shared" si="22"/>
        <v>music</v>
      </c>
      <c r="T206" s="8" t="str">
        <f t="shared" si="23"/>
        <v>jazz</v>
      </c>
    </row>
    <row r="207" spans="1:20" ht="18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14">
        <f t="shared" si="20"/>
        <v>43390.208333333328</v>
      </c>
      <c r="N207">
        <v>1540789200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s="8" t="str">
        <f t="shared" si="22"/>
        <v>theater</v>
      </c>
      <c r="T207" s="8" t="str">
        <f t="shared" si="23"/>
        <v>plays</v>
      </c>
    </row>
    <row r="208" spans="1:20" ht="18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14">
        <f t="shared" si="20"/>
        <v>40236.25</v>
      </c>
      <c r="N208">
        <v>1268028000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s="8" t="str">
        <f t="shared" si="22"/>
        <v>publishing</v>
      </c>
      <c r="T208" s="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14">
        <f t="shared" si="20"/>
        <v>43340.208333333328</v>
      </c>
      <c r="N209">
        <v>1537160400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s="8" t="str">
        <f t="shared" si="22"/>
        <v>music</v>
      </c>
      <c r="T209" s="8" t="str">
        <f t="shared" si="23"/>
        <v>rock</v>
      </c>
    </row>
    <row r="210" spans="1:20" ht="18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14">
        <f t="shared" si="20"/>
        <v>43048.25</v>
      </c>
      <c r="N210">
        <v>1512280800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s="8" t="str">
        <f t="shared" si="22"/>
        <v>film &amp; video</v>
      </c>
      <c r="T210" s="8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14">
        <f t="shared" si="20"/>
        <v>42496.208333333328</v>
      </c>
      <c r="N211">
        <v>1463115600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s="8" t="str">
        <f t="shared" si="22"/>
        <v>film &amp; video</v>
      </c>
      <c r="T211" s="8" t="str">
        <f t="shared" si="23"/>
        <v>documentary</v>
      </c>
    </row>
    <row r="212" spans="1:20" ht="18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14">
        <f t="shared" si="20"/>
        <v>42797.25</v>
      </c>
      <c r="N212">
        <v>1490850000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s="8" t="str">
        <f t="shared" si="22"/>
        <v>film &amp; video</v>
      </c>
      <c r="T212" s="8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14">
        <f t="shared" si="20"/>
        <v>41513.208333333336</v>
      </c>
      <c r="N213">
        <v>1379653200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s="8" t="str">
        <f t="shared" si="22"/>
        <v>theater</v>
      </c>
      <c r="T213" s="8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14">
        <f t="shared" si="20"/>
        <v>43814.25</v>
      </c>
      <c r="N214">
        <v>1580364000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s="8" t="str">
        <f t="shared" si="22"/>
        <v>theater</v>
      </c>
      <c r="T214" s="8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14">
        <f t="shared" si="20"/>
        <v>40488.208333333336</v>
      </c>
      <c r="N215">
        <v>1289714400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s="8" t="str">
        <f t="shared" si="22"/>
        <v>music</v>
      </c>
      <c r="T215" s="8" t="str">
        <f t="shared" si="23"/>
        <v>indie rock</v>
      </c>
    </row>
    <row r="216" spans="1:20" ht="18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14">
        <f t="shared" si="20"/>
        <v>40409.208333333336</v>
      </c>
      <c r="N216">
        <v>1282712400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s="8" t="str">
        <f t="shared" si="22"/>
        <v>music</v>
      </c>
      <c r="T216" s="8" t="str">
        <f t="shared" si="23"/>
        <v>rock</v>
      </c>
    </row>
    <row r="217" spans="1:20" ht="18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14">
        <f t="shared" si="20"/>
        <v>43509.25</v>
      </c>
      <c r="N217">
        <v>1550210400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s="8" t="str">
        <f t="shared" si="22"/>
        <v>theater</v>
      </c>
      <c r="T217" s="8" t="str">
        <f t="shared" si="23"/>
        <v>plays</v>
      </c>
    </row>
    <row r="218" spans="1:20" ht="18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14">
        <f t="shared" si="20"/>
        <v>40869.25</v>
      </c>
      <c r="N218">
        <v>1322114400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s="8" t="str">
        <f t="shared" si="22"/>
        <v>theater</v>
      </c>
      <c r="T218" s="8" t="str">
        <f t="shared" si="23"/>
        <v>plays</v>
      </c>
    </row>
    <row r="219" spans="1:20" ht="18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14">
        <f t="shared" si="20"/>
        <v>43583.208333333328</v>
      </c>
      <c r="N219">
        <v>1557205200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s="8" t="str">
        <f t="shared" si="22"/>
        <v>film &amp; video</v>
      </c>
      <c r="T219" s="8" t="str">
        <f t="shared" si="23"/>
        <v>science fiction</v>
      </c>
    </row>
    <row r="220" spans="1:20" ht="18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14">
        <f t="shared" si="20"/>
        <v>40858.25</v>
      </c>
      <c r="N220">
        <v>1323928800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s="8" t="str">
        <f t="shared" si="22"/>
        <v>film &amp; video</v>
      </c>
      <c r="T220" s="8" t="str">
        <f t="shared" si="23"/>
        <v>shorts</v>
      </c>
    </row>
    <row r="221" spans="1:20" ht="18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14">
        <f t="shared" si="20"/>
        <v>41137.208333333336</v>
      </c>
      <c r="N221">
        <v>1346130000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s="8" t="str">
        <f t="shared" si="22"/>
        <v>film &amp; video</v>
      </c>
      <c r="T221" s="8" t="str">
        <f t="shared" si="23"/>
        <v>animation</v>
      </c>
    </row>
    <row r="222" spans="1:20" ht="18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14">
        <f t="shared" si="20"/>
        <v>40725.208333333336</v>
      </c>
      <c r="N222">
        <v>1311051600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s="8" t="str">
        <f t="shared" si="22"/>
        <v>theater</v>
      </c>
      <c r="T222" s="8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14">
        <f t="shared" si="20"/>
        <v>41081.208333333336</v>
      </c>
      <c r="N223">
        <v>1340427600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s="8" t="str">
        <f t="shared" si="22"/>
        <v>food</v>
      </c>
      <c r="T223" s="8" t="str">
        <f t="shared" si="23"/>
        <v>food trucks</v>
      </c>
    </row>
    <row r="224" spans="1:20" ht="18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14">
        <f t="shared" si="20"/>
        <v>41914.208333333336</v>
      </c>
      <c r="N224">
        <v>1412312400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s="8" t="str">
        <f t="shared" si="22"/>
        <v>photography</v>
      </c>
      <c r="T224" s="8" t="str">
        <f t="shared" si="23"/>
        <v>photography books</v>
      </c>
    </row>
    <row r="225" spans="1:20" ht="18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14">
        <f t="shared" si="20"/>
        <v>42445.208333333328</v>
      </c>
      <c r="N225">
        <v>1459314000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s="8" t="str">
        <f t="shared" si="22"/>
        <v>theater</v>
      </c>
      <c r="T225" s="8" t="str">
        <f t="shared" si="23"/>
        <v>plays</v>
      </c>
    </row>
    <row r="226" spans="1:20" ht="18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14">
        <f t="shared" si="20"/>
        <v>41906.208333333336</v>
      </c>
      <c r="N226">
        <v>1415426400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s="8" t="str">
        <f t="shared" si="22"/>
        <v>film &amp; video</v>
      </c>
      <c r="T226" s="8" t="str">
        <f t="shared" si="23"/>
        <v>science fiction</v>
      </c>
    </row>
    <row r="227" spans="1:20" ht="18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14">
        <f t="shared" si="20"/>
        <v>41762.208333333336</v>
      </c>
      <c r="N227">
        <v>1399093200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s="8" t="str">
        <f t="shared" si="22"/>
        <v>music</v>
      </c>
      <c r="T227" s="8" t="str">
        <f t="shared" si="23"/>
        <v>rock</v>
      </c>
    </row>
    <row r="228" spans="1:20" ht="18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14">
        <f t="shared" si="20"/>
        <v>40276.208333333336</v>
      </c>
      <c r="N228">
        <v>1273899600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s="8" t="str">
        <f t="shared" si="22"/>
        <v>photography</v>
      </c>
      <c r="T228" s="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14">
        <f t="shared" si="20"/>
        <v>42139.208333333328</v>
      </c>
      <c r="N229">
        <v>1432184400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s="8" t="str">
        <f t="shared" si="22"/>
        <v>games</v>
      </c>
      <c r="T229" s="8" t="str">
        <f t="shared" si="23"/>
        <v>mobile games</v>
      </c>
    </row>
    <row r="230" spans="1:20" ht="18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14">
        <f t="shared" si="20"/>
        <v>42613.208333333328</v>
      </c>
      <c r="N230">
        <v>1474779600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s="8" t="str">
        <f t="shared" si="22"/>
        <v>film &amp; video</v>
      </c>
      <c r="T230" s="8" t="str">
        <f t="shared" si="23"/>
        <v>animation</v>
      </c>
    </row>
    <row r="231" spans="1:20" ht="18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14">
        <f t="shared" si="20"/>
        <v>42887.208333333328</v>
      </c>
      <c r="N231">
        <v>1500440400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s="8" t="str">
        <f t="shared" si="22"/>
        <v>games</v>
      </c>
      <c r="T231" s="8" t="str">
        <f t="shared" si="23"/>
        <v>mobile games</v>
      </c>
    </row>
    <row r="232" spans="1:20" ht="18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14">
        <f t="shared" si="20"/>
        <v>43805.25</v>
      </c>
      <c r="N232">
        <v>1575612000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s="8" t="str">
        <f t="shared" si="22"/>
        <v>games</v>
      </c>
      <c r="T232" s="8" t="str">
        <f t="shared" si="23"/>
        <v>video games</v>
      </c>
    </row>
    <row r="233" spans="1:20" ht="18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14">
        <f t="shared" si="20"/>
        <v>41415.208333333336</v>
      </c>
      <c r="N233">
        <v>1374123600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s="8" t="str">
        <f t="shared" si="22"/>
        <v>theater</v>
      </c>
      <c r="T233" s="8" t="str">
        <f t="shared" si="23"/>
        <v>plays</v>
      </c>
    </row>
    <row r="234" spans="1:20" ht="18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14">
        <f t="shared" si="20"/>
        <v>42576.208333333328</v>
      </c>
      <c r="N234">
        <v>1469509200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s="8" t="str">
        <f t="shared" si="22"/>
        <v>theater</v>
      </c>
      <c r="T234" s="8" t="str">
        <f t="shared" si="23"/>
        <v>plays</v>
      </c>
    </row>
    <row r="235" spans="1:20" ht="18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14">
        <f t="shared" si="20"/>
        <v>40706.208333333336</v>
      </c>
      <c r="N235">
        <v>1309237200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s="8" t="str">
        <f t="shared" si="22"/>
        <v>film &amp; video</v>
      </c>
      <c r="T235" s="8" t="str">
        <f t="shared" si="23"/>
        <v>animation</v>
      </c>
    </row>
    <row r="236" spans="1:20" ht="18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14">
        <f t="shared" si="20"/>
        <v>42969.208333333328</v>
      </c>
      <c r="N236">
        <v>1503982800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s="8" t="str">
        <f t="shared" si="22"/>
        <v>games</v>
      </c>
      <c r="T236" s="8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14">
        <f t="shared" si="20"/>
        <v>42779.25</v>
      </c>
      <c r="N237">
        <v>1487397600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s="8" t="str">
        <f t="shared" si="22"/>
        <v>film &amp; video</v>
      </c>
      <c r="T237" s="8" t="str">
        <f t="shared" si="23"/>
        <v>animation</v>
      </c>
    </row>
    <row r="238" spans="1:20" ht="18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14">
        <f t="shared" si="20"/>
        <v>43641.208333333328</v>
      </c>
      <c r="N238">
        <v>1562043600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s="8" t="str">
        <f t="shared" si="22"/>
        <v>music</v>
      </c>
      <c r="T238" s="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14">
        <f t="shared" si="20"/>
        <v>41754.208333333336</v>
      </c>
      <c r="N239">
        <v>1398574800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s="8" t="str">
        <f t="shared" si="22"/>
        <v>film &amp; video</v>
      </c>
      <c r="T239" s="8" t="str">
        <f t="shared" si="23"/>
        <v>animation</v>
      </c>
    </row>
    <row r="240" spans="1:20" ht="18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14">
        <f t="shared" si="20"/>
        <v>43083.25</v>
      </c>
      <c r="N240">
        <v>1515391200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s="8" t="str">
        <f t="shared" si="22"/>
        <v>theater</v>
      </c>
      <c r="T240" s="8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14">
        <f t="shared" si="20"/>
        <v>42245.208333333328</v>
      </c>
      <c r="N241">
        <v>1441170000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s="8" t="str">
        <f t="shared" si="22"/>
        <v>technology</v>
      </c>
      <c r="T241" s="8" t="str">
        <f t="shared" si="23"/>
        <v>wearables</v>
      </c>
    </row>
    <row r="242" spans="1:20" ht="18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14">
        <f t="shared" si="20"/>
        <v>40396.208333333336</v>
      </c>
      <c r="N242">
        <v>1281157200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s="8" t="str">
        <f t="shared" si="22"/>
        <v>theater</v>
      </c>
      <c r="T242" s="8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14">
        <f t="shared" si="20"/>
        <v>41742.208333333336</v>
      </c>
      <c r="N243">
        <v>1398229200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s="8" t="str">
        <f t="shared" si="22"/>
        <v>publishing</v>
      </c>
      <c r="T243" s="8" t="str">
        <f t="shared" si="23"/>
        <v>nonfiction</v>
      </c>
    </row>
    <row r="244" spans="1:20" ht="18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14">
        <f t="shared" si="20"/>
        <v>42865.208333333328</v>
      </c>
      <c r="N244">
        <v>1495256400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s="8" t="str">
        <f t="shared" si="22"/>
        <v>music</v>
      </c>
      <c r="T244" s="8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14">
        <f t="shared" si="20"/>
        <v>43163.25</v>
      </c>
      <c r="N245">
        <v>1520402400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s="8" t="str">
        <f t="shared" si="22"/>
        <v>theater</v>
      </c>
      <c r="T245" s="8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14">
        <f t="shared" si="20"/>
        <v>41834.208333333336</v>
      </c>
      <c r="N246">
        <v>1409806800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s="8" t="str">
        <f t="shared" si="22"/>
        <v>theater</v>
      </c>
      <c r="T246" s="8" t="str">
        <f t="shared" si="23"/>
        <v>plays</v>
      </c>
    </row>
    <row r="247" spans="1:20" ht="18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14">
        <f t="shared" si="20"/>
        <v>41736.208333333336</v>
      </c>
      <c r="N247">
        <v>1396933200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s="8" t="str">
        <f t="shared" si="22"/>
        <v>theater</v>
      </c>
      <c r="T247" s="8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14">
        <f t="shared" si="20"/>
        <v>41491.208333333336</v>
      </c>
      <c r="N248">
        <v>1376024400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s="8" t="str">
        <f t="shared" si="22"/>
        <v>technology</v>
      </c>
      <c r="T248" s="8" t="str">
        <f t="shared" si="23"/>
        <v>web</v>
      </c>
    </row>
    <row r="249" spans="1:20" ht="18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14">
        <f t="shared" si="20"/>
        <v>42726.25</v>
      </c>
      <c r="N249">
        <v>1483682400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s="8" t="str">
        <f t="shared" si="22"/>
        <v>publishing</v>
      </c>
      <c r="T249" s="8" t="str">
        <f t="shared" si="23"/>
        <v>fiction</v>
      </c>
    </row>
    <row r="250" spans="1:20" ht="18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14">
        <f t="shared" si="20"/>
        <v>42004.25</v>
      </c>
      <c r="N250">
        <v>1420437600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s="8" t="str">
        <f t="shared" si="22"/>
        <v>games</v>
      </c>
      <c r="T250" s="8" t="str">
        <f t="shared" si="23"/>
        <v>mobile games</v>
      </c>
    </row>
    <row r="251" spans="1:20" ht="18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14">
        <f t="shared" si="20"/>
        <v>42006.25</v>
      </c>
      <c r="N251">
        <v>1420783200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s="8" t="str">
        <f t="shared" si="22"/>
        <v>publishing</v>
      </c>
      <c r="T251" s="8" t="str">
        <f t="shared" si="23"/>
        <v>translations</v>
      </c>
    </row>
    <row r="252" spans="1:20" ht="18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14">
        <f t="shared" si="20"/>
        <v>40203.25</v>
      </c>
      <c r="N252">
        <v>1267423200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s="8" t="str">
        <f t="shared" si="22"/>
        <v>music</v>
      </c>
      <c r="T252" s="8" t="str">
        <f t="shared" si="23"/>
        <v>rock</v>
      </c>
    </row>
    <row r="253" spans="1:20" ht="18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14">
        <f t="shared" si="20"/>
        <v>41252.25</v>
      </c>
      <c r="N253">
        <v>1355205600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s="8" t="str">
        <f t="shared" si="22"/>
        <v>theater</v>
      </c>
      <c r="T253" s="8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14">
        <f t="shared" si="20"/>
        <v>41572.208333333336</v>
      </c>
      <c r="N254">
        <v>1383109200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s="8" t="str">
        <f t="shared" si="22"/>
        <v>theater</v>
      </c>
      <c r="T254" s="8" t="str">
        <f t="shared" si="23"/>
        <v>plays</v>
      </c>
    </row>
    <row r="255" spans="1:20" ht="18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14">
        <f t="shared" si="20"/>
        <v>40641.208333333336</v>
      </c>
      <c r="N255">
        <v>1303275600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s="8" t="str">
        <f t="shared" si="22"/>
        <v>film &amp; video</v>
      </c>
      <c r="T255" s="8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14">
        <f t="shared" si="20"/>
        <v>42787.25</v>
      </c>
      <c r="N256">
        <v>1487829600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s="8" t="str">
        <f t="shared" si="22"/>
        <v>publishing</v>
      </c>
      <c r="T256" s="8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14">
        <f t="shared" si="20"/>
        <v>40590.25</v>
      </c>
      <c r="N257">
        <v>1298268000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s="8" t="str">
        <f t="shared" si="22"/>
        <v>music</v>
      </c>
      <c r="T257" s="8" t="str">
        <f t="shared" si="23"/>
        <v>rock</v>
      </c>
    </row>
    <row r="258" spans="1:20" ht="18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14">
        <f t="shared" si="20"/>
        <v>42393.25</v>
      </c>
      <c r="N258">
        <v>1456812000</v>
      </c>
      <c r="O258" s="14">
        <f t="shared" si="21"/>
        <v>42430.25</v>
      </c>
      <c r="P258" t="b">
        <v>0</v>
      </c>
      <c r="Q258" t="b">
        <v>0</v>
      </c>
      <c r="R258" t="s">
        <v>23</v>
      </c>
      <c r="S258" s="8" t="str">
        <f t="shared" si="22"/>
        <v>music</v>
      </c>
      <c r="T258" s="8" t="str">
        <f t="shared" si="23"/>
        <v>rock</v>
      </c>
    </row>
    <row r="259" spans="1:20" ht="18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6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14">
        <f t="shared" ref="M259:M322" si="26">(((L259/60)/60)/24)+DATE(1970,1,1)</f>
        <v>41338.25</v>
      </c>
      <c r="N259">
        <v>1363669200</v>
      </c>
      <c r="O259" s="14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8" t="str">
        <f t="shared" ref="S259:S322" si="28">LEFT(R259,SEARCH("/",R259)-1)</f>
        <v>theater</v>
      </c>
      <c r="T259" s="8" t="str">
        <f t="shared" ref="T259:T322" si="29">RIGHT(R259,LEN(R259)-SEARCH("/",R259))</f>
        <v>plays</v>
      </c>
    </row>
    <row r="260" spans="1:20" ht="18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14">
        <f t="shared" si="26"/>
        <v>42712.25</v>
      </c>
      <c r="N260">
        <v>1482904800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s="8" t="str">
        <f t="shared" si="28"/>
        <v>theater</v>
      </c>
      <c r="T260" s="8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14">
        <f t="shared" si="26"/>
        <v>41251.25</v>
      </c>
      <c r="N261">
        <v>1356588000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s="8" t="str">
        <f t="shared" si="28"/>
        <v>photography</v>
      </c>
      <c r="T261" s="8" t="str">
        <f t="shared" si="29"/>
        <v>photography books</v>
      </c>
    </row>
    <row r="262" spans="1:20" ht="18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14">
        <f t="shared" si="26"/>
        <v>41180.208333333336</v>
      </c>
      <c r="N262">
        <v>1349845200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s="8" t="str">
        <f t="shared" si="28"/>
        <v>music</v>
      </c>
      <c r="T262" s="8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14">
        <f t="shared" si="26"/>
        <v>40415.208333333336</v>
      </c>
      <c r="N263">
        <v>1283058000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s="8" t="str">
        <f t="shared" si="28"/>
        <v>music</v>
      </c>
      <c r="T263" s="8" t="str">
        <f t="shared" si="29"/>
        <v>rock</v>
      </c>
    </row>
    <row r="264" spans="1:20" ht="18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14">
        <f t="shared" si="26"/>
        <v>40638.208333333336</v>
      </c>
      <c r="N264">
        <v>1304226000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s="8" t="str">
        <f t="shared" si="28"/>
        <v>music</v>
      </c>
      <c r="T264" s="8" t="str">
        <f t="shared" si="29"/>
        <v>indie rock</v>
      </c>
    </row>
    <row r="265" spans="1:20" ht="18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14">
        <f t="shared" si="26"/>
        <v>40187.25</v>
      </c>
      <c r="N265">
        <v>1263016800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s="8" t="str">
        <f t="shared" si="28"/>
        <v>photography</v>
      </c>
      <c r="T265" s="8" t="str">
        <f t="shared" si="29"/>
        <v>photography books</v>
      </c>
    </row>
    <row r="266" spans="1:20" ht="18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14">
        <f t="shared" si="26"/>
        <v>41317.25</v>
      </c>
      <c r="N266">
        <v>1362031200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s="8" t="str">
        <f t="shared" si="28"/>
        <v>theater</v>
      </c>
      <c r="T266" s="8" t="str">
        <f t="shared" si="29"/>
        <v>plays</v>
      </c>
    </row>
    <row r="267" spans="1:20" ht="18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14">
        <f t="shared" si="26"/>
        <v>42372.25</v>
      </c>
      <c r="N267">
        <v>1455602400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s="8" t="str">
        <f t="shared" si="28"/>
        <v>theater</v>
      </c>
      <c r="T267" s="8" t="str">
        <f t="shared" si="29"/>
        <v>plays</v>
      </c>
    </row>
    <row r="268" spans="1:20" ht="18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14">
        <f t="shared" si="26"/>
        <v>41950.25</v>
      </c>
      <c r="N268">
        <v>1418191200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s="8" t="str">
        <f t="shared" si="28"/>
        <v>music</v>
      </c>
      <c r="T268" s="8" t="str">
        <f t="shared" si="29"/>
        <v>jazz</v>
      </c>
    </row>
    <row r="269" spans="1:20" ht="18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14">
        <f t="shared" si="26"/>
        <v>41206.208333333336</v>
      </c>
      <c r="N269">
        <v>1352440800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s="8" t="str">
        <f t="shared" si="28"/>
        <v>theater</v>
      </c>
      <c r="T269" s="8" t="str">
        <f t="shared" si="29"/>
        <v>plays</v>
      </c>
    </row>
    <row r="270" spans="1:20" ht="18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14">
        <f t="shared" si="26"/>
        <v>41186.208333333336</v>
      </c>
      <c r="N270">
        <v>1353304800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s="8" t="str">
        <f t="shared" si="28"/>
        <v>film &amp; video</v>
      </c>
      <c r="T270" s="8" t="str">
        <f t="shared" si="29"/>
        <v>documentary</v>
      </c>
    </row>
    <row r="271" spans="1:20" ht="18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14">
        <f t="shared" si="26"/>
        <v>43496.25</v>
      </c>
      <c r="N271">
        <v>1550728800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s="8" t="str">
        <f t="shared" si="28"/>
        <v>film &amp; video</v>
      </c>
      <c r="T271" s="8" t="str">
        <f t="shared" si="29"/>
        <v>television</v>
      </c>
    </row>
    <row r="272" spans="1:20" ht="18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14">
        <f t="shared" si="26"/>
        <v>40514.25</v>
      </c>
      <c r="N272">
        <v>1291442400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s="8" t="str">
        <f t="shared" si="28"/>
        <v>games</v>
      </c>
      <c r="T272" s="8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14">
        <f t="shared" si="26"/>
        <v>42345.25</v>
      </c>
      <c r="N273">
        <v>1452146400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s="8" t="str">
        <f t="shared" si="28"/>
        <v>photography</v>
      </c>
      <c r="T273" s="8" t="str">
        <f t="shared" si="29"/>
        <v>photography books</v>
      </c>
    </row>
    <row r="274" spans="1:20" ht="18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14">
        <f t="shared" si="26"/>
        <v>43656.208333333328</v>
      </c>
      <c r="N274">
        <v>1564894800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s="8" t="str">
        <f t="shared" si="28"/>
        <v>theater</v>
      </c>
      <c r="T274" s="8" t="str">
        <f t="shared" si="29"/>
        <v>plays</v>
      </c>
    </row>
    <row r="275" spans="1:20" ht="18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14">
        <f t="shared" si="26"/>
        <v>42995.208333333328</v>
      </c>
      <c r="N275">
        <v>1505883600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s="8" t="str">
        <f t="shared" si="28"/>
        <v>theater</v>
      </c>
      <c r="T275" s="8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14">
        <f t="shared" si="26"/>
        <v>43045.25</v>
      </c>
      <c r="N276">
        <v>1510380000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s="8" t="str">
        <f t="shared" si="28"/>
        <v>theater</v>
      </c>
      <c r="T276" s="8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14">
        <f t="shared" si="26"/>
        <v>43561.208333333328</v>
      </c>
      <c r="N277">
        <v>1555218000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s="8" t="str">
        <f t="shared" si="28"/>
        <v>publishing</v>
      </c>
      <c r="T277" s="8" t="str">
        <f t="shared" si="29"/>
        <v>translations</v>
      </c>
    </row>
    <row r="278" spans="1:20" ht="18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14">
        <f t="shared" si="26"/>
        <v>41018.208333333336</v>
      </c>
      <c r="N278">
        <v>1335243600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s="8" t="str">
        <f t="shared" si="28"/>
        <v>games</v>
      </c>
      <c r="T278" s="8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14">
        <f t="shared" si="26"/>
        <v>40378.208333333336</v>
      </c>
      <c r="N279">
        <v>1279688400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s="8" t="str">
        <f t="shared" si="28"/>
        <v>theater</v>
      </c>
      <c r="T279" s="8" t="str">
        <f t="shared" si="29"/>
        <v>plays</v>
      </c>
    </row>
    <row r="280" spans="1:20" ht="18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14">
        <f t="shared" si="26"/>
        <v>41239.25</v>
      </c>
      <c r="N280">
        <v>1356069600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s="8" t="str">
        <f t="shared" si="28"/>
        <v>technology</v>
      </c>
      <c r="T280" s="8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14">
        <f t="shared" si="26"/>
        <v>43346.208333333328</v>
      </c>
      <c r="N281">
        <v>1536210000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s="8" t="str">
        <f t="shared" si="28"/>
        <v>theater</v>
      </c>
      <c r="T281" s="8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14">
        <f t="shared" si="26"/>
        <v>43060.25</v>
      </c>
      <c r="N282">
        <v>1511762400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s="8" t="str">
        <f t="shared" si="28"/>
        <v>film &amp; video</v>
      </c>
      <c r="T282" s="8" t="str">
        <f t="shared" si="29"/>
        <v>animation</v>
      </c>
    </row>
    <row r="283" spans="1:20" ht="18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14">
        <f t="shared" si="26"/>
        <v>40979.25</v>
      </c>
      <c r="N283">
        <v>1333256400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s="8" t="str">
        <f t="shared" si="28"/>
        <v>theater</v>
      </c>
      <c r="T283" s="8" t="str">
        <f t="shared" si="29"/>
        <v>plays</v>
      </c>
    </row>
    <row r="284" spans="1:20" ht="18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14">
        <f t="shared" si="26"/>
        <v>42701.25</v>
      </c>
      <c r="N284">
        <v>1480744800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s="8" t="str">
        <f t="shared" si="28"/>
        <v>film &amp; video</v>
      </c>
      <c r="T284" s="8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14">
        <f t="shared" si="26"/>
        <v>42520.208333333328</v>
      </c>
      <c r="N285">
        <v>1465016400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s="8" t="str">
        <f t="shared" si="28"/>
        <v>music</v>
      </c>
      <c r="T285" s="8" t="str">
        <f t="shared" si="29"/>
        <v>rock</v>
      </c>
    </row>
    <row r="286" spans="1:20" ht="18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14">
        <f t="shared" si="26"/>
        <v>41030.208333333336</v>
      </c>
      <c r="N286">
        <v>1336280400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s="8" t="str">
        <f t="shared" si="28"/>
        <v>technology</v>
      </c>
      <c r="T286" s="8" t="str">
        <f t="shared" si="29"/>
        <v>web</v>
      </c>
    </row>
    <row r="287" spans="1:20" ht="18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14">
        <f t="shared" si="26"/>
        <v>42623.208333333328</v>
      </c>
      <c r="N287">
        <v>1476766800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s="8" t="str">
        <f t="shared" si="28"/>
        <v>theater</v>
      </c>
      <c r="T287" s="8" t="str">
        <f t="shared" si="29"/>
        <v>plays</v>
      </c>
    </row>
    <row r="288" spans="1:20" ht="18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14">
        <f t="shared" si="26"/>
        <v>42697.25</v>
      </c>
      <c r="N288">
        <v>1480485600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s="8" t="str">
        <f t="shared" si="28"/>
        <v>theater</v>
      </c>
      <c r="T288" s="8" t="str">
        <f t="shared" si="29"/>
        <v>plays</v>
      </c>
    </row>
    <row r="289" spans="1:20" ht="18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14">
        <f t="shared" si="26"/>
        <v>42122.208333333328</v>
      </c>
      <c r="N289">
        <v>1430197200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s="8" t="str">
        <f t="shared" si="28"/>
        <v>music</v>
      </c>
      <c r="T289" s="8" t="str">
        <f t="shared" si="29"/>
        <v>electric music</v>
      </c>
    </row>
    <row r="290" spans="1:20" ht="18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14">
        <f t="shared" si="26"/>
        <v>40982.208333333336</v>
      </c>
      <c r="N290">
        <v>1331787600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s="8" t="str">
        <f t="shared" si="28"/>
        <v>music</v>
      </c>
      <c r="T290" s="8" t="str">
        <f t="shared" si="29"/>
        <v>metal</v>
      </c>
    </row>
    <row r="291" spans="1:20" ht="18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14">
        <f t="shared" si="26"/>
        <v>42219.208333333328</v>
      </c>
      <c r="N291">
        <v>1438837200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s="8" t="str">
        <f t="shared" si="28"/>
        <v>theater</v>
      </c>
      <c r="T291" s="8" t="str">
        <f t="shared" si="29"/>
        <v>plays</v>
      </c>
    </row>
    <row r="292" spans="1:20" ht="18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14">
        <f t="shared" si="26"/>
        <v>41404.208333333336</v>
      </c>
      <c r="N292">
        <v>1370926800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s="8" t="str">
        <f t="shared" si="28"/>
        <v>film &amp; video</v>
      </c>
      <c r="T292" s="8" t="str">
        <f t="shared" si="29"/>
        <v>documentary</v>
      </c>
    </row>
    <row r="293" spans="1:20" ht="18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14">
        <f t="shared" si="26"/>
        <v>40831.208333333336</v>
      </c>
      <c r="N293">
        <v>1319000400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s="8" t="str">
        <f t="shared" si="28"/>
        <v>technology</v>
      </c>
      <c r="T293" s="8" t="str">
        <f t="shared" si="29"/>
        <v>web</v>
      </c>
    </row>
    <row r="294" spans="1:20" ht="18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14">
        <f t="shared" si="26"/>
        <v>40984.208333333336</v>
      </c>
      <c r="N294">
        <v>1333429200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s="8" t="str">
        <f t="shared" si="28"/>
        <v>food</v>
      </c>
      <c r="T294" s="8" t="str">
        <f t="shared" si="29"/>
        <v>food trucks</v>
      </c>
    </row>
    <row r="295" spans="1:20" ht="18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14">
        <f t="shared" si="26"/>
        <v>40456.208333333336</v>
      </c>
      <c r="N295">
        <v>1287032400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s="8" t="str">
        <f t="shared" si="28"/>
        <v>theater</v>
      </c>
      <c r="T295" s="8" t="str">
        <f t="shared" si="29"/>
        <v>plays</v>
      </c>
    </row>
    <row r="296" spans="1:20" ht="18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14">
        <f t="shared" si="26"/>
        <v>43399.208333333328</v>
      </c>
      <c r="N296">
        <v>1541570400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s="8" t="str">
        <f t="shared" si="28"/>
        <v>theater</v>
      </c>
      <c r="T296" s="8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14">
        <f t="shared" si="26"/>
        <v>41562.208333333336</v>
      </c>
      <c r="N297">
        <v>1383976800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s="8" t="str">
        <f t="shared" si="28"/>
        <v>theater</v>
      </c>
      <c r="T297" s="8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14">
        <f t="shared" si="26"/>
        <v>43493.25</v>
      </c>
      <c r="N298">
        <v>1550556000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s="8" t="str">
        <f t="shared" si="28"/>
        <v>theater</v>
      </c>
      <c r="T298" s="8" t="str">
        <f t="shared" si="29"/>
        <v>plays</v>
      </c>
    </row>
    <row r="299" spans="1:20" ht="18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14">
        <f t="shared" si="26"/>
        <v>41653.25</v>
      </c>
      <c r="N299">
        <v>1390456800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s="8" t="str">
        <f t="shared" si="28"/>
        <v>theater</v>
      </c>
      <c r="T299" s="8" t="str">
        <f t="shared" si="29"/>
        <v>plays</v>
      </c>
    </row>
    <row r="300" spans="1:20" ht="18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14">
        <f t="shared" si="26"/>
        <v>42426.25</v>
      </c>
      <c r="N300">
        <v>1458018000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s="8" t="str">
        <f t="shared" si="28"/>
        <v>music</v>
      </c>
      <c r="T300" s="8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14">
        <f t="shared" si="26"/>
        <v>42432.25</v>
      </c>
      <c r="N301">
        <v>1461819600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s="8" t="str">
        <f t="shared" si="28"/>
        <v>food</v>
      </c>
      <c r="T301" s="8" t="str">
        <f t="shared" si="29"/>
        <v>food trucks</v>
      </c>
    </row>
    <row r="302" spans="1:20" ht="18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14">
        <f t="shared" si="26"/>
        <v>42977.208333333328</v>
      </c>
      <c r="N302">
        <v>1504155600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s="8" t="str">
        <f t="shared" si="28"/>
        <v>publishing</v>
      </c>
      <c r="T302" s="8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14">
        <f t="shared" si="26"/>
        <v>42061.25</v>
      </c>
      <c r="N303">
        <v>1426395600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s="8" t="str">
        <f t="shared" si="28"/>
        <v>film &amp; video</v>
      </c>
      <c r="T303" s="8" t="str">
        <f t="shared" si="29"/>
        <v>documentary</v>
      </c>
    </row>
    <row r="304" spans="1:20" ht="18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14">
        <f t="shared" si="26"/>
        <v>43345.208333333328</v>
      </c>
      <c r="N304">
        <v>1537074000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s="8" t="str">
        <f t="shared" si="28"/>
        <v>theater</v>
      </c>
      <c r="T304" s="8" t="str">
        <f t="shared" si="29"/>
        <v>plays</v>
      </c>
    </row>
    <row r="305" spans="1:20" ht="18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14">
        <f t="shared" si="26"/>
        <v>42376.25</v>
      </c>
      <c r="N305">
        <v>1452578400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s="8" t="str">
        <f t="shared" si="28"/>
        <v>music</v>
      </c>
      <c r="T305" s="8" t="str">
        <f t="shared" si="29"/>
        <v>indie rock</v>
      </c>
    </row>
    <row r="306" spans="1:20" ht="18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14">
        <f t="shared" si="26"/>
        <v>42589.208333333328</v>
      </c>
      <c r="N306">
        <v>1474088400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s="8" t="str">
        <f t="shared" si="28"/>
        <v>film &amp; video</v>
      </c>
      <c r="T306" s="8" t="str">
        <f t="shared" si="29"/>
        <v>documentary</v>
      </c>
    </row>
    <row r="307" spans="1:20" ht="18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14">
        <f t="shared" si="26"/>
        <v>42448.208333333328</v>
      </c>
      <c r="N307">
        <v>1461906000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s="8" t="str">
        <f t="shared" si="28"/>
        <v>theater</v>
      </c>
      <c r="T307" s="8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14">
        <f t="shared" si="26"/>
        <v>42930.208333333328</v>
      </c>
      <c r="N308">
        <v>1500267600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s="8" t="str">
        <f t="shared" si="28"/>
        <v>theater</v>
      </c>
      <c r="T308" s="8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14">
        <f t="shared" si="26"/>
        <v>41066.208333333336</v>
      </c>
      <c r="N309">
        <v>1340686800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s="8" t="str">
        <f t="shared" si="28"/>
        <v>publishing</v>
      </c>
      <c r="T309" s="8" t="str">
        <f t="shared" si="29"/>
        <v>fiction</v>
      </c>
    </row>
    <row r="310" spans="1:20" ht="18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14">
        <f t="shared" si="26"/>
        <v>40651.208333333336</v>
      </c>
      <c r="N310">
        <v>1303189200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s="8" t="str">
        <f t="shared" si="28"/>
        <v>theater</v>
      </c>
      <c r="T310" s="8" t="str">
        <f t="shared" si="29"/>
        <v>plays</v>
      </c>
    </row>
    <row r="311" spans="1:20" ht="18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14">
        <f t="shared" si="26"/>
        <v>40807.208333333336</v>
      </c>
      <c r="N311">
        <v>1318309200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s="8" t="str">
        <f t="shared" si="28"/>
        <v>music</v>
      </c>
      <c r="T311" s="8" t="str">
        <f t="shared" si="29"/>
        <v>indie rock</v>
      </c>
    </row>
    <row r="312" spans="1:20" ht="18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14">
        <f t="shared" si="26"/>
        <v>40277.208333333336</v>
      </c>
      <c r="N312">
        <v>1272171600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s="8" t="str">
        <f t="shared" si="28"/>
        <v>games</v>
      </c>
      <c r="T312" s="8" t="str">
        <f t="shared" si="29"/>
        <v>video games</v>
      </c>
    </row>
    <row r="313" spans="1:20" ht="18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14">
        <f t="shared" si="26"/>
        <v>40590.25</v>
      </c>
      <c r="N313">
        <v>1298872800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s="8" t="str">
        <f t="shared" si="28"/>
        <v>theater</v>
      </c>
      <c r="T313" s="8" t="str">
        <f t="shared" si="29"/>
        <v>plays</v>
      </c>
    </row>
    <row r="314" spans="1:20" ht="18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14">
        <f t="shared" si="26"/>
        <v>41572.208333333336</v>
      </c>
      <c r="N314">
        <v>1383282000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s="8" t="str">
        <f t="shared" si="28"/>
        <v>theater</v>
      </c>
      <c r="T314" s="8" t="str">
        <f t="shared" si="29"/>
        <v>plays</v>
      </c>
    </row>
    <row r="315" spans="1:20" ht="18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14">
        <f t="shared" si="26"/>
        <v>40966.25</v>
      </c>
      <c r="N315">
        <v>1330495200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s="8" t="str">
        <f t="shared" si="28"/>
        <v>music</v>
      </c>
      <c r="T315" s="8" t="str">
        <f t="shared" si="29"/>
        <v>rock</v>
      </c>
    </row>
    <row r="316" spans="1:20" ht="18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14">
        <f t="shared" si="26"/>
        <v>43536.208333333328</v>
      </c>
      <c r="N316">
        <v>1552798800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s="8" t="str">
        <f t="shared" si="28"/>
        <v>film &amp; video</v>
      </c>
      <c r="T316" s="8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14">
        <f t="shared" si="26"/>
        <v>41783.208333333336</v>
      </c>
      <c r="N317">
        <v>1403413200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s="8" t="str">
        <f t="shared" si="28"/>
        <v>theater</v>
      </c>
      <c r="T317" s="8" t="str">
        <f t="shared" si="29"/>
        <v>plays</v>
      </c>
    </row>
    <row r="318" spans="1:20" ht="18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14">
        <f t="shared" si="26"/>
        <v>43788.25</v>
      </c>
      <c r="N318">
        <v>1574229600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s="8" t="str">
        <f t="shared" si="28"/>
        <v>food</v>
      </c>
      <c r="T318" s="8" t="str">
        <f t="shared" si="29"/>
        <v>food trucks</v>
      </c>
    </row>
    <row r="319" spans="1:20" ht="18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14">
        <f t="shared" si="26"/>
        <v>42869.208333333328</v>
      </c>
      <c r="N319">
        <v>1495861200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s="8" t="str">
        <f t="shared" si="28"/>
        <v>theater</v>
      </c>
      <c r="T319" s="8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14">
        <f t="shared" si="26"/>
        <v>41684.25</v>
      </c>
      <c r="N320">
        <v>1392530400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s="8" t="str">
        <f t="shared" si="28"/>
        <v>music</v>
      </c>
      <c r="T320" s="8" t="str">
        <f t="shared" si="29"/>
        <v>rock</v>
      </c>
    </row>
    <row r="321" spans="1:20" ht="18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14">
        <f t="shared" si="26"/>
        <v>40402.208333333336</v>
      </c>
      <c r="N321">
        <v>1283662800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s="8" t="str">
        <f t="shared" si="28"/>
        <v>technology</v>
      </c>
      <c r="T321" s="8" t="str">
        <f t="shared" si="29"/>
        <v>web</v>
      </c>
    </row>
    <row r="322" spans="1:20" ht="18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14">
        <f t="shared" si="26"/>
        <v>40673.208333333336</v>
      </c>
      <c r="N322">
        <v>1305781200</v>
      </c>
      <c r="O322" s="14">
        <f t="shared" si="27"/>
        <v>40682.208333333336</v>
      </c>
      <c r="P322" t="b">
        <v>0</v>
      </c>
      <c r="Q322" t="b">
        <v>0</v>
      </c>
      <c r="R322" t="s">
        <v>119</v>
      </c>
      <c r="S322" s="8" t="str">
        <f t="shared" si="28"/>
        <v>publishing</v>
      </c>
      <c r="T322" s="8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6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14">
        <f t="shared" ref="M323:M386" si="32">(((L323/60)/60)/24)+DATE(1970,1,1)</f>
        <v>40634.208333333336</v>
      </c>
      <c r="N323">
        <v>1302325200</v>
      </c>
      <c r="O323" s="14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8" t="str">
        <f t="shared" ref="S323:S386" si="34">LEFT(R323,SEARCH("/",R323)-1)</f>
        <v>film &amp; video</v>
      </c>
      <c r="T323" s="8" t="str">
        <f t="shared" ref="T323:T386" si="35">RIGHT(R323,LEN(R323)-SEARCH("/",R323))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14">
        <f t="shared" si="32"/>
        <v>40507.25</v>
      </c>
      <c r="N324">
        <v>1291788000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s="8" t="str">
        <f t="shared" si="34"/>
        <v>theater</v>
      </c>
      <c r="T324" s="8" t="str">
        <f t="shared" si="35"/>
        <v>plays</v>
      </c>
    </row>
    <row r="325" spans="1:20" ht="18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14">
        <f t="shared" si="32"/>
        <v>41725.208333333336</v>
      </c>
      <c r="N325">
        <v>1396069200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s="8" t="str">
        <f t="shared" si="34"/>
        <v>film &amp; video</v>
      </c>
      <c r="T325" s="8" t="str">
        <f t="shared" si="35"/>
        <v>documentary</v>
      </c>
    </row>
    <row r="326" spans="1:20" ht="18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14">
        <f t="shared" si="32"/>
        <v>42176.208333333328</v>
      </c>
      <c r="N326">
        <v>1435899600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s="8" t="str">
        <f t="shared" si="34"/>
        <v>theater</v>
      </c>
      <c r="T326" s="8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14">
        <f t="shared" si="32"/>
        <v>43267.208333333328</v>
      </c>
      <c r="N327">
        <v>1531112400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s="8" t="str">
        <f t="shared" si="34"/>
        <v>theater</v>
      </c>
      <c r="T327" s="8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14">
        <f t="shared" si="32"/>
        <v>42364.25</v>
      </c>
      <c r="N328">
        <v>1451628000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s="8" t="str">
        <f t="shared" si="34"/>
        <v>film &amp; video</v>
      </c>
      <c r="T328" s="8" t="str">
        <f t="shared" si="35"/>
        <v>animation</v>
      </c>
    </row>
    <row r="329" spans="1:20" ht="18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14">
        <f t="shared" si="32"/>
        <v>43705.208333333328</v>
      </c>
      <c r="N329">
        <v>1567314000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s="8" t="str">
        <f t="shared" si="34"/>
        <v>theater</v>
      </c>
      <c r="T329" s="8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14">
        <f t="shared" si="32"/>
        <v>43434.25</v>
      </c>
      <c r="N330">
        <v>1544508000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s="8" t="str">
        <f t="shared" si="34"/>
        <v>music</v>
      </c>
      <c r="T330" s="8" t="str">
        <f t="shared" si="35"/>
        <v>rock</v>
      </c>
    </row>
    <row r="331" spans="1:20" ht="18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14">
        <f t="shared" si="32"/>
        <v>42716.25</v>
      </c>
      <c r="N331">
        <v>1482472800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s="8" t="str">
        <f t="shared" si="34"/>
        <v>games</v>
      </c>
      <c r="T331" s="8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14">
        <f t="shared" si="32"/>
        <v>43077.25</v>
      </c>
      <c r="N332">
        <v>1512799200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s="8" t="str">
        <f t="shared" si="34"/>
        <v>film &amp; video</v>
      </c>
      <c r="T332" s="8" t="str">
        <f t="shared" si="35"/>
        <v>documentary</v>
      </c>
    </row>
    <row r="333" spans="1:20" ht="18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14">
        <f t="shared" si="32"/>
        <v>40896.25</v>
      </c>
      <c r="N333">
        <v>1324360800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s="8" t="str">
        <f t="shared" si="34"/>
        <v>food</v>
      </c>
      <c r="T333" s="8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14">
        <f t="shared" si="32"/>
        <v>41361.208333333336</v>
      </c>
      <c r="N334">
        <v>1364533200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s="8" t="str">
        <f t="shared" si="34"/>
        <v>technology</v>
      </c>
      <c r="T334" s="8" t="str">
        <f t="shared" si="35"/>
        <v>wearables</v>
      </c>
    </row>
    <row r="335" spans="1:20" ht="18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14">
        <f t="shared" si="32"/>
        <v>43424.25</v>
      </c>
      <c r="N335">
        <v>1545112800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s="8" t="str">
        <f t="shared" si="34"/>
        <v>theater</v>
      </c>
      <c r="T335" s="8" t="str">
        <f t="shared" si="35"/>
        <v>plays</v>
      </c>
    </row>
    <row r="336" spans="1:20" ht="18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14">
        <f t="shared" si="32"/>
        <v>43110.25</v>
      </c>
      <c r="N336">
        <v>1516168800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s="8" t="str">
        <f t="shared" si="34"/>
        <v>music</v>
      </c>
      <c r="T336" s="8" t="str">
        <f t="shared" si="35"/>
        <v>rock</v>
      </c>
    </row>
    <row r="337" spans="1:20" ht="18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14">
        <f t="shared" si="32"/>
        <v>43784.25</v>
      </c>
      <c r="N337">
        <v>1574920800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s="8" t="str">
        <f t="shared" si="34"/>
        <v>music</v>
      </c>
      <c r="T337" s="8" t="str">
        <f t="shared" si="35"/>
        <v>rock</v>
      </c>
    </row>
    <row r="338" spans="1:20" ht="18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14">
        <f t="shared" si="32"/>
        <v>40527.25</v>
      </c>
      <c r="N338">
        <v>1292479200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s="8" t="str">
        <f t="shared" si="34"/>
        <v>music</v>
      </c>
      <c r="T338" s="8" t="str">
        <f t="shared" si="35"/>
        <v>rock</v>
      </c>
    </row>
    <row r="339" spans="1:20" ht="18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14">
        <f t="shared" si="32"/>
        <v>43780.25</v>
      </c>
      <c r="N339">
        <v>1573538400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s="8" t="str">
        <f t="shared" si="34"/>
        <v>theater</v>
      </c>
      <c r="T339" s="8" t="str">
        <f t="shared" si="35"/>
        <v>plays</v>
      </c>
    </row>
    <row r="340" spans="1:20" ht="18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14">
        <f t="shared" si="32"/>
        <v>40821.208333333336</v>
      </c>
      <c r="N340">
        <v>1320382800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s="8" t="str">
        <f t="shared" si="34"/>
        <v>theater</v>
      </c>
      <c r="T340" s="8" t="str">
        <f t="shared" si="35"/>
        <v>plays</v>
      </c>
    </row>
    <row r="341" spans="1:20" ht="18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14">
        <f t="shared" si="32"/>
        <v>42949.208333333328</v>
      </c>
      <c r="N341">
        <v>1502859600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s="8" t="str">
        <f t="shared" si="34"/>
        <v>theater</v>
      </c>
      <c r="T341" s="8" t="str">
        <f t="shared" si="35"/>
        <v>plays</v>
      </c>
    </row>
    <row r="342" spans="1:20" ht="18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14">
        <f t="shared" si="32"/>
        <v>40889.25</v>
      </c>
      <c r="N342">
        <v>1323756000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s="8" t="str">
        <f t="shared" si="34"/>
        <v>photography</v>
      </c>
      <c r="T342" s="8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14">
        <f t="shared" si="32"/>
        <v>42244.208333333328</v>
      </c>
      <c r="N343">
        <v>1441342800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s="8" t="str">
        <f t="shared" si="34"/>
        <v>music</v>
      </c>
      <c r="T343" s="8" t="str">
        <f t="shared" si="35"/>
        <v>indie rock</v>
      </c>
    </row>
    <row r="344" spans="1:20" ht="18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14">
        <f t="shared" si="32"/>
        <v>41475.208333333336</v>
      </c>
      <c r="N344">
        <v>1375333200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s="8" t="str">
        <f t="shared" si="34"/>
        <v>theater</v>
      </c>
      <c r="T344" s="8" t="str">
        <f t="shared" si="35"/>
        <v>plays</v>
      </c>
    </row>
    <row r="345" spans="1:20" ht="18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14">
        <f t="shared" si="32"/>
        <v>41597.25</v>
      </c>
      <c r="N345">
        <v>1389420000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s="8" t="str">
        <f t="shared" si="34"/>
        <v>theater</v>
      </c>
      <c r="T345" s="8" t="str">
        <f t="shared" si="35"/>
        <v>plays</v>
      </c>
    </row>
    <row r="346" spans="1:20" ht="18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14">
        <f t="shared" si="32"/>
        <v>43122.25</v>
      </c>
      <c r="N346">
        <v>1520056800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s="8" t="str">
        <f t="shared" si="34"/>
        <v>games</v>
      </c>
      <c r="T346" s="8" t="str">
        <f t="shared" si="35"/>
        <v>video games</v>
      </c>
    </row>
    <row r="347" spans="1:20" ht="18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14">
        <f t="shared" si="32"/>
        <v>42194.208333333328</v>
      </c>
      <c r="N347">
        <v>1436504400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s="8" t="str">
        <f t="shared" si="34"/>
        <v>film &amp; video</v>
      </c>
      <c r="T347" s="8" t="str">
        <f t="shared" si="35"/>
        <v>drama</v>
      </c>
    </row>
    <row r="348" spans="1:20" ht="18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14">
        <f t="shared" si="32"/>
        <v>42971.208333333328</v>
      </c>
      <c r="N348">
        <v>1508302800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s="8" t="str">
        <f t="shared" si="34"/>
        <v>music</v>
      </c>
      <c r="T348" s="8" t="str">
        <f t="shared" si="35"/>
        <v>indie rock</v>
      </c>
    </row>
    <row r="349" spans="1:20" ht="18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14">
        <f t="shared" si="32"/>
        <v>42046.25</v>
      </c>
      <c r="N349">
        <v>1425708000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s="8" t="str">
        <f t="shared" si="34"/>
        <v>technology</v>
      </c>
      <c r="T349" s="8" t="str">
        <f t="shared" si="35"/>
        <v>web</v>
      </c>
    </row>
    <row r="350" spans="1:20" ht="18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14">
        <f t="shared" si="32"/>
        <v>42782.25</v>
      </c>
      <c r="N350">
        <v>1488348000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s="8" t="str">
        <f t="shared" si="34"/>
        <v>food</v>
      </c>
      <c r="T350" s="8" t="str">
        <f t="shared" si="35"/>
        <v>food trucks</v>
      </c>
    </row>
    <row r="351" spans="1:20" ht="18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14">
        <f t="shared" si="32"/>
        <v>42930.208333333328</v>
      </c>
      <c r="N351">
        <v>1502600400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s="8" t="str">
        <f t="shared" si="34"/>
        <v>theater</v>
      </c>
      <c r="T351" s="8" t="str">
        <f t="shared" si="35"/>
        <v>plays</v>
      </c>
    </row>
    <row r="352" spans="1:20" ht="18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14">
        <f t="shared" si="32"/>
        <v>42144.208333333328</v>
      </c>
      <c r="N352">
        <v>1433653200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s="8" t="str">
        <f t="shared" si="34"/>
        <v>music</v>
      </c>
      <c r="T352" s="8" t="str">
        <f t="shared" si="35"/>
        <v>jazz</v>
      </c>
    </row>
    <row r="353" spans="1:20" ht="18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14">
        <f t="shared" si="32"/>
        <v>42240.208333333328</v>
      </c>
      <c r="N353">
        <v>1441602000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s="8" t="str">
        <f t="shared" si="34"/>
        <v>music</v>
      </c>
      <c r="T353" s="8" t="str">
        <f t="shared" si="35"/>
        <v>rock</v>
      </c>
    </row>
    <row r="354" spans="1:20" ht="18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14">
        <f t="shared" si="32"/>
        <v>42315.25</v>
      </c>
      <c r="N354">
        <v>1447567200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s="8" t="str">
        <f t="shared" si="34"/>
        <v>theater</v>
      </c>
      <c r="T354" s="8" t="str">
        <f t="shared" si="35"/>
        <v>plays</v>
      </c>
    </row>
    <row r="355" spans="1:20" ht="18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14">
        <f t="shared" si="32"/>
        <v>43651.208333333328</v>
      </c>
      <c r="N355">
        <v>1562389200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s="8" t="str">
        <f t="shared" si="34"/>
        <v>theater</v>
      </c>
      <c r="T355" s="8" t="str">
        <f t="shared" si="35"/>
        <v>plays</v>
      </c>
    </row>
    <row r="356" spans="1:20" ht="18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14">
        <f t="shared" si="32"/>
        <v>41520.208333333336</v>
      </c>
      <c r="N356">
        <v>1378789200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s="8" t="str">
        <f t="shared" si="34"/>
        <v>film &amp; video</v>
      </c>
      <c r="T356" s="8" t="str">
        <f t="shared" si="35"/>
        <v>documentary</v>
      </c>
    </row>
    <row r="357" spans="1:20" ht="18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14">
        <f t="shared" si="32"/>
        <v>42757.25</v>
      </c>
      <c r="N357">
        <v>1488520800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s="8" t="str">
        <f t="shared" si="34"/>
        <v>technology</v>
      </c>
      <c r="T357" s="8" t="str">
        <f t="shared" si="35"/>
        <v>wearables</v>
      </c>
    </row>
    <row r="358" spans="1:20" ht="18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14">
        <f t="shared" si="32"/>
        <v>40922.25</v>
      </c>
      <c r="N358">
        <v>1327298400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s="8" t="str">
        <f t="shared" si="34"/>
        <v>theater</v>
      </c>
      <c r="T358" s="8" t="str">
        <f t="shared" si="35"/>
        <v>plays</v>
      </c>
    </row>
    <row r="359" spans="1:20" ht="18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14">
        <f t="shared" si="32"/>
        <v>42250.208333333328</v>
      </c>
      <c r="N359">
        <v>1443416400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s="8" t="str">
        <f t="shared" si="34"/>
        <v>games</v>
      </c>
      <c r="T359" s="8" t="str">
        <f t="shared" si="35"/>
        <v>video games</v>
      </c>
    </row>
    <row r="360" spans="1:20" ht="18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14">
        <f t="shared" si="32"/>
        <v>43322.208333333328</v>
      </c>
      <c r="N360">
        <v>1534136400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s="8" t="str">
        <f t="shared" si="34"/>
        <v>photography</v>
      </c>
      <c r="T360" s="8" t="str">
        <f t="shared" si="35"/>
        <v>photography books</v>
      </c>
    </row>
    <row r="361" spans="1:20" ht="18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14">
        <f t="shared" si="32"/>
        <v>40782.208333333336</v>
      </c>
      <c r="N361">
        <v>1315026000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s="8" t="str">
        <f t="shared" si="34"/>
        <v>film &amp; video</v>
      </c>
      <c r="T361" s="8" t="str">
        <f t="shared" si="35"/>
        <v>animation</v>
      </c>
    </row>
    <row r="362" spans="1:20" ht="18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14">
        <f t="shared" si="32"/>
        <v>40544.25</v>
      </c>
      <c r="N362">
        <v>1295071200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s="8" t="str">
        <f t="shared" si="34"/>
        <v>theater</v>
      </c>
      <c r="T362" s="8" t="str">
        <f t="shared" si="35"/>
        <v>plays</v>
      </c>
    </row>
    <row r="363" spans="1:20" ht="18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14">
        <f t="shared" si="32"/>
        <v>43015.208333333328</v>
      </c>
      <c r="N363">
        <v>1509426000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s="8" t="str">
        <f t="shared" si="34"/>
        <v>theater</v>
      </c>
      <c r="T363" s="8" t="str">
        <f t="shared" si="35"/>
        <v>plays</v>
      </c>
    </row>
    <row r="364" spans="1:20" ht="18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14">
        <f t="shared" si="32"/>
        <v>40570.25</v>
      </c>
      <c r="N364">
        <v>1299391200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s="8" t="str">
        <f t="shared" si="34"/>
        <v>music</v>
      </c>
      <c r="T364" s="8" t="str">
        <f t="shared" si="35"/>
        <v>rock</v>
      </c>
    </row>
    <row r="365" spans="1:20" ht="18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14">
        <f t="shared" si="32"/>
        <v>40904.25</v>
      </c>
      <c r="N365">
        <v>1325052000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s="8" t="str">
        <f t="shared" si="34"/>
        <v>music</v>
      </c>
      <c r="T365" s="8" t="str">
        <f t="shared" si="35"/>
        <v>rock</v>
      </c>
    </row>
    <row r="366" spans="1:20" ht="18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14">
        <f t="shared" si="32"/>
        <v>43164.25</v>
      </c>
      <c r="N366">
        <v>1522818000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s="8" t="str">
        <f t="shared" si="34"/>
        <v>music</v>
      </c>
      <c r="T366" s="8" t="str">
        <f t="shared" si="35"/>
        <v>indie rock</v>
      </c>
    </row>
    <row r="367" spans="1:20" ht="18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14">
        <f t="shared" si="32"/>
        <v>42733.25</v>
      </c>
      <c r="N367">
        <v>1485324000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s="8" t="str">
        <f t="shared" si="34"/>
        <v>theater</v>
      </c>
      <c r="T367" s="8" t="str">
        <f t="shared" si="35"/>
        <v>plays</v>
      </c>
    </row>
    <row r="368" spans="1:20" ht="18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14">
        <f t="shared" si="32"/>
        <v>40546.25</v>
      </c>
      <c r="N368">
        <v>1294120800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s="8" t="str">
        <f t="shared" si="34"/>
        <v>theater</v>
      </c>
      <c r="T368" s="8" t="str">
        <f t="shared" si="35"/>
        <v>plays</v>
      </c>
    </row>
    <row r="369" spans="1:20" ht="18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14">
        <f t="shared" si="32"/>
        <v>41930.208333333336</v>
      </c>
      <c r="N369">
        <v>1415685600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s="8" t="str">
        <f t="shared" si="34"/>
        <v>theater</v>
      </c>
      <c r="T369" s="8" t="str">
        <f t="shared" si="35"/>
        <v>plays</v>
      </c>
    </row>
    <row r="370" spans="1:20" ht="18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14">
        <f t="shared" si="32"/>
        <v>40464.208333333336</v>
      </c>
      <c r="N370">
        <v>1288933200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s="8" t="str">
        <f t="shared" si="34"/>
        <v>film &amp; video</v>
      </c>
      <c r="T370" s="8" t="str">
        <f t="shared" si="35"/>
        <v>documentary</v>
      </c>
    </row>
    <row r="371" spans="1:20" ht="18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14">
        <f t="shared" si="32"/>
        <v>41308.25</v>
      </c>
      <c r="N371">
        <v>1363237200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s="8" t="str">
        <f t="shared" si="34"/>
        <v>film &amp; video</v>
      </c>
      <c r="T371" s="8" t="str">
        <f t="shared" si="35"/>
        <v>television</v>
      </c>
    </row>
    <row r="372" spans="1:20" ht="18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14">
        <f t="shared" si="32"/>
        <v>43570.208333333328</v>
      </c>
      <c r="N372">
        <v>1555822800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s="8" t="str">
        <f t="shared" si="34"/>
        <v>theater</v>
      </c>
      <c r="T372" s="8" t="str">
        <f t="shared" si="35"/>
        <v>plays</v>
      </c>
    </row>
    <row r="373" spans="1:20" ht="18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14">
        <f t="shared" si="32"/>
        <v>42043.25</v>
      </c>
      <c r="N373">
        <v>1427778000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s="8" t="str">
        <f t="shared" si="34"/>
        <v>theater</v>
      </c>
      <c r="T373" s="8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14">
        <f t="shared" si="32"/>
        <v>42012.25</v>
      </c>
      <c r="N374">
        <v>1422424800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s="8" t="str">
        <f t="shared" si="34"/>
        <v>film &amp; video</v>
      </c>
      <c r="T374" s="8" t="str">
        <f t="shared" si="35"/>
        <v>documentary</v>
      </c>
    </row>
    <row r="375" spans="1:20" ht="18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14">
        <f t="shared" si="32"/>
        <v>42964.208333333328</v>
      </c>
      <c r="N375">
        <v>1503637200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s="8" t="str">
        <f t="shared" si="34"/>
        <v>theater</v>
      </c>
      <c r="T375" s="8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14">
        <f t="shared" si="32"/>
        <v>43476.25</v>
      </c>
      <c r="N376">
        <v>1547618400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s="8" t="str">
        <f t="shared" si="34"/>
        <v>film &amp; video</v>
      </c>
      <c r="T376" s="8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14">
        <f t="shared" si="32"/>
        <v>42293.208333333328</v>
      </c>
      <c r="N377">
        <v>1449900000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s="8" t="str">
        <f t="shared" si="34"/>
        <v>music</v>
      </c>
      <c r="T377" s="8" t="str">
        <f t="shared" si="35"/>
        <v>indie rock</v>
      </c>
    </row>
    <row r="378" spans="1:20" ht="18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14">
        <f t="shared" si="32"/>
        <v>41826.208333333336</v>
      </c>
      <c r="N378">
        <v>1405141200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s="8" t="str">
        <f t="shared" si="34"/>
        <v>music</v>
      </c>
      <c r="T378" s="8" t="str">
        <f t="shared" si="35"/>
        <v>rock</v>
      </c>
    </row>
    <row r="379" spans="1:20" ht="18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14">
        <f t="shared" si="32"/>
        <v>43760.208333333328</v>
      </c>
      <c r="N379">
        <v>1572933600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s="8" t="str">
        <f t="shared" si="34"/>
        <v>theater</v>
      </c>
      <c r="T379" s="8" t="str">
        <f t="shared" si="35"/>
        <v>plays</v>
      </c>
    </row>
    <row r="380" spans="1:20" ht="18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14">
        <f t="shared" si="32"/>
        <v>43241.208333333328</v>
      </c>
      <c r="N380">
        <v>1530162000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s="8" t="str">
        <f t="shared" si="34"/>
        <v>film &amp; video</v>
      </c>
      <c r="T380" s="8" t="str">
        <f t="shared" si="35"/>
        <v>documentary</v>
      </c>
    </row>
    <row r="381" spans="1:20" ht="18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14">
        <f t="shared" si="32"/>
        <v>40843.208333333336</v>
      </c>
      <c r="N381">
        <v>1320904800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s="8" t="str">
        <f t="shared" si="34"/>
        <v>theater</v>
      </c>
      <c r="T381" s="8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14">
        <f t="shared" si="32"/>
        <v>41448.208333333336</v>
      </c>
      <c r="N382">
        <v>1372395600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s="8" t="str">
        <f t="shared" si="34"/>
        <v>theater</v>
      </c>
      <c r="T382" s="8" t="str">
        <f t="shared" si="35"/>
        <v>plays</v>
      </c>
    </row>
    <row r="383" spans="1:20" ht="18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14">
        <f t="shared" si="32"/>
        <v>42163.208333333328</v>
      </c>
      <c r="N383">
        <v>1437714000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s="8" t="str">
        <f t="shared" si="34"/>
        <v>theater</v>
      </c>
      <c r="T383" s="8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14">
        <f t="shared" si="32"/>
        <v>43024.208333333328</v>
      </c>
      <c r="N384">
        <v>1509771600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s="8" t="str">
        <f t="shared" si="34"/>
        <v>photography</v>
      </c>
      <c r="T384" s="8" t="str">
        <f t="shared" si="35"/>
        <v>photography books</v>
      </c>
    </row>
    <row r="385" spans="1:20" ht="18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14">
        <f t="shared" si="32"/>
        <v>43509.25</v>
      </c>
      <c r="N385">
        <v>1550556000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s="8" t="str">
        <f t="shared" si="34"/>
        <v>food</v>
      </c>
      <c r="T385" s="8" t="str">
        <f t="shared" si="35"/>
        <v>food trucks</v>
      </c>
    </row>
    <row r="386" spans="1:20" ht="18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14">
        <f t="shared" si="32"/>
        <v>42776.25</v>
      </c>
      <c r="N386">
        <v>1489039200</v>
      </c>
      <c r="O386" s="14">
        <f t="shared" si="33"/>
        <v>42803.25</v>
      </c>
      <c r="P386" t="b">
        <v>1</v>
      </c>
      <c r="Q386" t="b">
        <v>1</v>
      </c>
      <c r="R386" t="s">
        <v>42</v>
      </c>
      <c r="S386" s="8" t="str">
        <f t="shared" si="34"/>
        <v>film &amp; video</v>
      </c>
      <c r="T386" s="8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6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14">
        <f t="shared" ref="M387:M450" si="38">(((L387/60)/60)/24)+DATE(1970,1,1)</f>
        <v>43553.208333333328</v>
      </c>
      <c r="N387">
        <v>1556600400</v>
      </c>
      <c r="O387" s="14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8" t="str">
        <f t="shared" ref="S387:S450" si="40">LEFT(R387,SEARCH("/",R387)-1)</f>
        <v>publishing</v>
      </c>
      <c r="T387" s="8" t="str">
        <f t="shared" ref="T387:T450" si="41">RIGHT(R387,LEN(R387)-SEARCH("/",R387))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14">
        <f t="shared" si="38"/>
        <v>40355.208333333336</v>
      </c>
      <c r="N388">
        <v>1278565200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s="8" t="str">
        <f t="shared" si="40"/>
        <v>theater</v>
      </c>
      <c r="T388" s="8" t="str">
        <f t="shared" si="41"/>
        <v>plays</v>
      </c>
    </row>
    <row r="389" spans="1:20" ht="18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14">
        <f t="shared" si="38"/>
        <v>41072.208333333336</v>
      </c>
      <c r="N389">
        <v>1339909200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s="8" t="str">
        <f t="shared" si="40"/>
        <v>technology</v>
      </c>
      <c r="T389" s="8" t="str">
        <f t="shared" si="41"/>
        <v>wearables</v>
      </c>
    </row>
    <row r="390" spans="1:20" ht="18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14">
        <f t="shared" si="38"/>
        <v>40912.25</v>
      </c>
      <c r="N390">
        <v>1325829600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s="8" t="str">
        <f t="shared" si="40"/>
        <v>music</v>
      </c>
      <c r="T390" s="8" t="str">
        <f t="shared" si="41"/>
        <v>indie rock</v>
      </c>
    </row>
    <row r="391" spans="1:20" ht="18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14">
        <f t="shared" si="38"/>
        <v>40479.208333333336</v>
      </c>
      <c r="N391">
        <v>1290578400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s="8" t="str">
        <f t="shared" si="40"/>
        <v>theater</v>
      </c>
      <c r="T391" s="8" t="str">
        <f t="shared" si="41"/>
        <v>plays</v>
      </c>
    </row>
    <row r="392" spans="1:20" ht="18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14">
        <f t="shared" si="38"/>
        <v>41530.208333333336</v>
      </c>
      <c r="N392">
        <v>1380344400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s="8" t="str">
        <f t="shared" si="40"/>
        <v>photography</v>
      </c>
      <c r="T392" s="8" t="str">
        <f t="shared" si="41"/>
        <v>photography books</v>
      </c>
    </row>
    <row r="393" spans="1:20" ht="18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14">
        <f t="shared" si="38"/>
        <v>41653.25</v>
      </c>
      <c r="N393">
        <v>1389852000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s="8" t="str">
        <f t="shared" si="40"/>
        <v>publishing</v>
      </c>
      <c r="T393" s="8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14">
        <f t="shared" si="38"/>
        <v>40549.25</v>
      </c>
      <c r="N394">
        <v>1294466400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s="8" t="str">
        <f t="shared" si="40"/>
        <v>technology</v>
      </c>
      <c r="T394" s="8" t="str">
        <f t="shared" si="41"/>
        <v>wearables</v>
      </c>
    </row>
    <row r="395" spans="1:20" ht="18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14">
        <f t="shared" si="38"/>
        <v>42933.208333333328</v>
      </c>
      <c r="N395">
        <v>1500354000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s="8" t="str">
        <f t="shared" si="40"/>
        <v>music</v>
      </c>
      <c r="T395" s="8" t="str">
        <f t="shared" si="41"/>
        <v>jazz</v>
      </c>
    </row>
    <row r="396" spans="1:20" ht="18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14">
        <f t="shared" si="38"/>
        <v>41484.208333333336</v>
      </c>
      <c r="N396">
        <v>1375938000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s="8" t="str">
        <f t="shared" si="40"/>
        <v>film &amp; video</v>
      </c>
      <c r="T396" s="8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14">
        <f t="shared" si="38"/>
        <v>40885.25</v>
      </c>
      <c r="N397">
        <v>1323410400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s="8" t="str">
        <f t="shared" si="40"/>
        <v>theater</v>
      </c>
      <c r="T397" s="8" t="str">
        <f t="shared" si="41"/>
        <v>plays</v>
      </c>
    </row>
    <row r="398" spans="1:20" ht="18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14">
        <f t="shared" si="38"/>
        <v>43378.208333333328</v>
      </c>
      <c r="N398">
        <v>1539406800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s="8" t="str">
        <f t="shared" si="40"/>
        <v>film &amp; video</v>
      </c>
      <c r="T398" s="8" t="str">
        <f t="shared" si="41"/>
        <v>drama</v>
      </c>
    </row>
    <row r="399" spans="1:20" ht="18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14">
        <f t="shared" si="38"/>
        <v>41417.208333333336</v>
      </c>
      <c r="N399">
        <v>1369803600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s="8" t="str">
        <f t="shared" si="40"/>
        <v>music</v>
      </c>
      <c r="T399" s="8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14">
        <f t="shared" si="38"/>
        <v>43228.208333333328</v>
      </c>
      <c r="N400">
        <v>1525928400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s="8" t="str">
        <f t="shared" si="40"/>
        <v>film &amp; video</v>
      </c>
      <c r="T400" s="8" t="str">
        <f t="shared" si="41"/>
        <v>animation</v>
      </c>
    </row>
    <row r="401" spans="1:20" ht="18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14">
        <f t="shared" si="38"/>
        <v>40576.25</v>
      </c>
      <c r="N401">
        <v>1297231200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s="8" t="str">
        <f t="shared" si="40"/>
        <v>music</v>
      </c>
      <c r="T401" s="8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14">
        <f t="shared" si="38"/>
        <v>41502.208333333336</v>
      </c>
      <c r="N402">
        <v>1378530000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s="8" t="str">
        <f t="shared" si="40"/>
        <v>photography</v>
      </c>
      <c r="T402" s="8" t="str">
        <f t="shared" si="41"/>
        <v>photography books</v>
      </c>
    </row>
    <row r="403" spans="1:20" ht="18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14">
        <f t="shared" si="38"/>
        <v>43765.208333333328</v>
      </c>
      <c r="N403">
        <v>1572152400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s="8" t="str">
        <f t="shared" si="40"/>
        <v>theater</v>
      </c>
      <c r="T403" s="8" t="str">
        <f t="shared" si="41"/>
        <v>plays</v>
      </c>
    </row>
    <row r="404" spans="1:20" ht="18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14">
        <f t="shared" si="38"/>
        <v>40914.25</v>
      </c>
      <c r="N404">
        <v>1329890400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s="8" t="str">
        <f t="shared" si="40"/>
        <v>film &amp; video</v>
      </c>
      <c r="T404" s="8" t="str">
        <f t="shared" si="41"/>
        <v>shorts</v>
      </c>
    </row>
    <row r="405" spans="1:20" ht="18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14">
        <f t="shared" si="38"/>
        <v>40310.208333333336</v>
      </c>
      <c r="N405">
        <v>1276750800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s="8" t="str">
        <f t="shared" si="40"/>
        <v>theater</v>
      </c>
      <c r="T405" s="8" t="str">
        <f t="shared" si="41"/>
        <v>plays</v>
      </c>
    </row>
    <row r="406" spans="1:20" ht="18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14">
        <f t="shared" si="38"/>
        <v>43053.25</v>
      </c>
      <c r="N406">
        <v>1510898400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s="8" t="str">
        <f t="shared" si="40"/>
        <v>theater</v>
      </c>
      <c r="T406" s="8" t="str">
        <f t="shared" si="41"/>
        <v>plays</v>
      </c>
    </row>
    <row r="407" spans="1:20" ht="18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14">
        <f t="shared" si="38"/>
        <v>43255.208333333328</v>
      </c>
      <c r="N407">
        <v>1532408400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s="8" t="str">
        <f t="shared" si="40"/>
        <v>theater</v>
      </c>
      <c r="T407" s="8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14">
        <f t="shared" si="38"/>
        <v>41304.25</v>
      </c>
      <c r="N408">
        <v>1360562400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s="8" t="str">
        <f t="shared" si="40"/>
        <v>film &amp; video</v>
      </c>
      <c r="T408" s="8" t="str">
        <f t="shared" si="41"/>
        <v>documentary</v>
      </c>
    </row>
    <row r="409" spans="1:20" ht="18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14">
        <f t="shared" si="38"/>
        <v>43751.208333333328</v>
      </c>
      <c r="N409">
        <v>1571547600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s="8" t="str">
        <f t="shared" si="40"/>
        <v>theater</v>
      </c>
      <c r="T409" s="8" t="str">
        <f t="shared" si="41"/>
        <v>plays</v>
      </c>
    </row>
    <row r="410" spans="1:20" ht="18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14">
        <f t="shared" si="38"/>
        <v>42541.208333333328</v>
      </c>
      <c r="N410">
        <v>1468126800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s="8" t="str">
        <f t="shared" si="40"/>
        <v>film &amp; video</v>
      </c>
      <c r="T410" s="8" t="str">
        <f t="shared" si="41"/>
        <v>documentary</v>
      </c>
    </row>
    <row r="411" spans="1:20" ht="18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14">
        <f t="shared" si="38"/>
        <v>42843.208333333328</v>
      </c>
      <c r="N411">
        <v>1492837200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s="8" t="str">
        <f t="shared" si="40"/>
        <v>music</v>
      </c>
      <c r="T411" s="8" t="str">
        <f t="shared" si="41"/>
        <v>rock</v>
      </c>
    </row>
    <row r="412" spans="1:20" ht="18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14">
        <f t="shared" si="38"/>
        <v>42122.208333333328</v>
      </c>
      <c r="N412">
        <v>1430197200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s="8" t="str">
        <f t="shared" si="40"/>
        <v>games</v>
      </c>
      <c r="T412" s="8" t="str">
        <f t="shared" si="41"/>
        <v>mobile games</v>
      </c>
    </row>
    <row r="413" spans="1:20" ht="18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14">
        <f t="shared" si="38"/>
        <v>42884.208333333328</v>
      </c>
      <c r="N413">
        <v>1496206800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s="8" t="str">
        <f t="shared" si="40"/>
        <v>theater</v>
      </c>
      <c r="T413" s="8" t="str">
        <f t="shared" si="41"/>
        <v>plays</v>
      </c>
    </row>
    <row r="414" spans="1:20" ht="18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14">
        <f t="shared" si="38"/>
        <v>41642.25</v>
      </c>
      <c r="N414">
        <v>1389592800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s="8" t="str">
        <f t="shared" si="40"/>
        <v>publishing</v>
      </c>
      <c r="T414" s="8" t="str">
        <f t="shared" si="41"/>
        <v>fiction</v>
      </c>
    </row>
    <row r="415" spans="1:20" ht="18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14">
        <f t="shared" si="38"/>
        <v>43431.25</v>
      </c>
      <c r="N415">
        <v>1545631200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s="8" t="str">
        <f t="shared" si="40"/>
        <v>film &amp; video</v>
      </c>
      <c r="T415" s="8" t="str">
        <f t="shared" si="41"/>
        <v>animation</v>
      </c>
    </row>
    <row r="416" spans="1:20" ht="18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14">
        <f t="shared" si="38"/>
        <v>40288.208333333336</v>
      </c>
      <c r="N416">
        <v>1272430800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s="8" t="str">
        <f t="shared" si="40"/>
        <v>food</v>
      </c>
      <c r="T416" s="8" t="str">
        <f t="shared" si="41"/>
        <v>food trucks</v>
      </c>
    </row>
    <row r="417" spans="1:20" ht="18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14">
        <f t="shared" si="38"/>
        <v>40921.25</v>
      </c>
      <c r="N417">
        <v>1327903200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s="8" t="str">
        <f t="shared" si="40"/>
        <v>theater</v>
      </c>
      <c r="T417" s="8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14">
        <f t="shared" si="38"/>
        <v>40560.25</v>
      </c>
      <c r="N418">
        <v>1296021600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s="8" t="str">
        <f t="shared" si="40"/>
        <v>film &amp; video</v>
      </c>
      <c r="T418" s="8" t="str">
        <f t="shared" si="41"/>
        <v>documentary</v>
      </c>
    </row>
    <row r="419" spans="1:20" ht="18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14">
        <f t="shared" si="38"/>
        <v>43407.208333333328</v>
      </c>
      <c r="N419">
        <v>1543298400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s="8" t="str">
        <f t="shared" si="40"/>
        <v>theater</v>
      </c>
      <c r="T419" s="8" t="str">
        <f t="shared" si="41"/>
        <v>plays</v>
      </c>
    </row>
    <row r="420" spans="1:20" ht="18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14">
        <f t="shared" si="38"/>
        <v>41035.208333333336</v>
      </c>
      <c r="N420">
        <v>1336366800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s="8" t="str">
        <f t="shared" si="40"/>
        <v>film &amp; video</v>
      </c>
      <c r="T420" s="8" t="str">
        <f t="shared" si="41"/>
        <v>documentary</v>
      </c>
    </row>
    <row r="421" spans="1:20" ht="18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14">
        <f t="shared" si="38"/>
        <v>40899.25</v>
      </c>
      <c r="N421">
        <v>1325052000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s="8" t="str">
        <f t="shared" si="40"/>
        <v>technology</v>
      </c>
      <c r="T421" s="8" t="str">
        <f t="shared" si="41"/>
        <v>web</v>
      </c>
    </row>
    <row r="422" spans="1:20" ht="18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14">
        <f t="shared" si="38"/>
        <v>42911.208333333328</v>
      </c>
      <c r="N422">
        <v>1499576400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s="8" t="str">
        <f t="shared" si="40"/>
        <v>theater</v>
      </c>
      <c r="T422" s="8" t="str">
        <f t="shared" si="41"/>
        <v>plays</v>
      </c>
    </row>
    <row r="423" spans="1:20" ht="18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14">
        <f t="shared" si="38"/>
        <v>42915.208333333328</v>
      </c>
      <c r="N423">
        <v>1501304400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s="8" t="str">
        <f t="shared" si="40"/>
        <v>technology</v>
      </c>
      <c r="T423" s="8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14">
        <f t="shared" si="38"/>
        <v>40285.208333333336</v>
      </c>
      <c r="N424">
        <v>1273208400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s="8" t="str">
        <f t="shared" si="40"/>
        <v>theater</v>
      </c>
      <c r="T424" s="8" t="str">
        <f t="shared" si="41"/>
        <v>plays</v>
      </c>
    </row>
    <row r="425" spans="1:20" ht="18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14">
        <f t="shared" si="38"/>
        <v>40808.208333333336</v>
      </c>
      <c r="N425">
        <v>1316840400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s="8" t="str">
        <f t="shared" si="40"/>
        <v>food</v>
      </c>
      <c r="T425" s="8" t="str">
        <f t="shared" si="41"/>
        <v>food trucks</v>
      </c>
    </row>
    <row r="426" spans="1:20" ht="18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14">
        <f t="shared" si="38"/>
        <v>43208.208333333328</v>
      </c>
      <c r="N426">
        <v>1524546000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s="8" t="str">
        <f t="shared" si="40"/>
        <v>music</v>
      </c>
      <c r="T426" s="8" t="str">
        <f t="shared" si="41"/>
        <v>indie rock</v>
      </c>
    </row>
    <row r="427" spans="1:20" ht="18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14">
        <f t="shared" si="38"/>
        <v>42213.208333333328</v>
      </c>
      <c r="N427">
        <v>1438578000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s="8" t="str">
        <f t="shared" si="40"/>
        <v>photography</v>
      </c>
      <c r="T427" s="8" t="str">
        <f t="shared" si="41"/>
        <v>photography books</v>
      </c>
    </row>
    <row r="428" spans="1:20" ht="18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14">
        <f t="shared" si="38"/>
        <v>41332.25</v>
      </c>
      <c r="N428">
        <v>1362549600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s="8" t="str">
        <f t="shared" si="40"/>
        <v>theater</v>
      </c>
      <c r="T428" s="8" t="str">
        <f t="shared" si="41"/>
        <v>plays</v>
      </c>
    </row>
    <row r="429" spans="1:20" ht="18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14">
        <f t="shared" si="38"/>
        <v>41895.208333333336</v>
      </c>
      <c r="N429">
        <v>1413349200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s="8" t="str">
        <f t="shared" si="40"/>
        <v>theater</v>
      </c>
      <c r="T429" s="8" t="str">
        <f t="shared" si="41"/>
        <v>plays</v>
      </c>
    </row>
    <row r="430" spans="1:20" ht="18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14">
        <f t="shared" si="38"/>
        <v>40585.25</v>
      </c>
      <c r="N430">
        <v>1298008800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s="8" t="str">
        <f t="shared" si="40"/>
        <v>film &amp; video</v>
      </c>
      <c r="T430" s="8" t="str">
        <f t="shared" si="41"/>
        <v>animation</v>
      </c>
    </row>
    <row r="431" spans="1:20" ht="18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14">
        <f t="shared" si="38"/>
        <v>41680.25</v>
      </c>
      <c r="N431">
        <v>1394427600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s="8" t="str">
        <f t="shared" si="40"/>
        <v>photography</v>
      </c>
      <c r="T431" s="8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14">
        <f t="shared" si="38"/>
        <v>43737.208333333328</v>
      </c>
      <c r="N432">
        <v>1572670800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s="8" t="str">
        <f t="shared" si="40"/>
        <v>theater</v>
      </c>
      <c r="T432" s="8" t="str">
        <f t="shared" si="41"/>
        <v>plays</v>
      </c>
    </row>
    <row r="433" spans="1:20" ht="18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14">
        <f t="shared" si="38"/>
        <v>43273.208333333328</v>
      </c>
      <c r="N433">
        <v>1531112400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s="8" t="str">
        <f t="shared" si="40"/>
        <v>theater</v>
      </c>
      <c r="T433" s="8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14">
        <f t="shared" si="38"/>
        <v>41761.208333333336</v>
      </c>
      <c r="N434">
        <v>1400734800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s="8" t="str">
        <f t="shared" si="40"/>
        <v>theater</v>
      </c>
      <c r="T434" s="8" t="str">
        <f t="shared" si="41"/>
        <v>plays</v>
      </c>
    </row>
    <row r="435" spans="1:20" ht="18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14">
        <f t="shared" si="38"/>
        <v>41603.25</v>
      </c>
      <c r="N435">
        <v>1386741600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s="8" t="str">
        <f t="shared" si="40"/>
        <v>film &amp; video</v>
      </c>
      <c r="T435" s="8" t="str">
        <f t="shared" si="41"/>
        <v>documentary</v>
      </c>
    </row>
    <row r="436" spans="1:20" ht="18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14">
        <f t="shared" si="38"/>
        <v>42705.25</v>
      </c>
      <c r="N436">
        <v>1481781600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s="8" t="str">
        <f t="shared" si="40"/>
        <v>theater</v>
      </c>
      <c r="T436" s="8" t="str">
        <f t="shared" si="41"/>
        <v>plays</v>
      </c>
    </row>
    <row r="437" spans="1:20" ht="18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14">
        <f t="shared" si="38"/>
        <v>41988.25</v>
      </c>
      <c r="N437">
        <v>1419660000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s="8" t="str">
        <f t="shared" si="40"/>
        <v>theater</v>
      </c>
      <c r="T437" s="8" t="str">
        <f t="shared" si="41"/>
        <v>plays</v>
      </c>
    </row>
    <row r="438" spans="1:20" ht="18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14">
        <f t="shared" si="38"/>
        <v>43575.208333333328</v>
      </c>
      <c r="N438">
        <v>1555822800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s="8" t="str">
        <f t="shared" si="40"/>
        <v>music</v>
      </c>
      <c r="T438" s="8" t="str">
        <f t="shared" si="41"/>
        <v>jazz</v>
      </c>
    </row>
    <row r="439" spans="1:20" ht="18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14">
        <f t="shared" si="38"/>
        <v>42260.208333333328</v>
      </c>
      <c r="N439">
        <v>1442379600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s="8" t="str">
        <f t="shared" si="40"/>
        <v>film &amp; video</v>
      </c>
      <c r="T439" s="8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14">
        <f t="shared" si="38"/>
        <v>41337.25</v>
      </c>
      <c r="N440">
        <v>1364965200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s="8" t="str">
        <f t="shared" si="40"/>
        <v>theater</v>
      </c>
      <c r="T440" s="8" t="str">
        <f t="shared" si="41"/>
        <v>plays</v>
      </c>
    </row>
    <row r="441" spans="1:20" ht="18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14">
        <f t="shared" si="38"/>
        <v>42680.208333333328</v>
      </c>
      <c r="N441">
        <v>1479016800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s="8" t="str">
        <f t="shared" si="40"/>
        <v>film &amp; video</v>
      </c>
      <c r="T441" s="8" t="str">
        <f t="shared" si="41"/>
        <v>science fiction</v>
      </c>
    </row>
    <row r="442" spans="1:20" ht="18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14">
        <f t="shared" si="38"/>
        <v>42916.208333333328</v>
      </c>
      <c r="N442">
        <v>1499662800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s="8" t="str">
        <f t="shared" si="40"/>
        <v>film &amp; video</v>
      </c>
      <c r="T442" s="8" t="str">
        <f t="shared" si="41"/>
        <v>television</v>
      </c>
    </row>
    <row r="443" spans="1:20" ht="18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14">
        <f t="shared" si="38"/>
        <v>41025.208333333336</v>
      </c>
      <c r="N443">
        <v>1337835600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s="8" t="str">
        <f t="shared" si="40"/>
        <v>technology</v>
      </c>
      <c r="T443" s="8" t="str">
        <f t="shared" si="41"/>
        <v>wearables</v>
      </c>
    </row>
    <row r="444" spans="1:20" ht="18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14">
        <f t="shared" si="38"/>
        <v>42980.208333333328</v>
      </c>
      <c r="N444">
        <v>1505710800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s="8" t="str">
        <f t="shared" si="40"/>
        <v>theater</v>
      </c>
      <c r="T444" s="8" t="str">
        <f t="shared" si="41"/>
        <v>plays</v>
      </c>
    </row>
    <row r="445" spans="1:20" ht="18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14">
        <f t="shared" si="38"/>
        <v>40451.208333333336</v>
      </c>
      <c r="N445">
        <v>1287464400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s="8" t="str">
        <f t="shared" si="40"/>
        <v>theater</v>
      </c>
      <c r="T445" s="8" t="str">
        <f t="shared" si="41"/>
        <v>plays</v>
      </c>
    </row>
    <row r="446" spans="1:20" ht="18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14">
        <f t="shared" si="38"/>
        <v>40748.208333333336</v>
      </c>
      <c r="N446">
        <v>1311656400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s="8" t="str">
        <f t="shared" si="40"/>
        <v>music</v>
      </c>
      <c r="T446" s="8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14">
        <f t="shared" si="38"/>
        <v>40515.25</v>
      </c>
      <c r="N447">
        <v>1293170400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s="8" t="str">
        <f t="shared" si="40"/>
        <v>theater</v>
      </c>
      <c r="T447" s="8" t="str">
        <f t="shared" si="41"/>
        <v>plays</v>
      </c>
    </row>
    <row r="448" spans="1:20" ht="18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14">
        <f t="shared" si="38"/>
        <v>41261.25</v>
      </c>
      <c r="N448">
        <v>1355983200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s="8" t="str">
        <f t="shared" si="40"/>
        <v>technology</v>
      </c>
      <c r="T448" s="8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14">
        <f t="shared" si="38"/>
        <v>43088.25</v>
      </c>
      <c r="N449">
        <v>1515045600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s="8" t="str">
        <f t="shared" si="40"/>
        <v>film &amp; video</v>
      </c>
      <c r="T449" s="8" t="str">
        <f t="shared" si="41"/>
        <v>television</v>
      </c>
    </row>
    <row r="450" spans="1:20" ht="18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14">
        <f t="shared" si="38"/>
        <v>41378.208333333336</v>
      </c>
      <c r="N450">
        <v>1366088400</v>
      </c>
      <c r="O450" s="14">
        <f t="shared" si="39"/>
        <v>41380.208333333336</v>
      </c>
      <c r="P450" t="b">
        <v>0</v>
      </c>
      <c r="Q450" t="b">
        <v>1</v>
      </c>
      <c r="R450" t="s">
        <v>89</v>
      </c>
      <c r="S450" s="8" t="str">
        <f t="shared" si="40"/>
        <v>games</v>
      </c>
      <c r="T450" s="8" t="str">
        <f t="shared" si="41"/>
        <v>video games</v>
      </c>
    </row>
    <row r="451" spans="1:20" ht="18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6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14">
        <f t="shared" ref="M451:M514" si="44">(((L451/60)/60)/24)+DATE(1970,1,1)</f>
        <v>43530.25</v>
      </c>
      <c r="N451">
        <v>1553317200</v>
      </c>
      <c r="O451" s="14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8" t="str">
        <f t="shared" ref="S451:S514" si="46">LEFT(R451,SEARCH("/",R451)-1)</f>
        <v>games</v>
      </c>
      <c r="T451" s="8" t="str">
        <f t="shared" ref="T451:T514" si="47">RIGHT(R451,LEN(R451)-SEARCH("/",R451))</f>
        <v>video games</v>
      </c>
    </row>
    <row r="452" spans="1:20" ht="18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14">
        <f t="shared" si="44"/>
        <v>43394.208333333328</v>
      </c>
      <c r="N452">
        <v>1542088800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s="8" t="str">
        <f t="shared" si="46"/>
        <v>film &amp; video</v>
      </c>
      <c r="T452" s="8" t="str">
        <f t="shared" si="47"/>
        <v>animation</v>
      </c>
    </row>
    <row r="453" spans="1:20" ht="18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14">
        <f t="shared" si="44"/>
        <v>42935.208333333328</v>
      </c>
      <c r="N453">
        <v>1503118800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s="8" t="str">
        <f t="shared" si="46"/>
        <v>music</v>
      </c>
      <c r="T453" s="8" t="str">
        <f t="shared" si="47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14">
        <f t="shared" si="44"/>
        <v>40365.208333333336</v>
      </c>
      <c r="N454">
        <v>1278478800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s="8" t="str">
        <f t="shared" si="46"/>
        <v>film &amp; video</v>
      </c>
      <c r="T454" s="8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14">
        <f t="shared" si="44"/>
        <v>42705.25</v>
      </c>
      <c r="N455">
        <v>1484114400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s="8" t="str">
        <f t="shared" si="46"/>
        <v>film &amp; video</v>
      </c>
      <c r="T455" s="8" t="str">
        <f t="shared" si="47"/>
        <v>science fiction</v>
      </c>
    </row>
    <row r="456" spans="1:20" ht="18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14">
        <f t="shared" si="44"/>
        <v>41568.208333333336</v>
      </c>
      <c r="N456">
        <v>1385445600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s="8" t="str">
        <f t="shared" si="46"/>
        <v>film &amp; video</v>
      </c>
      <c r="T456" s="8" t="str">
        <f t="shared" si="47"/>
        <v>drama</v>
      </c>
    </row>
    <row r="457" spans="1:20" ht="18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14">
        <f t="shared" si="44"/>
        <v>40809.208333333336</v>
      </c>
      <c r="N457">
        <v>1318741200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s="8" t="str">
        <f t="shared" si="46"/>
        <v>theater</v>
      </c>
      <c r="T457" s="8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14">
        <f t="shared" si="44"/>
        <v>43141.25</v>
      </c>
      <c r="N458">
        <v>1518242400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s="8" t="str">
        <f t="shared" si="46"/>
        <v>music</v>
      </c>
      <c r="T458" s="8" t="str">
        <f t="shared" si="47"/>
        <v>indie rock</v>
      </c>
    </row>
    <row r="459" spans="1:20" ht="18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14">
        <f t="shared" si="44"/>
        <v>42657.208333333328</v>
      </c>
      <c r="N459">
        <v>1476594000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s="8" t="str">
        <f t="shared" si="46"/>
        <v>theater</v>
      </c>
      <c r="T459" s="8" t="str">
        <f t="shared" si="47"/>
        <v>plays</v>
      </c>
    </row>
    <row r="460" spans="1:20" ht="18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14">
        <f t="shared" si="44"/>
        <v>40265.208333333336</v>
      </c>
      <c r="N460">
        <v>1273554000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s="8" t="str">
        <f t="shared" si="46"/>
        <v>theater</v>
      </c>
      <c r="T460" s="8" t="str">
        <f t="shared" si="47"/>
        <v>plays</v>
      </c>
    </row>
    <row r="461" spans="1:20" ht="18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14">
        <f t="shared" si="44"/>
        <v>42001.25</v>
      </c>
      <c r="N461">
        <v>1421906400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s="8" t="str">
        <f t="shared" si="46"/>
        <v>film &amp; video</v>
      </c>
      <c r="T461" s="8" t="str">
        <f t="shared" si="47"/>
        <v>documentary</v>
      </c>
    </row>
    <row r="462" spans="1:20" ht="18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14">
        <f t="shared" si="44"/>
        <v>40399.208333333336</v>
      </c>
      <c r="N462">
        <v>1281589200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s="8" t="str">
        <f t="shared" si="46"/>
        <v>theater</v>
      </c>
      <c r="T462" s="8" t="str">
        <f t="shared" si="47"/>
        <v>plays</v>
      </c>
    </row>
    <row r="463" spans="1:20" ht="18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14">
        <f t="shared" si="44"/>
        <v>41757.208333333336</v>
      </c>
      <c r="N463">
        <v>1400389200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s="8" t="str">
        <f t="shared" si="46"/>
        <v>film &amp; video</v>
      </c>
      <c r="T463" s="8" t="str">
        <f t="shared" si="47"/>
        <v>drama</v>
      </c>
    </row>
    <row r="464" spans="1:20" ht="18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14">
        <f t="shared" si="44"/>
        <v>41304.25</v>
      </c>
      <c r="N464">
        <v>1362808800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s="8" t="str">
        <f t="shared" si="46"/>
        <v>games</v>
      </c>
      <c r="T464" s="8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14">
        <f t="shared" si="44"/>
        <v>41639.25</v>
      </c>
      <c r="N465">
        <v>1388815200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s="8" t="str">
        <f t="shared" si="46"/>
        <v>film &amp; video</v>
      </c>
      <c r="T465" s="8" t="str">
        <f t="shared" si="47"/>
        <v>animation</v>
      </c>
    </row>
    <row r="466" spans="1:20" ht="18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14">
        <f t="shared" si="44"/>
        <v>43142.25</v>
      </c>
      <c r="N466">
        <v>1519538400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s="8" t="str">
        <f t="shared" si="46"/>
        <v>theater</v>
      </c>
      <c r="T466" s="8" t="str">
        <f t="shared" si="47"/>
        <v>plays</v>
      </c>
    </row>
    <row r="467" spans="1:20" ht="18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14">
        <f t="shared" si="44"/>
        <v>43127.25</v>
      </c>
      <c r="N467">
        <v>1517810400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s="8" t="str">
        <f t="shared" si="46"/>
        <v>publishing</v>
      </c>
      <c r="T467" s="8" t="str">
        <f t="shared" si="47"/>
        <v>translations</v>
      </c>
    </row>
    <row r="468" spans="1:20" ht="18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14">
        <f t="shared" si="44"/>
        <v>41409.208333333336</v>
      </c>
      <c r="N468">
        <v>1370581200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s="8" t="str">
        <f t="shared" si="46"/>
        <v>technology</v>
      </c>
      <c r="T468" s="8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14">
        <f t="shared" si="44"/>
        <v>42331.25</v>
      </c>
      <c r="N469">
        <v>1448863200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s="8" t="str">
        <f t="shared" si="46"/>
        <v>technology</v>
      </c>
      <c r="T469" s="8" t="str">
        <f t="shared" si="47"/>
        <v>web</v>
      </c>
    </row>
    <row r="470" spans="1:20" ht="18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14">
        <f t="shared" si="44"/>
        <v>43569.208333333328</v>
      </c>
      <c r="N470">
        <v>1556600400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s="8" t="str">
        <f t="shared" si="46"/>
        <v>theater</v>
      </c>
      <c r="T470" s="8" t="str">
        <f t="shared" si="47"/>
        <v>plays</v>
      </c>
    </row>
    <row r="471" spans="1:20" ht="18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14">
        <f t="shared" si="44"/>
        <v>42142.208333333328</v>
      </c>
      <c r="N471">
        <v>1432098000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s="8" t="str">
        <f t="shared" si="46"/>
        <v>film &amp; video</v>
      </c>
      <c r="T471" s="8" t="str">
        <f t="shared" si="47"/>
        <v>drama</v>
      </c>
    </row>
    <row r="472" spans="1:20" ht="18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14">
        <f t="shared" si="44"/>
        <v>42716.25</v>
      </c>
      <c r="N472">
        <v>1482127200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s="8" t="str">
        <f t="shared" si="46"/>
        <v>technology</v>
      </c>
      <c r="T472" s="8" t="str">
        <f t="shared" si="47"/>
        <v>wearables</v>
      </c>
    </row>
    <row r="473" spans="1:20" ht="18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14">
        <f t="shared" si="44"/>
        <v>41031.208333333336</v>
      </c>
      <c r="N473">
        <v>1335934800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s="8" t="str">
        <f t="shared" si="46"/>
        <v>food</v>
      </c>
      <c r="T473" s="8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14">
        <f t="shared" si="44"/>
        <v>43535.208333333328</v>
      </c>
      <c r="N474">
        <v>1556946000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s="8" t="str">
        <f t="shared" si="46"/>
        <v>music</v>
      </c>
      <c r="T474" s="8" t="str">
        <f t="shared" si="47"/>
        <v>rock</v>
      </c>
    </row>
    <row r="475" spans="1:20" ht="18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14">
        <f t="shared" si="44"/>
        <v>43277.208333333328</v>
      </c>
      <c r="N475">
        <v>1530075600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s="8" t="str">
        <f t="shared" si="46"/>
        <v>music</v>
      </c>
      <c r="T475" s="8" t="str">
        <f t="shared" si="47"/>
        <v>electric music</v>
      </c>
    </row>
    <row r="476" spans="1:20" ht="18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14">
        <f t="shared" si="44"/>
        <v>41989.25</v>
      </c>
      <c r="N476">
        <v>1418796000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s="8" t="str">
        <f t="shared" si="46"/>
        <v>film &amp; video</v>
      </c>
      <c r="T476" s="8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14">
        <f t="shared" si="44"/>
        <v>41450.208333333336</v>
      </c>
      <c r="N477">
        <v>1372482000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s="8" t="str">
        <f t="shared" si="46"/>
        <v>publishing</v>
      </c>
      <c r="T477" s="8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14">
        <f t="shared" si="44"/>
        <v>43322.208333333328</v>
      </c>
      <c r="N478">
        <v>1534395600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s="8" t="str">
        <f t="shared" si="46"/>
        <v>publishing</v>
      </c>
      <c r="T478" s="8" t="str">
        <f t="shared" si="47"/>
        <v>fiction</v>
      </c>
    </row>
    <row r="479" spans="1:20" ht="18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14">
        <f t="shared" si="44"/>
        <v>40720.208333333336</v>
      </c>
      <c r="N479">
        <v>1311397200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s="8" t="str">
        <f t="shared" si="46"/>
        <v>film &amp; video</v>
      </c>
      <c r="T479" s="8" t="str">
        <f t="shared" si="47"/>
        <v>science fiction</v>
      </c>
    </row>
    <row r="480" spans="1:20" ht="18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14">
        <f t="shared" si="44"/>
        <v>42072.208333333328</v>
      </c>
      <c r="N480">
        <v>1426914000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s="8" t="str">
        <f t="shared" si="46"/>
        <v>technology</v>
      </c>
      <c r="T480" s="8" t="str">
        <f t="shared" si="47"/>
        <v>wearables</v>
      </c>
    </row>
    <row r="481" spans="1:20" ht="18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14">
        <f t="shared" si="44"/>
        <v>42945.208333333328</v>
      </c>
      <c r="N481">
        <v>1501477200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s="8" t="str">
        <f t="shared" si="46"/>
        <v>food</v>
      </c>
      <c r="T481" s="8" t="str">
        <f t="shared" si="47"/>
        <v>food trucks</v>
      </c>
    </row>
    <row r="482" spans="1:20" ht="18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14">
        <f t="shared" si="44"/>
        <v>40248.25</v>
      </c>
      <c r="N482">
        <v>1269061200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s="8" t="str">
        <f t="shared" si="46"/>
        <v>photography</v>
      </c>
      <c r="T482" s="8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14">
        <f t="shared" si="44"/>
        <v>41913.208333333336</v>
      </c>
      <c r="N483">
        <v>1415772000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s="8" t="str">
        <f t="shared" si="46"/>
        <v>theater</v>
      </c>
      <c r="T483" s="8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14">
        <f t="shared" si="44"/>
        <v>40963.25</v>
      </c>
      <c r="N484">
        <v>1331013600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s="8" t="str">
        <f t="shared" si="46"/>
        <v>publishing</v>
      </c>
      <c r="T484" s="8" t="str">
        <f t="shared" si="47"/>
        <v>fiction</v>
      </c>
    </row>
    <row r="485" spans="1:20" ht="18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14">
        <f t="shared" si="44"/>
        <v>43811.25</v>
      </c>
      <c r="N485">
        <v>1576735200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s="8" t="str">
        <f t="shared" si="46"/>
        <v>theater</v>
      </c>
      <c r="T485" s="8" t="str">
        <f t="shared" si="47"/>
        <v>plays</v>
      </c>
    </row>
    <row r="486" spans="1:20" ht="18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14">
        <f t="shared" si="44"/>
        <v>41855.208333333336</v>
      </c>
      <c r="N486">
        <v>1411362000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s="8" t="str">
        <f t="shared" si="46"/>
        <v>food</v>
      </c>
      <c r="T486" s="8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14">
        <f t="shared" si="44"/>
        <v>43626.208333333328</v>
      </c>
      <c r="N487">
        <v>1563685200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s="8" t="str">
        <f t="shared" si="46"/>
        <v>theater</v>
      </c>
      <c r="T487" s="8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14">
        <f t="shared" si="44"/>
        <v>43168.25</v>
      </c>
      <c r="N488">
        <v>1521867600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s="8" t="str">
        <f t="shared" si="46"/>
        <v>publishing</v>
      </c>
      <c r="T488" s="8" t="str">
        <f t="shared" si="47"/>
        <v>translations</v>
      </c>
    </row>
    <row r="489" spans="1:20" ht="18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14">
        <f t="shared" si="44"/>
        <v>42845.208333333328</v>
      </c>
      <c r="N489">
        <v>1495515600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s="8" t="str">
        <f t="shared" si="46"/>
        <v>theater</v>
      </c>
      <c r="T489" s="8" t="str">
        <f t="shared" si="47"/>
        <v>plays</v>
      </c>
    </row>
    <row r="490" spans="1:20" ht="18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14">
        <f t="shared" si="44"/>
        <v>42403.25</v>
      </c>
      <c r="N490">
        <v>1455948000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s="8" t="str">
        <f t="shared" si="46"/>
        <v>theater</v>
      </c>
      <c r="T490" s="8" t="str">
        <f t="shared" si="47"/>
        <v>plays</v>
      </c>
    </row>
    <row r="491" spans="1:20" ht="18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14">
        <f t="shared" si="44"/>
        <v>40406.208333333336</v>
      </c>
      <c r="N491">
        <v>1282366800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s="8" t="str">
        <f t="shared" si="46"/>
        <v>technology</v>
      </c>
      <c r="T491" s="8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14">
        <f t="shared" si="44"/>
        <v>43786.25</v>
      </c>
      <c r="N492">
        <v>1574575200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s="8" t="str">
        <f t="shared" si="46"/>
        <v>journalism</v>
      </c>
      <c r="T492" s="8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14">
        <f t="shared" si="44"/>
        <v>41456.208333333336</v>
      </c>
      <c r="N493">
        <v>1374901200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s="8" t="str">
        <f t="shared" si="46"/>
        <v>food</v>
      </c>
      <c r="T493" s="8" t="str">
        <f t="shared" si="47"/>
        <v>food trucks</v>
      </c>
    </row>
    <row r="494" spans="1:20" ht="18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14">
        <f t="shared" si="44"/>
        <v>40336.208333333336</v>
      </c>
      <c r="N494">
        <v>1278910800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s="8" t="str">
        <f t="shared" si="46"/>
        <v>film &amp; video</v>
      </c>
      <c r="T494" s="8" t="str">
        <f t="shared" si="47"/>
        <v>shorts</v>
      </c>
    </row>
    <row r="495" spans="1:20" ht="18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14">
        <f t="shared" si="44"/>
        <v>43645.208333333328</v>
      </c>
      <c r="N495">
        <v>1562907600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s="8" t="str">
        <f t="shared" si="46"/>
        <v>photography</v>
      </c>
      <c r="T495" s="8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14">
        <f t="shared" si="44"/>
        <v>40990.208333333336</v>
      </c>
      <c r="N496">
        <v>1332478800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s="8" t="str">
        <f t="shared" si="46"/>
        <v>technology</v>
      </c>
      <c r="T496" s="8" t="str">
        <f t="shared" si="47"/>
        <v>wearables</v>
      </c>
    </row>
    <row r="497" spans="1:20" ht="18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14">
        <f t="shared" si="44"/>
        <v>41800.208333333336</v>
      </c>
      <c r="N497">
        <v>1402722000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s="8" t="str">
        <f t="shared" si="46"/>
        <v>theater</v>
      </c>
      <c r="T497" s="8" t="str">
        <f t="shared" si="47"/>
        <v>plays</v>
      </c>
    </row>
    <row r="498" spans="1:20" ht="18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14">
        <f t="shared" si="44"/>
        <v>42876.208333333328</v>
      </c>
      <c r="N498">
        <v>1496811600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s="8" t="str">
        <f t="shared" si="46"/>
        <v>film &amp; video</v>
      </c>
      <c r="T498" s="8" t="str">
        <f t="shared" si="47"/>
        <v>animation</v>
      </c>
    </row>
    <row r="499" spans="1:20" ht="18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14">
        <f t="shared" si="44"/>
        <v>42724.25</v>
      </c>
      <c r="N499">
        <v>1482213600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s="8" t="str">
        <f t="shared" si="46"/>
        <v>technology</v>
      </c>
      <c r="T499" s="8" t="str">
        <f t="shared" si="47"/>
        <v>wearables</v>
      </c>
    </row>
    <row r="500" spans="1:20" ht="18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14">
        <f t="shared" si="44"/>
        <v>42005.25</v>
      </c>
      <c r="N500">
        <v>1420264800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s="8" t="str">
        <f t="shared" si="46"/>
        <v>technology</v>
      </c>
      <c r="T500" s="8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14">
        <f t="shared" si="44"/>
        <v>42444.208333333328</v>
      </c>
      <c r="N501">
        <v>1458450000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s="8" t="str">
        <f t="shared" si="46"/>
        <v>film &amp; video</v>
      </c>
      <c r="T501" s="8" t="str">
        <f t="shared" si="47"/>
        <v>documentary</v>
      </c>
    </row>
    <row r="502" spans="1:20" ht="18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 s="14">
        <f t="shared" si="44"/>
        <v>41395.208333333336</v>
      </c>
      <c r="N502">
        <v>1369803600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s="8" t="str">
        <f t="shared" si="46"/>
        <v>theater</v>
      </c>
      <c r="T502" s="8" t="str">
        <f t="shared" si="47"/>
        <v>plays</v>
      </c>
    </row>
    <row r="503" spans="1:20" ht="18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14">
        <f t="shared" si="44"/>
        <v>41345.208333333336</v>
      </c>
      <c r="N503">
        <v>1363237200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s="8" t="str">
        <f t="shared" si="46"/>
        <v>film &amp; video</v>
      </c>
      <c r="T503" s="8" t="str">
        <f t="shared" si="47"/>
        <v>documentary</v>
      </c>
    </row>
    <row r="504" spans="1:20" ht="18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14">
        <f t="shared" si="44"/>
        <v>41117.208333333336</v>
      </c>
      <c r="N504">
        <v>1345870800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s="8" t="str">
        <f t="shared" si="46"/>
        <v>games</v>
      </c>
      <c r="T504" s="8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14">
        <f t="shared" si="44"/>
        <v>42186.208333333328</v>
      </c>
      <c r="N505">
        <v>1437454800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s="8" t="str">
        <f t="shared" si="46"/>
        <v>film &amp; video</v>
      </c>
      <c r="T505" s="8" t="str">
        <f t="shared" si="47"/>
        <v>drama</v>
      </c>
    </row>
    <row r="506" spans="1:20" ht="18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14">
        <f t="shared" si="44"/>
        <v>42142.208333333328</v>
      </c>
      <c r="N506">
        <v>1432011600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s="8" t="str">
        <f t="shared" si="46"/>
        <v>music</v>
      </c>
      <c r="T506" s="8" t="str">
        <f t="shared" si="47"/>
        <v>rock</v>
      </c>
    </row>
    <row r="507" spans="1:20" ht="18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14">
        <f t="shared" si="44"/>
        <v>41341.25</v>
      </c>
      <c r="N507">
        <v>1366347600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s="8" t="str">
        <f t="shared" si="46"/>
        <v>publishing</v>
      </c>
      <c r="T507" s="8" t="str">
        <f t="shared" si="47"/>
        <v>radio &amp; podcasts</v>
      </c>
    </row>
    <row r="508" spans="1:20" ht="18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14">
        <f t="shared" si="44"/>
        <v>43062.25</v>
      </c>
      <c r="N508">
        <v>1512885600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s="8" t="str">
        <f t="shared" si="46"/>
        <v>theater</v>
      </c>
      <c r="T508" s="8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14">
        <f t="shared" si="44"/>
        <v>41373.208333333336</v>
      </c>
      <c r="N509">
        <v>1369717200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s="8" t="str">
        <f t="shared" si="46"/>
        <v>technology</v>
      </c>
      <c r="T509" s="8" t="str">
        <f t="shared" si="47"/>
        <v>web</v>
      </c>
    </row>
    <row r="510" spans="1:20" ht="18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14">
        <f t="shared" si="44"/>
        <v>43310.208333333328</v>
      </c>
      <c r="N510">
        <v>1534654800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s="8" t="str">
        <f t="shared" si="46"/>
        <v>theater</v>
      </c>
      <c r="T510" s="8" t="str">
        <f t="shared" si="47"/>
        <v>plays</v>
      </c>
    </row>
    <row r="511" spans="1:20" ht="18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14">
        <f t="shared" si="44"/>
        <v>41034.208333333336</v>
      </c>
      <c r="N511">
        <v>1337058000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s="8" t="str">
        <f t="shared" si="46"/>
        <v>theater</v>
      </c>
      <c r="T511" s="8" t="str">
        <f t="shared" si="47"/>
        <v>plays</v>
      </c>
    </row>
    <row r="512" spans="1:20" ht="18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14">
        <f t="shared" si="44"/>
        <v>43251.208333333328</v>
      </c>
      <c r="N512">
        <v>1529816400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s="8" t="str">
        <f t="shared" si="46"/>
        <v>film &amp; video</v>
      </c>
      <c r="T512" s="8" t="str">
        <f t="shared" si="47"/>
        <v>drama</v>
      </c>
    </row>
    <row r="513" spans="1:20" ht="18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14">
        <f t="shared" si="44"/>
        <v>43671.208333333328</v>
      </c>
      <c r="N513">
        <v>1564894800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s="8" t="str">
        <f t="shared" si="46"/>
        <v>theater</v>
      </c>
      <c r="T513" s="8" t="str">
        <f t="shared" si="47"/>
        <v>plays</v>
      </c>
    </row>
    <row r="514" spans="1:20" ht="18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14">
        <f t="shared" si="44"/>
        <v>41825.208333333336</v>
      </c>
      <c r="N514">
        <v>1404622800</v>
      </c>
      <c r="O514" s="14">
        <f t="shared" si="45"/>
        <v>41826.208333333336</v>
      </c>
      <c r="P514" t="b">
        <v>0</v>
      </c>
      <c r="Q514" t="b">
        <v>1</v>
      </c>
      <c r="R514" t="s">
        <v>89</v>
      </c>
      <c r="S514" s="8" t="str">
        <f t="shared" si="46"/>
        <v>games</v>
      </c>
      <c r="T514" s="8" t="str">
        <f t="shared" si="47"/>
        <v>video games</v>
      </c>
    </row>
    <row r="515" spans="1:20" ht="18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6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14">
        <f t="shared" ref="M515:M578" si="50">(((L515/60)/60)/24)+DATE(1970,1,1)</f>
        <v>40430.208333333336</v>
      </c>
      <c r="N515">
        <v>1284181200</v>
      </c>
      <c r="O515" s="14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8" t="str">
        <f t="shared" ref="S515:S578" si="52">LEFT(R515,SEARCH("/",R515)-1)</f>
        <v>film &amp; video</v>
      </c>
      <c r="T515" s="8" t="str">
        <f t="shared" ref="T515:T578" si="53">RIGHT(R515,LEN(R515)-SEARCH("/",R515))</f>
        <v>television</v>
      </c>
    </row>
    <row r="516" spans="1:20" ht="18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14">
        <f t="shared" si="50"/>
        <v>41614.25</v>
      </c>
      <c r="N516">
        <v>1386741600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s="8" t="str">
        <f t="shared" si="52"/>
        <v>music</v>
      </c>
      <c r="T516" s="8" t="str">
        <f t="shared" si="53"/>
        <v>rock</v>
      </c>
    </row>
    <row r="517" spans="1:20" ht="18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14">
        <f t="shared" si="50"/>
        <v>40900.25</v>
      </c>
      <c r="N517">
        <v>1324792800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s="8" t="str">
        <f t="shared" si="52"/>
        <v>theater</v>
      </c>
      <c r="T517" s="8" t="str">
        <f t="shared" si="53"/>
        <v>plays</v>
      </c>
    </row>
    <row r="518" spans="1:20" ht="18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14">
        <f t="shared" si="50"/>
        <v>40396.208333333336</v>
      </c>
      <c r="N518">
        <v>1284354000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s="8" t="str">
        <f t="shared" si="52"/>
        <v>publishing</v>
      </c>
      <c r="T518" s="8" t="str">
        <f t="shared" si="53"/>
        <v>nonfiction</v>
      </c>
    </row>
    <row r="519" spans="1:20" ht="18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14">
        <f t="shared" si="50"/>
        <v>42860.208333333328</v>
      </c>
      <c r="N519">
        <v>1494392400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s="8" t="str">
        <f t="shared" si="52"/>
        <v>food</v>
      </c>
      <c r="T519" s="8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14">
        <f t="shared" si="50"/>
        <v>43154.25</v>
      </c>
      <c r="N520">
        <v>1519538400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s="8" t="str">
        <f t="shared" si="52"/>
        <v>film &amp; video</v>
      </c>
      <c r="T520" s="8" t="str">
        <f t="shared" si="53"/>
        <v>animation</v>
      </c>
    </row>
    <row r="521" spans="1:20" ht="18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14">
        <f t="shared" si="50"/>
        <v>42012.25</v>
      </c>
      <c r="N521">
        <v>1421906400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s="8" t="str">
        <f t="shared" si="52"/>
        <v>music</v>
      </c>
      <c r="T521" s="8" t="str">
        <f t="shared" si="53"/>
        <v>rock</v>
      </c>
    </row>
    <row r="522" spans="1:20" ht="18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14">
        <f t="shared" si="50"/>
        <v>43574.208333333328</v>
      </c>
      <c r="N522">
        <v>1555909200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s="8" t="str">
        <f t="shared" si="52"/>
        <v>theater</v>
      </c>
      <c r="T522" s="8" t="str">
        <f t="shared" si="53"/>
        <v>plays</v>
      </c>
    </row>
    <row r="523" spans="1:20" ht="18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14">
        <f t="shared" si="50"/>
        <v>42605.208333333328</v>
      </c>
      <c r="N523">
        <v>1472446800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s="8" t="str">
        <f t="shared" si="52"/>
        <v>film &amp; video</v>
      </c>
      <c r="T523" s="8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14">
        <f t="shared" si="50"/>
        <v>41093.208333333336</v>
      </c>
      <c r="N524">
        <v>1342328400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s="8" t="str">
        <f t="shared" si="52"/>
        <v>film &amp; video</v>
      </c>
      <c r="T524" s="8" t="str">
        <f t="shared" si="53"/>
        <v>shorts</v>
      </c>
    </row>
    <row r="525" spans="1:20" ht="18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14">
        <f t="shared" si="50"/>
        <v>40241.25</v>
      </c>
      <c r="N525">
        <v>1268114400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s="8" t="str">
        <f t="shared" si="52"/>
        <v>film &amp; video</v>
      </c>
      <c r="T525" s="8" t="str">
        <f t="shared" si="53"/>
        <v>shorts</v>
      </c>
    </row>
    <row r="526" spans="1:20" ht="18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14">
        <f t="shared" si="50"/>
        <v>40294.208333333336</v>
      </c>
      <c r="N526">
        <v>1273381200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s="8" t="str">
        <f t="shared" si="52"/>
        <v>theater</v>
      </c>
      <c r="T526" s="8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14">
        <f t="shared" si="50"/>
        <v>40505.25</v>
      </c>
      <c r="N527">
        <v>1290837600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s="8" t="str">
        <f t="shared" si="52"/>
        <v>technology</v>
      </c>
      <c r="T527" s="8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14">
        <f t="shared" si="50"/>
        <v>42364.25</v>
      </c>
      <c r="N528">
        <v>1454306400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s="8" t="str">
        <f t="shared" si="52"/>
        <v>theater</v>
      </c>
      <c r="T528" s="8" t="str">
        <f t="shared" si="53"/>
        <v>plays</v>
      </c>
    </row>
    <row r="529" spans="1:20" ht="18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14">
        <f t="shared" si="50"/>
        <v>42405.25</v>
      </c>
      <c r="N529">
        <v>1457762400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s="8" t="str">
        <f t="shared" si="52"/>
        <v>film &amp; video</v>
      </c>
      <c r="T529" s="8" t="str">
        <f t="shared" si="53"/>
        <v>animation</v>
      </c>
    </row>
    <row r="530" spans="1:20" ht="18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14">
        <f t="shared" si="50"/>
        <v>41601.25</v>
      </c>
      <c r="N530">
        <v>1389074400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s="8" t="str">
        <f t="shared" si="52"/>
        <v>music</v>
      </c>
      <c r="T530" s="8" t="str">
        <f t="shared" si="53"/>
        <v>indie rock</v>
      </c>
    </row>
    <row r="531" spans="1:20" ht="18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14">
        <f t="shared" si="50"/>
        <v>41769.208333333336</v>
      </c>
      <c r="N531">
        <v>1402117200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s="8" t="str">
        <f t="shared" si="52"/>
        <v>games</v>
      </c>
      <c r="T531" s="8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14">
        <f t="shared" si="50"/>
        <v>40421.208333333336</v>
      </c>
      <c r="N532">
        <v>1284440400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s="8" t="str">
        <f t="shared" si="52"/>
        <v>publishing</v>
      </c>
      <c r="T532" s="8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14">
        <f t="shared" si="50"/>
        <v>41589.25</v>
      </c>
      <c r="N533">
        <v>1388988000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s="8" t="str">
        <f t="shared" si="52"/>
        <v>games</v>
      </c>
      <c r="T533" s="8" t="str">
        <f t="shared" si="53"/>
        <v>video games</v>
      </c>
    </row>
    <row r="534" spans="1:20" ht="18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14">
        <f t="shared" si="50"/>
        <v>43125.25</v>
      </c>
      <c r="N534">
        <v>1516946400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s="8" t="str">
        <f t="shared" si="52"/>
        <v>theater</v>
      </c>
      <c r="T534" s="8" t="str">
        <f t="shared" si="53"/>
        <v>plays</v>
      </c>
    </row>
    <row r="535" spans="1:20" ht="18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14">
        <f t="shared" si="50"/>
        <v>41479.208333333336</v>
      </c>
      <c r="N535">
        <v>1377752400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s="8" t="str">
        <f t="shared" si="52"/>
        <v>music</v>
      </c>
      <c r="T535" s="8" t="str">
        <f t="shared" si="53"/>
        <v>indie rock</v>
      </c>
    </row>
    <row r="536" spans="1:20" ht="18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14">
        <f t="shared" si="50"/>
        <v>43329.208333333328</v>
      </c>
      <c r="N536">
        <v>1534568400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s="8" t="str">
        <f t="shared" si="52"/>
        <v>film &amp; video</v>
      </c>
      <c r="T536" s="8" t="str">
        <f t="shared" si="53"/>
        <v>drama</v>
      </c>
    </row>
    <row r="537" spans="1:20" ht="18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14">
        <f t="shared" si="50"/>
        <v>43259.208333333328</v>
      </c>
      <c r="N537">
        <v>1528606800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s="8" t="str">
        <f t="shared" si="52"/>
        <v>theater</v>
      </c>
      <c r="T537" s="8" t="str">
        <f t="shared" si="53"/>
        <v>plays</v>
      </c>
    </row>
    <row r="538" spans="1:20" ht="18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14">
        <f t="shared" si="50"/>
        <v>40414.208333333336</v>
      </c>
      <c r="N538">
        <v>1284872400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s="8" t="str">
        <f t="shared" si="52"/>
        <v>publishing</v>
      </c>
      <c r="T538" s="8" t="str">
        <f t="shared" si="53"/>
        <v>fiction</v>
      </c>
    </row>
    <row r="539" spans="1:20" ht="18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14">
        <f t="shared" si="50"/>
        <v>43342.208333333328</v>
      </c>
      <c r="N539">
        <v>1537592400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s="8" t="str">
        <f t="shared" si="52"/>
        <v>film &amp; video</v>
      </c>
      <c r="T539" s="8" t="str">
        <f t="shared" si="53"/>
        <v>documentary</v>
      </c>
    </row>
    <row r="540" spans="1:20" ht="18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14">
        <f t="shared" si="50"/>
        <v>41539.208333333336</v>
      </c>
      <c r="N540">
        <v>1381208400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s="8" t="str">
        <f t="shared" si="52"/>
        <v>games</v>
      </c>
      <c r="T540" s="8" t="str">
        <f t="shared" si="53"/>
        <v>mobile games</v>
      </c>
    </row>
    <row r="541" spans="1:20" ht="18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14">
        <f t="shared" si="50"/>
        <v>43647.208333333328</v>
      </c>
      <c r="N541">
        <v>1562475600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s="8" t="str">
        <f t="shared" si="52"/>
        <v>food</v>
      </c>
      <c r="T541" s="8" t="str">
        <f t="shared" si="53"/>
        <v>food trucks</v>
      </c>
    </row>
    <row r="542" spans="1:20" ht="18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14">
        <f t="shared" si="50"/>
        <v>43225.208333333328</v>
      </c>
      <c r="N542">
        <v>1527397200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s="8" t="str">
        <f t="shared" si="52"/>
        <v>photography</v>
      </c>
      <c r="T542" s="8" t="str">
        <f t="shared" si="53"/>
        <v>photography books</v>
      </c>
    </row>
    <row r="543" spans="1:20" ht="18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14">
        <f t="shared" si="50"/>
        <v>42165.208333333328</v>
      </c>
      <c r="N543">
        <v>1436158800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s="8" t="str">
        <f t="shared" si="52"/>
        <v>games</v>
      </c>
      <c r="T543" s="8" t="str">
        <f t="shared" si="53"/>
        <v>mobile games</v>
      </c>
    </row>
    <row r="544" spans="1:20" ht="18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14">
        <f t="shared" si="50"/>
        <v>42391.25</v>
      </c>
      <c r="N544">
        <v>1456034400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s="8" t="str">
        <f t="shared" si="52"/>
        <v>music</v>
      </c>
      <c r="T544" s="8" t="str">
        <f t="shared" si="53"/>
        <v>indie rock</v>
      </c>
    </row>
    <row r="545" spans="1:20" ht="18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14">
        <f t="shared" si="50"/>
        <v>41528.208333333336</v>
      </c>
      <c r="N545">
        <v>1380171600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s="8" t="str">
        <f t="shared" si="52"/>
        <v>games</v>
      </c>
      <c r="T545" s="8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14">
        <f t="shared" si="50"/>
        <v>42377.25</v>
      </c>
      <c r="N546">
        <v>1453356000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s="8" t="str">
        <f t="shared" si="52"/>
        <v>music</v>
      </c>
      <c r="T546" s="8" t="str">
        <f t="shared" si="53"/>
        <v>rock</v>
      </c>
    </row>
    <row r="547" spans="1:20" ht="18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14">
        <f t="shared" si="50"/>
        <v>43824.25</v>
      </c>
      <c r="N547">
        <v>1578981600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s="8" t="str">
        <f t="shared" si="52"/>
        <v>theater</v>
      </c>
      <c r="T547" s="8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14">
        <f t="shared" si="50"/>
        <v>43360.208333333328</v>
      </c>
      <c r="N548">
        <v>1537419600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s="8" t="str">
        <f t="shared" si="52"/>
        <v>theater</v>
      </c>
      <c r="T548" s="8" t="str">
        <f t="shared" si="53"/>
        <v>plays</v>
      </c>
    </row>
    <row r="549" spans="1:20" ht="18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14">
        <f t="shared" si="50"/>
        <v>42029.25</v>
      </c>
      <c r="N549">
        <v>1423202400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s="8" t="str">
        <f t="shared" si="52"/>
        <v>film &amp; video</v>
      </c>
      <c r="T549" s="8" t="str">
        <f t="shared" si="53"/>
        <v>drama</v>
      </c>
    </row>
    <row r="550" spans="1:20" ht="18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14">
        <f t="shared" si="50"/>
        <v>42461.208333333328</v>
      </c>
      <c r="N550">
        <v>1460610000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s="8" t="str">
        <f t="shared" si="52"/>
        <v>theater</v>
      </c>
      <c r="T550" s="8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14">
        <f t="shared" si="50"/>
        <v>41422.208333333336</v>
      </c>
      <c r="N551">
        <v>1370494800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s="8" t="str">
        <f t="shared" si="52"/>
        <v>technology</v>
      </c>
      <c r="T551" s="8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14">
        <f t="shared" si="50"/>
        <v>40968.25</v>
      </c>
      <c r="N552">
        <v>1332306000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s="8" t="str">
        <f t="shared" si="52"/>
        <v>music</v>
      </c>
      <c r="T552" s="8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14">
        <f t="shared" si="50"/>
        <v>41993.25</v>
      </c>
      <c r="N553">
        <v>1422511200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s="8" t="str">
        <f t="shared" si="52"/>
        <v>technology</v>
      </c>
      <c r="T553" s="8" t="str">
        <f t="shared" si="53"/>
        <v>web</v>
      </c>
    </row>
    <row r="554" spans="1:20" ht="18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14">
        <f t="shared" si="50"/>
        <v>42700.25</v>
      </c>
      <c r="N554">
        <v>1480312800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s="8" t="str">
        <f t="shared" si="52"/>
        <v>theater</v>
      </c>
      <c r="T554" s="8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14">
        <f t="shared" si="50"/>
        <v>40545.25</v>
      </c>
      <c r="N555">
        <v>1294034400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s="8" t="str">
        <f t="shared" si="52"/>
        <v>music</v>
      </c>
      <c r="T555" s="8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14">
        <f t="shared" si="50"/>
        <v>42723.25</v>
      </c>
      <c r="N556">
        <v>1482645600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s="8" t="str">
        <f t="shared" si="52"/>
        <v>music</v>
      </c>
      <c r="T556" s="8" t="str">
        <f t="shared" si="53"/>
        <v>indie rock</v>
      </c>
    </row>
    <row r="557" spans="1:20" ht="18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14">
        <f t="shared" si="50"/>
        <v>41731.208333333336</v>
      </c>
      <c r="N557">
        <v>1399093200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s="8" t="str">
        <f t="shared" si="52"/>
        <v>music</v>
      </c>
      <c r="T557" s="8" t="str">
        <f t="shared" si="53"/>
        <v>rock</v>
      </c>
    </row>
    <row r="558" spans="1:20" ht="18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14">
        <f t="shared" si="50"/>
        <v>40792.208333333336</v>
      </c>
      <c r="N558">
        <v>1315890000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s="8" t="str">
        <f t="shared" si="52"/>
        <v>publishing</v>
      </c>
      <c r="T558" s="8" t="str">
        <f t="shared" si="53"/>
        <v>translations</v>
      </c>
    </row>
    <row r="559" spans="1:20" ht="18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14">
        <f t="shared" si="50"/>
        <v>42279.208333333328</v>
      </c>
      <c r="N559">
        <v>1444021200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s="8" t="str">
        <f t="shared" si="52"/>
        <v>film &amp; video</v>
      </c>
      <c r="T559" s="8" t="str">
        <f t="shared" si="53"/>
        <v>science fiction</v>
      </c>
    </row>
    <row r="560" spans="1:20" ht="18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14">
        <f t="shared" si="50"/>
        <v>42424.25</v>
      </c>
      <c r="N560">
        <v>1460005200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s="8" t="str">
        <f t="shared" si="52"/>
        <v>theater</v>
      </c>
      <c r="T560" s="8" t="str">
        <f t="shared" si="53"/>
        <v>plays</v>
      </c>
    </row>
    <row r="561" spans="1:20" ht="18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14">
        <f t="shared" si="50"/>
        <v>42584.208333333328</v>
      </c>
      <c r="N561">
        <v>1470718800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s="8" t="str">
        <f t="shared" si="52"/>
        <v>theater</v>
      </c>
      <c r="T561" s="8" t="str">
        <f t="shared" si="53"/>
        <v>plays</v>
      </c>
    </row>
    <row r="562" spans="1:20" ht="18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14">
        <f t="shared" si="50"/>
        <v>40865.25</v>
      </c>
      <c r="N562">
        <v>1325052000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s="8" t="str">
        <f t="shared" si="52"/>
        <v>film &amp; video</v>
      </c>
      <c r="T562" s="8" t="str">
        <f t="shared" si="53"/>
        <v>animation</v>
      </c>
    </row>
    <row r="563" spans="1:20" ht="18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14">
        <f t="shared" si="50"/>
        <v>40833.208333333336</v>
      </c>
      <c r="N563">
        <v>1319000400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s="8" t="str">
        <f t="shared" si="52"/>
        <v>theater</v>
      </c>
      <c r="T563" s="8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14">
        <f t="shared" si="50"/>
        <v>43536.208333333328</v>
      </c>
      <c r="N564">
        <v>1552539600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s="8" t="str">
        <f t="shared" si="52"/>
        <v>music</v>
      </c>
      <c r="T564" s="8" t="str">
        <f t="shared" si="53"/>
        <v>rock</v>
      </c>
    </row>
    <row r="565" spans="1:20" ht="18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14">
        <f t="shared" si="50"/>
        <v>43417.25</v>
      </c>
      <c r="N565">
        <v>1543816800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s="8" t="str">
        <f t="shared" si="52"/>
        <v>film &amp; video</v>
      </c>
      <c r="T565" s="8" t="str">
        <f t="shared" si="53"/>
        <v>documentary</v>
      </c>
    </row>
    <row r="566" spans="1:20" ht="18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14">
        <f t="shared" si="50"/>
        <v>42078.208333333328</v>
      </c>
      <c r="N566">
        <v>1427086800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s="8" t="str">
        <f t="shared" si="52"/>
        <v>theater</v>
      </c>
      <c r="T566" s="8" t="str">
        <f t="shared" si="53"/>
        <v>plays</v>
      </c>
    </row>
    <row r="567" spans="1:20" ht="18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14">
        <f t="shared" si="50"/>
        <v>40862.25</v>
      </c>
      <c r="N567">
        <v>1323064800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s="8" t="str">
        <f t="shared" si="52"/>
        <v>theater</v>
      </c>
      <c r="T567" s="8" t="str">
        <f t="shared" si="53"/>
        <v>plays</v>
      </c>
    </row>
    <row r="568" spans="1:20" ht="18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14">
        <f t="shared" si="50"/>
        <v>42424.25</v>
      </c>
      <c r="N568">
        <v>1458277200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s="8" t="str">
        <f t="shared" si="52"/>
        <v>music</v>
      </c>
      <c r="T568" s="8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14">
        <f t="shared" si="50"/>
        <v>41830.208333333336</v>
      </c>
      <c r="N569">
        <v>1405141200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s="8" t="str">
        <f t="shared" si="52"/>
        <v>music</v>
      </c>
      <c r="T569" s="8" t="str">
        <f t="shared" si="53"/>
        <v>rock</v>
      </c>
    </row>
    <row r="570" spans="1:20" ht="18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14">
        <f t="shared" si="50"/>
        <v>40374.208333333336</v>
      </c>
      <c r="N570">
        <v>1283058000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s="8" t="str">
        <f t="shared" si="52"/>
        <v>theater</v>
      </c>
      <c r="T570" s="8" t="str">
        <f t="shared" si="53"/>
        <v>plays</v>
      </c>
    </row>
    <row r="571" spans="1:20" ht="18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14">
        <f t="shared" si="50"/>
        <v>40554.25</v>
      </c>
      <c r="N571">
        <v>1295762400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s="8" t="str">
        <f t="shared" si="52"/>
        <v>film &amp; video</v>
      </c>
      <c r="T571" s="8" t="str">
        <f t="shared" si="53"/>
        <v>animation</v>
      </c>
    </row>
    <row r="572" spans="1:20" ht="18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14">
        <f t="shared" si="50"/>
        <v>41993.25</v>
      </c>
      <c r="N572">
        <v>1419573600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s="8" t="str">
        <f t="shared" si="52"/>
        <v>music</v>
      </c>
      <c r="T572" s="8" t="str">
        <f t="shared" si="53"/>
        <v>rock</v>
      </c>
    </row>
    <row r="573" spans="1:20" ht="18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14">
        <f t="shared" si="50"/>
        <v>42174.208333333328</v>
      </c>
      <c r="N573">
        <v>1438750800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s="8" t="str">
        <f t="shared" si="52"/>
        <v>film &amp; video</v>
      </c>
      <c r="T573" s="8" t="str">
        <f t="shared" si="53"/>
        <v>shorts</v>
      </c>
    </row>
    <row r="574" spans="1:20" ht="18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14">
        <f t="shared" si="50"/>
        <v>42275.208333333328</v>
      </c>
      <c r="N574">
        <v>1444798800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s="8" t="str">
        <f t="shared" si="52"/>
        <v>music</v>
      </c>
      <c r="T574" s="8" t="str">
        <f t="shared" si="53"/>
        <v>rock</v>
      </c>
    </row>
    <row r="575" spans="1:20" ht="18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14">
        <f t="shared" si="50"/>
        <v>41761.208333333336</v>
      </c>
      <c r="N575">
        <v>1399179600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s="8" t="str">
        <f t="shared" si="52"/>
        <v>journalism</v>
      </c>
      <c r="T575" s="8" t="str">
        <f t="shared" si="53"/>
        <v>audio</v>
      </c>
    </row>
    <row r="576" spans="1:20" ht="18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14">
        <f t="shared" si="50"/>
        <v>43806.25</v>
      </c>
      <c r="N576">
        <v>1576562400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s="8" t="str">
        <f t="shared" si="52"/>
        <v>food</v>
      </c>
      <c r="T576" s="8" t="str">
        <f t="shared" si="53"/>
        <v>food trucks</v>
      </c>
    </row>
    <row r="577" spans="1:20" ht="18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14">
        <f t="shared" si="50"/>
        <v>41779.208333333336</v>
      </c>
      <c r="N577">
        <v>1400821200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s="8" t="str">
        <f t="shared" si="52"/>
        <v>theater</v>
      </c>
      <c r="T577" s="8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14">
        <f t="shared" si="50"/>
        <v>43040.208333333328</v>
      </c>
      <c r="N578">
        <v>1510984800</v>
      </c>
      <c r="O578" s="14">
        <f t="shared" si="51"/>
        <v>43057.25</v>
      </c>
      <c r="P578" t="b">
        <v>0</v>
      </c>
      <c r="Q578" t="b">
        <v>0</v>
      </c>
      <c r="R578" t="s">
        <v>33</v>
      </c>
      <c r="S578" s="8" t="str">
        <f t="shared" si="52"/>
        <v>theater</v>
      </c>
      <c r="T578" s="8" t="str">
        <f t="shared" si="53"/>
        <v>plays</v>
      </c>
    </row>
    <row r="579" spans="1:20" ht="18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6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14">
        <f t="shared" ref="M579:M642" si="56">(((L579/60)/60)/24)+DATE(1970,1,1)</f>
        <v>40613.25</v>
      </c>
      <c r="N579">
        <v>1302066000</v>
      </c>
      <c r="O579" s="14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8" t="str">
        <f t="shared" ref="S579:S642" si="58">LEFT(R579,SEARCH("/",R579)-1)</f>
        <v>music</v>
      </c>
      <c r="T579" s="8" t="str">
        <f t="shared" ref="T579:T642" si="59">RIGHT(R579,LEN(R579)-SEARCH("/",R579))</f>
        <v>jazz</v>
      </c>
    </row>
    <row r="580" spans="1:20" ht="18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14">
        <f t="shared" si="56"/>
        <v>40878.25</v>
      </c>
      <c r="N580">
        <v>1322978400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s="8" t="str">
        <f t="shared" si="58"/>
        <v>film &amp; video</v>
      </c>
      <c r="T580" s="8" t="str">
        <f t="shared" si="59"/>
        <v>science fiction</v>
      </c>
    </row>
    <row r="581" spans="1:20" ht="18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14">
        <f t="shared" si="56"/>
        <v>40762.208333333336</v>
      </c>
      <c r="N581">
        <v>1313730000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s="8" t="str">
        <f t="shared" si="58"/>
        <v>music</v>
      </c>
      <c r="T581" s="8" t="str">
        <f t="shared" si="59"/>
        <v>jazz</v>
      </c>
    </row>
    <row r="582" spans="1:20" ht="18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14">
        <f t="shared" si="56"/>
        <v>41696.25</v>
      </c>
      <c r="N582">
        <v>1394085600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s="8" t="str">
        <f t="shared" si="58"/>
        <v>theater</v>
      </c>
      <c r="T582" s="8" t="str">
        <f t="shared" si="59"/>
        <v>plays</v>
      </c>
    </row>
    <row r="583" spans="1:20" ht="18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14">
        <f t="shared" si="56"/>
        <v>40662.208333333336</v>
      </c>
      <c r="N583">
        <v>1305349200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s="8" t="str">
        <f t="shared" si="58"/>
        <v>technology</v>
      </c>
      <c r="T583" s="8" t="str">
        <f t="shared" si="59"/>
        <v>web</v>
      </c>
    </row>
    <row r="584" spans="1:20" ht="18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14">
        <f t="shared" si="56"/>
        <v>42165.208333333328</v>
      </c>
      <c r="N584">
        <v>1434344400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s="8" t="str">
        <f t="shared" si="58"/>
        <v>games</v>
      </c>
      <c r="T584" s="8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14">
        <f t="shared" si="56"/>
        <v>40959.25</v>
      </c>
      <c r="N585">
        <v>1331186400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s="8" t="str">
        <f t="shared" si="58"/>
        <v>film &amp; video</v>
      </c>
      <c r="T585" s="8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14">
        <f t="shared" si="56"/>
        <v>41024.208333333336</v>
      </c>
      <c r="N586">
        <v>1336539600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s="8" t="str">
        <f t="shared" si="58"/>
        <v>technology</v>
      </c>
      <c r="T586" s="8" t="str">
        <f t="shared" si="59"/>
        <v>web</v>
      </c>
    </row>
    <row r="587" spans="1:20" ht="18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14">
        <f t="shared" si="56"/>
        <v>40255.208333333336</v>
      </c>
      <c r="N587">
        <v>1269752400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s="8" t="str">
        <f t="shared" si="58"/>
        <v>publishing</v>
      </c>
      <c r="T587" s="8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14">
        <f t="shared" si="56"/>
        <v>40499.25</v>
      </c>
      <c r="N588">
        <v>1291615200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s="8" t="str">
        <f t="shared" si="58"/>
        <v>music</v>
      </c>
      <c r="T588" s="8" t="str">
        <f t="shared" si="59"/>
        <v>rock</v>
      </c>
    </row>
    <row r="589" spans="1:20" ht="18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14">
        <f t="shared" si="56"/>
        <v>43484.25</v>
      </c>
      <c r="N589">
        <v>1552366800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s="8" t="str">
        <f t="shared" si="58"/>
        <v>food</v>
      </c>
      <c r="T589" s="8" t="str">
        <f t="shared" si="59"/>
        <v>food trucks</v>
      </c>
    </row>
    <row r="590" spans="1:20" ht="18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14">
        <f t="shared" si="56"/>
        <v>40262.208333333336</v>
      </c>
      <c r="N590">
        <v>1272171600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s="8" t="str">
        <f t="shared" si="58"/>
        <v>theater</v>
      </c>
      <c r="T590" s="8" t="str">
        <f t="shared" si="59"/>
        <v>plays</v>
      </c>
    </row>
    <row r="591" spans="1:20" ht="18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14">
        <f t="shared" si="56"/>
        <v>42190.208333333328</v>
      </c>
      <c r="N591">
        <v>1436677200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s="8" t="str">
        <f t="shared" si="58"/>
        <v>film &amp; video</v>
      </c>
      <c r="T591" s="8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14">
        <f t="shared" si="56"/>
        <v>41994.25</v>
      </c>
      <c r="N592">
        <v>1420092000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s="8" t="str">
        <f t="shared" si="58"/>
        <v>publishing</v>
      </c>
      <c r="T592" s="8" t="str">
        <f t="shared" si="59"/>
        <v>radio &amp; podcasts</v>
      </c>
    </row>
    <row r="593" spans="1:20" ht="18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14">
        <f t="shared" si="56"/>
        <v>40373.208333333336</v>
      </c>
      <c r="N593">
        <v>1279947600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s="8" t="str">
        <f t="shared" si="58"/>
        <v>games</v>
      </c>
      <c r="T593" s="8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14">
        <f t="shared" si="56"/>
        <v>41789.208333333336</v>
      </c>
      <c r="N594">
        <v>1402203600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s="8" t="str">
        <f t="shared" si="58"/>
        <v>theater</v>
      </c>
      <c r="T594" s="8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14">
        <f t="shared" si="56"/>
        <v>41724.208333333336</v>
      </c>
      <c r="N595">
        <v>1396933200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s="8" t="str">
        <f t="shared" si="58"/>
        <v>film &amp; video</v>
      </c>
      <c r="T595" s="8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14">
        <f t="shared" si="56"/>
        <v>42548.208333333328</v>
      </c>
      <c r="N596">
        <v>1467262800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s="8" t="str">
        <f t="shared" si="58"/>
        <v>theater</v>
      </c>
      <c r="T596" s="8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14">
        <f t="shared" si="56"/>
        <v>40253.208333333336</v>
      </c>
      <c r="N597">
        <v>1270530000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s="8" t="str">
        <f t="shared" si="58"/>
        <v>theater</v>
      </c>
      <c r="T597" s="8" t="str">
        <f t="shared" si="59"/>
        <v>plays</v>
      </c>
    </row>
    <row r="598" spans="1:20" ht="18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14">
        <f t="shared" si="56"/>
        <v>42434.25</v>
      </c>
      <c r="N598">
        <v>1457762400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s="8" t="str">
        <f t="shared" si="58"/>
        <v>film &amp; video</v>
      </c>
      <c r="T598" s="8" t="str">
        <f t="shared" si="59"/>
        <v>drama</v>
      </c>
    </row>
    <row r="599" spans="1:20" ht="18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14">
        <f t="shared" si="56"/>
        <v>43786.25</v>
      </c>
      <c r="N599">
        <v>1575525600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s="8" t="str">
        <f t="shared" si="58"/>
        <v>theater</v>
      </c>
      <c r="T599" s="8" t="str">
        <f t="shared" si="59"/>
        <v>plays</v>
      </c>
    </row>
    <row r="600" spans="1:20" ht="18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14">
        <f t="shared" si="56"/>
        <v>40344.208333333336</v>
      </c>
      <c r="N600">
        <v>1279083600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s="8" t="str">
        <f t="shared" si="58"/>
        <v>music</v>
      </c>
      <c r="T600" s="8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14">
        <f t="shared" si="56"/>
        <v>42047.25</v>
      </c>
      <c r="N601">
        <v>1424412000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s="8" t="str">
        <f t="shared" si="58"/>
        <v>film &amp; video</v>
      </c>
      <c r="T601" s="8" t="str">
        <f t="shared" si="59"/>
        <v>documentary</v>
      </c>
    </row>
    <row r="602" spans="1:20" ht="18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14">
        <f t="shared" si="56"/>
        <v>41485.208333333336</v>
      </c>
      <c r="N602">
        <v>1376197200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s="8" t="str">
        <f t="shared" si="58"/>
        <v>food</v>
      </c>
      <c r="T602" s="8" t="str">
        <f t="shared" si="59"/>
        <v>food trucks</v>
      </c>
    </row>
    <row r="603" spans="1:20" ht="18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14">
        <f t="shared" si="56"/>
        <v>41789.208333333336</v>
      </c>
      <c r="N603">
        <v>1402894800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s="8" t="str">
        <f t="shared" si="58"/>
        <v>technology</v>
      </c>
      <c r="T603" s="8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14">
        <f t="shared" si="56"/>
        <v>42160.208333333328</v>
      </c>
      <c r="N604">
        <v>1434430800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s="8" t="str">
        <f t="shared" si="58"/>
        <v>theater</v>
      </c>
      <c r="T604" s="8" t="str">
        <f t="shared" si="59"/>
        <v>plays</v>
      </c>
    </row>
    <row r="605" spans="1:20" ht="18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14">
        <f t="shared" si="56"/>
        <v>43573.208333333328</v>
      </c>
      <c r="N605">
        <v>1557896400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s="8" t="str">
        <f t="shared" si="58"/>
        <v>theater</v>
      </c>
      <c r="T605" s="8" t="str">
        <f t="shared" si="59"/>
        <v>plays</v>
      </c>
    </row>
    <row r="606" spans="1:20" ht="18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14">
        <f t="shared" si="56"/>
        <v>40565.25</v>
      </c>
      <c r="N606">
        <v>1297490400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s="8" t="str">
        <f t="shared" si="58"/>
        <v>theater</v>
      </c>
      <c r="T606" s="8" t="str">
        <f t="shared" si="59"/>
        <v>plays</v>
      </c>
    </row>
    <row r="607" spans="1:20" ht="18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14">
        <f t="shared" si="56"/>
        <v>42280.208333333328</v>
      </c>
      <c r="N607">
        <v>1447394400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s="8" t="str">
        <f t="shared" si="58"/>
        <v>publishing</v>
      </c>
      <c r="T607" s="8" t="str">
        <f t="shared" si="59"/>
        <v>nonfiction</v>
      </c>
    </row>
    <row r="608" spans="1:20" ht="18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14">
        <f t="shared" si="56"/>
        <v>42436.25</v>
      </c>
      <c r="N608">
        <v>1458277200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s="8" t="str">
        <f t="shared" si="58"/>
        <v>music</v>
      </c>
      <c r="T608" s="8" t="str">
        <f t="shared" si="59"/>
        <v>rock</v>
      </c>
    </row>
    <row r="609" spans="1:20" ht="18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14">
        <f t="shared" si="56"/>
        <v>41721.208333333336</v>
      </c>
      <c r="N609">
        <v>1395723600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s="8" t="str">
        <f t="shared" si="58"/>
        <v>food</v>
      </c>
      <c r="T609" s="8" t="str">
        <f t="shared" si="59"/>
        <v>food trucks</v>
      </c>
    </row>
    <row r="610" spans="1:20" ht="18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14">
        <f t="shared" si="56"/>
        <v>43530.25</v>
      </c>
      <c r="N610">
        <v>1552197600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s="8" t="str">
        <f t="shared" si="58"/>
        <v>music</v>
      </c>
      <c r="T610" s="8" t="str">
        <f t="shared" si="59"/>
        <v>jazz</v>
      </c>
    </row>
    <row r="611" spans="1:20" ht="18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14">
        <f t="shared" si="56"/>
        <v>43481.25</v>
      </c>
      <c r="N611">
        <v>1549087200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s="8" t="str">
        <f t="shared" si="58"/>
        <v>film &amp; video</v>
      </c>
      <c r="T611" s="8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14">
        <f t="shared" si="56"/>
        <v>41259.25</v>
      </c>
      <c r="N612">
        <v>1356847200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s="8" t="str">
        <f t="shared" si="58"/>
        <v>theater</v>
      </c>
      <c r="T612" s="8" t="str">
        <f t="shared" si="59"/>
        <v>plays</v>
      </c>
    </row>
    <row r="613" spans="1:20" ht="18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14">
        <f t="shared" si="56"/>
        <v>41480.208333333336</v>
      </c>
      <c r="N613">
        <v>1375765200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s="8" t="str">
        <f t="shared" si="58"/>
        <v>theater</v>
      </c>
      <c r="T613" s="8" t="str">
        <f t="shared" si="59"/>
        <v>plays</v>
      </c>
    </row>
    <row r="614" spans="1:20" ht="18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14">
        <f t="shared" si="56"/>
        <v>40474.208333333336</v>
      </c>
      <c r="N614">
        <v>1289800800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s="8" t="str">
        <f t="shared" si="58"/>
        <v>music</v>
      </c>
      <c r="T614" s="8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14">
        <f t="shared" si="56"/>
        <v>42973.208333333328</v>
      </c>
      <c r="N615">
        <v>1504501200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s="8" t="str">
        <f t="shared" si="58"/>
        <v>theater</v>
      </c>
      <c r="T615" s="8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14">
        <f t="shared" si="56"/>
        <v>42746.25</v>
      </c>
      <c r="N616">
        <v>1485669600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s="8" t="str">
        <f t="shared" si="58"/>
        <v>theater</v>
      </c>
      <c r="T616" s="8" t="str">
        <f t="shared" si="59"/>
        <v>plays</v>
      </c>
    </row>
    <row r="617" spans="1:20" ht="18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14">
        <f t="shared" si="56"/>
        <v>42489.208333333328</v>
      </c>
      <c r="N617">
        <v>1462770000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s="8" t="str">
        <f t="shared" si="58"/>
        <v>theater</v>
      </c>
      <c r="T617" s="8" t="str">
        <f t="shared" si="59"/>
        <v>plays</v>
      </c>
    </row>
    <row r="618" spans="1:20" ht="18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14">
        <f t="shared" si="56"/>
        <v>41537.208333333336</v>
      </c>
      <c r="N618">
        <v>1379739600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s="8" t="str">
        <f t="shared" si="58"/>
        <v>music</v>
      </c>
      <c r="T618" s="8" t="str">
        <f t="shared" si="59"/>
        <v>indie rock</v>
      </c>
    </row>
    <row r="619" spans="1:20" ht="18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14">
        <f t="shared" si="56"/>
        <v>41794.208333333336</v>
      </c>
      <c r="N619">
        <v>1402722000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s="8" t="str">
        <f t="shared" si="58"/>
        <v>theater</v>
      </c>
      <c r="T619" s="8" t="str">
        <f t="shared" si="59"/>
        <v>plays</v>
      </c>
    </row>
    <row r="620" spans="1:20" ht="18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14">
        <f t="shared" si="56"/>
        <v>41396.208333333336</v>
      </c>
      <c r="N620">
        <v>1369285200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s="8" t="str">
        <f t="shared" si="58"/>
        <v>publishing</v>
      </c>
      <c r="T620" s="8" t="str">
        <f t="shared" si="59"/>
        <v>nonfiction</v>
      </c>
    </row>
    <row r="621" spans="1:20" ht="18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14">
        <f t="shared" si="56"/>
        <v>40669.208333333336</v>
      </c>
      <c r="N621">
        <v>1304744400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s="8" t="str">
        <f t="shared" si="58"/>
        <v>theater</v>
      </c>
      <c r="T621" s="8" t="str">
        <f t="shared" si="59"/>
        <v>plays</v>
      </c>
    </row>
    <row r="622" spans="1:20" ht="18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14">
        <f t="shared" si="56"/>
        <v>42559.208333333328</v>
      </c>
      <c r="N622">
        <v>1468299600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s="8" t="str">
        <f t="shared" si="58"/>
        <v>photography</v>
      </c>
      <c r="T622" s="8" t="str">
        <f t="shared" si="59"/>
        <v>photography books</v>
      </c>
    </row>
    <row r="623" spans="1:20" ht="18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14">
        <f t="shared" si="56"/>
        <v>42626.208333333328</v>
      </c>
      <c r="N623">
        <v>1474174800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s="8" t="str">
        <f t="shared" si="58"/>
        <v>theater</v>
      </c>
      <c r="T623" s="8" t="str">
        <f t="shared" si="59"/>
        <v>plays</v>
      </c>
    </row>
    <row r="624" spans="1:20" ht="18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14">
        <f t="shared" si="56"/>
        <v>43205.208333333328</v>
      </c>
      <c r="N624">
        <v>1526014800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s="8" t="str">
        <f t="shared" si="58"/>
        <v>music</v>
      </c>
      <c r="T624" s="8" t="str">
        <f t="shared" si="59"/>
        <v>indie rock</v>
      </c>
    </row>
    <row r="625" spans="1:20" ht="18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14">
        <f t="shared" si="56"/>
        <v>42201.208333333328</v>
      </c>
      <c r="N625">
        <v>1437454800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s="8" t="str">
        <f t="shared" si="58"/>
        <v>theater</v>
      </c>
      <c r="T625" s="8" t="str">
        <f t="shared" si="59"/>
        <v>plays</v>
      </c>
    </row>
    <row r="626" spans="1:20" ht="18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14">
        <f t="shared" si="56"/>
        <v>42029.25</v>
      </c>
      <c r="N626">
        <v>1422684000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s="8" t="str">
        <f t="shared" si="58"/>
        <v>photography</v>
      </c>
      <c r="T626" s="8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14">
        <f t="shared" si="56"/>
        <v>43857.25</v>
      </c>
      <c r="N627">
        <v>1581314400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s="8" t="str">
        <f t="shared" si="58"/>
        <v>theater</v>
      </c>
      <c r="T627" s="8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14">
        <f t="shared" si="56"/>
        <v>40449.208333333336</v>
      </c>
      <c r="N628">
        <v>1286427600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s="8" t="str">
        <f t="shared" si="58"/>
        <v>theater</v>
      </c>
      <c r="T628" s="8" t="str">
        <f t="shared" si="59"/>
        <v>plays</v>
      </c>
    </row>
    <row r="629" spans="1:20" ht="18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14">
        <f t="shared" si="56"/>
        <v>40345.208333333336</v>
      </c>
      <c r="N629">
        <v>1278738000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s="8" t="str">
        <f t="shared" si="58"/>
        <v>food</v>
      </c>
      <c r="T629" s="8" t="str">
        <f t="shared" si="59"/>
        <v>food trucks</v>
      </c>
    </row>
    <row r="630" spans="1:20" ht="18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14">
        <f t="shared" si="56"/>
        <v>40455.208333333336</v>
      </c>
      <c r="N630">
        <v>1286427600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s="8" t="str">
        <f t="shared" si="58"/>
        <v>music</v>
      </c>
      <c r="T630" s="8" t="str">
        <f t="shared" si="59"/>
        <v>indie rock</v>
      </c>
    </row>
    <row r="631" spans="1:20" ht="18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14">
        <f t="shared" si="56"/>
        <v>42557.208333333328</v>
      </c>
      <c r="N631">
        <v>1467954000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s="8" t="str">
        <f t="shared" si="58"/>
        <v>theater</v>
      </c>
      <c r="T631" s="8" t="str">
        <f t="shared" si="59"/>
        <v>plays</v>
      </c>
    </row>
    <row r="632" spans="1:20" ht="18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14">
        <f t="shared" si="56"/>
        <v>43586.208333333328</v>
      </c>
      <c r="N632">
        <v>1557637200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s="8" t="str">
        <f t="shared" si="58"/>
        <v>theater</v>
      </c>
      <c r="T632" s="8" t="str">
        <f t="shared" si="59"/>
        <v>plays</v>
      </c>
    </row>
    <row r="633" spans="1:20" ht="18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14">
        <f t="shared" si="56"/>
        <v>43550.208333333328</v>
      </c>
      <c r="N633">
        <v>1553922000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s="8" t="str">
        <f t="shared" si="58"/>
        <v>theater</v>
      </c>
      <c r="T633" s="8" t="str">
        <f t="shared" si="59"/>
        <v>plays</v>
      </c>
    </row>
    <row r="634" spans="1:20" ht="18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14">
        <f t="shared" si="56"/>
        <v>41945.208333333336</v>
      </c>
      <c r="N634">
        <v>1416463200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s="8" t="str">
        <f t="shared" si="58"/>
        <v>theater</v>
      </c>
      <c r="T634" s="8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14">
        <f t="shared" si="56"/>
        <v>42315.25</v>
      </c>
      <c r="N635">
        <v>1447221600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s="8" t="str">
        <f t="shared" si="58"/>
        <v>film &amp; video</v>
      </c>
      <c r="T635" s="8" t="str">
        <f t="shared" si="59"/>
        <v>animation</v>
      </c>
    </row>
    <row r="636" spans="1:20" ht="18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14">
        <f t="shared" si="56"/>
        <v>42819.208333333328</v>
      </c>
      <c r="N636">
        <v>1491627600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s="8" t="str">
        <f t="shared" si="58"/>
        <v>film &amp; video</v>
      </c>
      <c r="T636" s="8" t="str">
        <f t="shared" si="59"/>
        <v>television</v>
      </c>
    </row>
    <row r="637" spans="1:20" ht="18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14">
        <f t="shared" si="56"/>
        <v>41314.25</v>
      </c>
      <c r="N637">
        <v>1363150800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s="8" t="str">
        <f t="shared" si="58"/>
        <v>film &amp; video</v>
      </c>
      <c r="T637" s="8" t="str">
        <f t="shared" si="59"/>
        <v>television</v>
      </c>
    </row>
    <row r="638" spans="1:20" ht="18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14">
        <f t="shared" si="56"/>
        <v>40926.25</v>
      </c>
      <c r="N638">
        <v>1330754400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s="8" t="str">
        <f t="shared" si="58"/>
        <v>film &amp; video</v>
      </c>
      <c r="T638" s="8" t="str">
        <f t="shared" si="59"/>
        <v>animation</v>
      </c>
    </row>
    <row r="639" spans="1:20" ht="18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14">
        <f t="shared" si="56"/>
        <v>42688.25</v>
      </c>
      <c r="N639">
        <v>1479794400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s="8" t="str">
        <f t="shared" si="58"/>
        <v>theater</v>
      </c>
      <c r="T639" s="8" t="str">
        <f t="shared" si="59"/>
        <v>plays</v>
      </c>
    </row>
    <row r="640" spans="1:20" ht="18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14">
        <f t="shared" si="56"/>
        <v>40386.208333333336</v>
      </c>
      <c r="N640">
        <v>1281243600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s="8" t="str">
        <f t="shared" si="58"/>
        <v>theater</v>
      </c>
      <c r="T640" s="8" t="str">
        <f t="shared" si="59"/>
        <v>plays</v>
      </c>
    </row>
    <row r="641" spans="1:20" ht="18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14">
        <f t="shared" si="56"/>
        <v>43309.208333333328</v>
      </c>
      <c r="N641">
        <v>1532754000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s="8" t="str">
        <f t="shared" si="58"/>
        <v>film &amp; video</v>
      </c>
      <c r="T641" s="8" t="str">
        <f t="shared" si="59"/>
        <v>drama</v>
      </c>
    </row>
    <row r="642" spans="1:20" ht="18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14">
        <f t="shared" si="56"/>
        <v>42387.25</v>
      </c>
      <c r="N642">
        <v>1453356000</v>
      </c>
      <c r="O642" s="14">
        <f t="shared" si="57"/>
        <v>42390.25</v>
      </c>
      <c r="P642" t="b">
        <v>0</v>
      </c>
      <c r="Q642" t="b">
        <v>0</v>
      </c>
      <c r="R642" t="s">
        <v>33</v>
      </c>
      <c r="S642" s="8" t="str">
        <f t="shared" si="58"/>
        <v>theater</v>
      </c>
      <c r="T642" s="8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6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14">
        <f t="shared" ref="M643:M706" si="62">(((L643/60)/60)/24)+DATE(1970,1,1)</f>
        <v>42786.25</v>
      </c>
      <c r="N643">
        <v>1489986000</v>
      </c>
      <c r="O643" s="14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8" t="str">
        <f t="shared" ref="S643:S706" si="64">LEFT(R643,SEARCH("/",R643)-1)</f>
        <v>theater</v>
      </c>
      <c r="T643" s="8" t="str">
        <f t="shared" ref="T643:T706" si="65">RIGHT(R643,LEN(R643)-SEARCH("/",R643))</f>
        <v>plays</v>
      </c>
    </row>
    <row r="644" spans="1:20" ht="18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14">
        <f t="shared" si="62"/>
        <v>43451.25</v>
      </c>
      <c r="N644">
        <v>1545804000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s="8" t="str">
        <f t="shared" si="64"/>
        <v>technology</v>
      </c>
      <c r="T644" s="8" t="str">
        <f t="shared" si="65"/>
        <v>wearables</v>
      </c>
    </row>
    <row r="645" spans="1:20" ht="18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14">
        <f t="shared" si="62"/>
        <v>42795.25</v>
      </c>
      <c r="N645">
        <v>1489899600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s="8" t="str">
        <f t="shared" si="64"/>
        <v>theater</v>
      </c>
      <c r="T645" s="8" t="str">
        <f t="shared" si="65"/>
        <v>plays</v>
      </c>
    </row>
    <row r="646" spans="1:20" ht="18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14">
        <f t="shared" si="62"/>
        <v>43452.25</v>
      </c>
      <c r="N646">
        <v>1546495200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s="8" t="str">
        <f t="shared" si="64"/>
        <v>theater</v>
      </c>
      <c r="T646" s="8" t="str">
        <f t="shared" si="65"/>
        <v>plays</v>
      </c>
    </row>
    <row r="647" spans="1:20" ht="18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14">
        <f t="shared" si="62"/>
        <v>43369.208333333328</v>
      </c>
      <c r="N647">
        <v>1539752400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s="8" t="str">
        <f t="shared" si="64"/>
        <v>music</v>
      </c>
      <c r="T647" s="8" t="str">
        <f t="shared" si="65"/>
        <v>rock</v>
      </c>
    </row>
    <row r="648" spans="1:20" ht="18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14">
        <f t="shared" si="62"/>
        <v>41346.208333333336</v>
      </c>
      <c r="N648">
        <v>1364101200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s="8" t="str">
        <f t="shared" si="64"/>
        <v>games</v>
      </c>
      <c r="T648" s="8" t="str">
        <f t="shared" si="65"/>
        <v>video games</v>
      </c>
    </row>
    <row r="649" spans="1:20" ht="18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14">
        <f t="shared" si="62"/>
        <v>43199.208333333328</v>
      </c>
      <c r="N649">
        <v>1525323600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s="8" t="str">
        <f t="shared" si="64"/>
        <v>publishing</v>
      </c>
      <c r="T649" s="8" t="str">
        <f t="shared" si="65"/>
        <v>translations</v>
      </c>
    </row>
    <row r="650" spans="1:20" ht="18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14">
        <f t="shared" si="62"/>
        <v>42922.208333333328</v>
      </c>
      <c r="N650">
        <v>1500872400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s="8" t="str">
        <f t="shared" si="64"/>
        <v>food</v>
      </c>
      <c r="T650" s="8" t="str">
        <f t="shared" si="65"/>
        <v>food trucks</v>
      </c>
    </row>
    <row r="651" spans="1:20" ht="18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14">
        <f t="shared" si="62"/>
        <v>40471.208333333336</v>
      </c>
      <c r="N651">
        <v>1288501200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s="8" t="str">
        <f t="shared" si="64"/>
        <v>theater</v>
      </c>
      <c r="T651" s="8" t="str">
        <f t="shared" si="65"/>
        <v>plays</v>
      </c>
    </row>
    <row r="652" spans="1:20" ht="18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14">
        <f t="shared" si="62"/>
        <v>41828.208333333336</v>
      </c>
      <c r="N652">
        <v>1407128400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s="8" t="str">
        <f t="shared" si="64"/>
        <v>music</v>
      </c>
      <c r="T652" s="8" t="str">
        <f t="shared" si="65"/>
        <v>jazz</v>
      </c>
    </row>
    <row r="653" spans="1:20" ht="18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14">
        <f t="shared" si="62"/>
        <v>41692.25</v>
      </c>
      <c r="N653">
        <v>1394344800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s="8" t="str">
        <f t="shared" si="64"/>
        <v>film &amp; video</v>
      </c>
      <c r="T653" s="8" t="str">
        <f t="shared" si="65"/>
        <v>shorts</v>
      </c>
    </row>
    <row r="654" spans="1:20" ht="18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14">
        <f t="shared" si="62"/>
        <v>42587.208333333328</v>
      </c>
      <c r="N654">
        <v>1474088400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s="8" t="str">
        <f t="shared" si="64"/>
        <v>technology</v>
      </c>
      <c r="T654" s="8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14">
        <f t="shared" si="62"/>
        <v>42468.208333333328</v>
      </c>
      <c r="N655">
        <v>1460264400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s="8" t="str">
        <f t="shared" si="64"/>
        <v>technology</v>
      </c>
      <c r="T655" s="8" t="str">
        <f t="shared" si="65"/>
        <v>web</v>
      </c>
    </row>
    <row r="656" spans="1:20" ht="18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14">
        <f t="shared" si="62"/>
        <v>42240.208333333328</v>
      </c>
      <c r="N656">
        <v>1440824400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s="8" t="str">
        <f t="shared" si="64"/>
        <v>music</v>
      </c>
      <c r="T656" s="8" t="str">
        <f t="shared" si="65"/>
        <v>metal</v>
      </c>
    </row>
    <row r="657" spans="1:20" ht="18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14">
        <f t="shared" si="62"/>
        <v>42796.25</v>
      </c>
      <c r="N657">
        <v>1489554000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s="8" t="str">
        <f t="shared" si="64"/>
        <v>photography</v>
      </c>
      <c r="T657" s="8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14">
        <f t="shared" si="62"/>
        <v>43097.25</v>
      </c>
      <c r="N658">
        <v>1514872800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s="8" t="str">
        <f t="shared" si="64"/>
        <v>food</v>
      </c>
      <c r="T658" s="8" t="str">
        <f t="shared" si="65"/>
        <v>food trucks</v>
      </c>
    </row>
    <row r="659" spans="1:20" ht="18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14">
        <f t="shared" si="62"/>
        <v>43096.25</v>
      </c>
      <c r="N659">
        <v>1515736800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s="8" t="str">
        <f t="shared" si="64"/>
        <v>film &amp; video</v>
      </c>
      <c r="T659" s="8" t="str">
        <f t="shared" si="65"/>
        <v>science fiction</v>
      </c>
    </row>
    <row r="660" spans="1:20" ht="18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14">
        <f t="shared" si="62"/>
        <v>42246.208333333328</v>
      </c>
      <c r="N660">
        <v>1442898000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s="8" t="str">
        <f t="shared" si="64"/>
        <v>music</v>
      </c>
      <c r="T660" s="8" t="str">
        <f t="shared" si="65"/>
        <v>rock</v>
      </c>
    </row>
    <row r="661" spans="1:20" ht="18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14">
        <f t="shared" si="62"/>
        <v>40570.25</v>
      </c>
      <c r="N661">
        <v>1296194400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s="8" t="str">
        <f t="shared" si="64"/>
        <v>film &amp; video</v>
      </c>
      <c r="T661" s="8" t="str">
        <f t="shared" si="65"/>
        <v>documentary</v>
      </c>
    </row>
    <row r="662" spans="1:20" ht="18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14">
        <f t="shared" si="62"/>
        <v>42237.208333333328</v>
      </c>
      <c r="N662">
        <v>1440910800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s="8" t="str">
        <f t="shared" si="64"/>
        <v>theater</v>
      </c>
      <c r="T662" s="8" t="str">
        <f t="shared" si="65"/>
        <v>plays</v>
      </c>
    </row>
    <row r="663" spans="1:20" ht="18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14">
        <f t="shared" si="62"/>
        <v>40996.208333333336</v>
      </c>
      <c r="N663">
        <v>1335502800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s="8" t="str">
        <f t="shared" si="64"/>
        <v>music</v>
      </c>
      <c r="T663" s="8" t="str">
        <f t="shared" si="65"/>
        <v>jazz</v>
      </c>
    </row>
    <row r="664" spans="1:20" ht="18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14">
        <f t="shared" si="62"/>
        <v>43443.25</v>
      </c>
      <c r="N664">
        <v>1544680800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s="8" t="str">
        <f t="shared" si="64"/>
        <v>theater</v>
      </c>
      <c r="T664" s="8" t="str">
        <f t="shared" si="65"/>
        <v>plays</v>
      </c>
    </row>
    <row r="665" spans="1:20" ht="18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14">
        <f t="shared" si="62"/>
        <v>40458.208333333336</v>
      </c>
      <c r="N665">
        <v>1288414800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s="8" t="str">
        <f t="shared" si="64"/>
        <v>theater</v>
      </c>
      <c r="T665" s="8" t="str">
        <f t="shared" si="65"/>
        <v>plays</v>
      </c>
    </row>
    <row r="666" spans="1:20" ht="18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14">
        <f t="shared" si="62"/>
        <v>40959.25</v>
      </c>
      <c r="N666">
        <v>1330581600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s="8" t="str">
        <f t="shared" si="64"/>
        <v>music</v>
      </c>
      <c r="T666" s="8" t="str">
        <f t="shared" si="65"/>
        <v>jazz</v>
      </c>
    </row>
    <row r="667" spans="1:20" ht="18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14">
        <f t="shared" si="62"/>
        <v>40733.208333333336</v>
      </c>
      <c r="N667">
        <v>1311397200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s="8" t="str">
        <f t="shared" si="64"/>
        <v>film &amp; video</v>
      </c>
      <c r="T667" s="8" t="str">
        <f t="shared" si="65"/>
        <v>documentary</v>
      </c>
    </row>
    <row r="668" spans="1:20" ht="18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14">
        <f t="shared" si="62"/>
        <v>41516.208333333336</v>
      </c>
      <c r="N668">
        <v>1378357200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s="8" t="str">
        <f t="shared" si="64"/>
        <v>theater</v>
      </c>
      <c r="T668" s="8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14">
        <f t="shared" si="62"/>
        <v>41892.208333333336</v>
      </c>
      <c r="N669">
        <v>1411102800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s="8" t="str">
        <f t="shared" si="64"/>
        <v>journalism</v>
      </c>
      <c r="T669" s="8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14">
        <f t="shared" si="62"/>
        <v>41122.208333333336</v>
      </c>
      <c r="N670">
        <v>1344834000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s="8" t="str">
        <f t="shared" si="64"/>
        <v>theater</v>
      </c>
      <c r="T670" s="8" t="str">
        <f t="shared" si="65"/>
        <v>plays</v>
      </c>
    </row>
    <row r="671" spans="1:20" ht="18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14">
        <f t="shared" si="62"/>
        <v>42912.208333333328</v>
      </c>
      <c r="N671">
        <v>1499230800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s="8" t="str">
        <f t="shared" si="64"/>
        <v>theater</v>
      </c>
      <c r="T671" s="8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14">
        <f t="shared" si="62"/>
        <v>42425.25</v>
      </c>
      <c r="N672">
        <v>1457416800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s="8" t="str">
        <f t="shared" si="64"/>
        <v>music</v>
      </c>
      <c r="T672" s="8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14">
        <f t="shared" si="62"/>
        <v>40390.208333333336</v>
      </c>
      <c r="N673">
        <v>1280898000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s="8" t="str">
        <f t="shared" si="64"/>
        <v>theater</v>
      </c>
      <c r="T673" s="8" t="str">
        <f t="shared" si="65"/>
        <v>plays</v>
      </c>
    </row>
    <row r="674" spans="1:20" ht="18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14">
        <f t="shared" si="62"/>
        <v>43180.208333333328</v>
      </c>
      <c r="N674">
        <v>1522472400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s="8" t="str">
        <f t="shared" si="64"/>
        <v>theater</v>
      </c>
      <c r="T674" s="8" t="str">
        <f t="shared" si="65"/>
        <v>plays</v>
      </c>
    </row>
    <row r="675" spans="1:20" ht="18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14">
        <f t="shared" si="62"/>
        <v>42475.208333333328</v>
      </c>
      <c r="N675">
        <v>1462510800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s="8" t="str">
        <f t="shared" si="64"/>
        <v>music</v>
      </c>
      <c r="T675" s="8" t="str">
        <f t="shared" si="65"/>
        <v>indie rock</v>
      </c>
    </row>
    <row r="676" spans="1:20" ht="18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14">
        <f t="shared" si="62"/>
        <v>40774.208333333336</v>
      </c>
      <c r="N676">
        <v>1317790800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s="8" t="str">
        <f t="shared" si="64"/>
        <v>photography</v>
      </c>
      <c r="T676" s="8" t="str">
        <f t="shared" si="65"/>
        <v>photography books</v>
      </c>
    </row>
    <row r="677" spans="1:20" ht="18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14">
        <f t="shared" si="62"/>
        <v>43719.208333333328</v>
      </c>
      <c r="N677">
        <v>1568782800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s="8" t="str">
        <f t="shared" si="64"/>
        <v>journalism</v>
      </c>
      <c r="T677" s="8" t="str">
        <f t="shared" si="65"/>
        <v>audio</v>
      </c>
    </row>
    <row r="678" spans="1:20" ht="18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14">
        <f t="shared" si="62"/>
        <v>41178.208333333336</v>
      </c>
      <c r="N678">
        <v>1349413200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s="8" t="str">
        <f t="shared" si="64"/>
        <v>photography</v>
      </c>
      <c r="T678" s="8" t="str">
        <f t="shared" si="65"/>
        <v>photography books</v>
      </c>
    </row>
    <row r="679" spans="1:20" ht="18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14">
        <f t="shared" si="62"/>
        <v>42561.208333333328</v>
      </c>
      <c r="N679">
        <v>1472446800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s="8" t="str">
        <f t="shared" si="64"/>
        <v>publishing</v>
      </c>
      <c r="T679" s="8" t="str">
        <f t="shared" si="65"/>
        <v>fiction</v>
      </c>
    </row>
    <row r="680" spans="1:20" ht="18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14">
        <f t="shared" si="62"/>
        <v>43484.25</v>
      </c>
      <c r="N680">
        <v>1548050400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s="8" t="str">
        <f t="shared" si="64"/>
        <v>film &amp; video</v>
      </c>
      <c r="T680" s="8" t="str">
        <f t="shared" si="65"/>
        <v>drama</v>
      </c>
    </row>
    <row r="681" spans="1:20" ht="18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14">
        <f t="shared" si="62"/>
        <v>43756.208333333328</v>
      </c>
      <c r="N681">
        <v>1571806800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s="8" t="str">
        <f t="shared" si="64"/>
        <v>food</v>
      </c>
      <c r="T681" s="8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14">
        <f t="shared" si="62"/>
        <v>43813.25</v>
      </c>
      <c r="N682">
        <v>1576476000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s="8" t="str">
        <f t="shared" si="64"/>
        <v>games</v>
      </c>
      <c r="T682" s="8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14">
        <f t="shared" si="62"/>
        <v>40898.25</v>
      </c>
      <c r="N683">
        <v>1324965600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s="8" t="str">
        <f t="shared" si="64"/>
        <v>theater</v>
      </c>
      <c r="T683" s="8" t="str">
        <f t="shared" si="65"/>
        <v>plays</v>
      </c>
    </row>
    <row r="684" spans="1:20" ht="18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14">
        <f t="shared" si="62"/>
        <v>41619.25</v>
      </c>
      <c r="N684">
        <v>1387519200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s="8" t="str">
        <f t="shared" si="64"/>
        <v>theater</v>
      </c>
      <c r="T684" s="8" t="str">
        <f t="shared" si="65"/>
        <v>plays</v>
      </c>
    </row>
    <row r="685" spans="1:20" ht="18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14">
        <f t="shared" si="62"/>
        <v>43359.208333333328</v>
      </c>
      <c r="N685">
        <v>1537246800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s="8" t="str">
        <f t="shared" si="64"/>
        <v>theater</v>
      </c>
      <c r="T685" s="8" t="str">
        <f t="shared" si="65"/>
        <v>plays</v>
      </c>
    </row>
    <row r="686" spans="1:20" ht="18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14">
        <f t="shared" si="62"/>
        <v>40358.208333333336</v>
      </c>
      <c r="N686">
        <v>1279515600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s="8" t="str">
        <f t="shared" si="64"/>
        <v>publishing</v>
      </c>
      <c r="T686" s="8" t="str">
        <f t="shared" si="65"/>
        <v>nonfiction</v>
      </c>
    </row>
    <row r="687" spans="1:20" ht="18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14">
        <f t="shared" si="62"/>
        <v>42239.208333333328</v>
      </c>
      <c r="N687">
        <v>1442379600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s="8" t="str">
        <f t="shared" si="64"/>
        <v>theater</v>
      </c>
      <c r="T687" s="8" t="str">
        <f t="shared" si="65"/>
        <v>plays</v>
      </c>
    </row>
    <row r="688" spans="1:20" ht="18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14">
        <f t="shared" si="62"/>
        <v>43186.208333333328</v>
      </c>
      <c r="N688">
        <v>1523077200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s="8" t="str">
        <f t="shared" si="64"/>
        <v>technology</v>
      </c>
      <c r="T688" s="8" t="str">
        <f t="shared" si="65"/>
        <v>wearables</v>
      </c>
    </row>
    <row r="689" spans="1:20" ht="18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14">
        <f t="shared" si="62"/>
        <v>42806.25</v>
      </c>
      <c r="N689">
        <v>1489554000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s="8" t="str">
        <f t="shared" si="64"/>
        <v>theater</v>
      </c>
      <c r="T689" s="8" t="str">
        <f t="shared" si="65"/>
        <v>plays</v>
      </c>
    </row>
    <row r="690" spans="1:20" ht="18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14">
        <f t="shared" si="62"/>
        <v>43475.25</v>
      </c>
      <c r="N690">
        <v>1548482400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s="8" t="str">
        <f t="shared" si="64"/>
        <v>film &amp; video</v>
      </c>
      <c r="T690" s="8" t="str">
        <f t="shared" si="65"/>
        <v>television</v>
      </c>
    </row>
    <row r="691" spans="1:20" ht="18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14">
        <f t="shared" si="62"/>
        <v>41576.208333333336</v>
      </c>
      <c r="N691">
        <v>1384063200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s="8" t="str">
        <f t="shared" si="64"/>
        <v>technology</v>
      </c>
      <c r="T691" s="8" t="str">
        <f t="shared" si="65"/>
        <v>web</v>
      </c>
    </row>
    <row r="692" spans="1:20" ht="18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14">
        <f t="shared" si="62"/>
        <v>40874.25</v>
      </c>
      <c r="N692">
        <v>1322892000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s="8" t="str">
        <f t="shared" si="64"/>
        <v>film &amp; video</v>
      </c>
      <c r="T692" s="8" t="str">
        <f t="shared" si="65"/>
        <v>documentary</v>
      </c>
    </row>
    <row r="693" spans="1:20" ht="18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14">
        <f t="shared" si="62"/>
        <v>41185.208333333336</v>
      </c>
      <c r="N693">
        <v>1350709200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s="8" t="str">
        <f t="shared" si="64"/>
        <v>film &amp; video</v>
      </c>
      <c r="T693" s="8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14">
        <f t="shared" si="62"/>
        <v>43655.208333333328</v>
      </c>
      <c r="N694">
        <v>1564203600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s="8" t="str">
        <f t="shared" si="64"/>
        <v>music</v>
      </c>
      <c r="T694" s="8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14">
        <f t="shared" si="62"/>
        <v>43025.208333333328</v>
      </c>
      <c r="N695">
        <v>1509685200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s="8" t="str">
        <f t="shared" si="64"/>
        <v>theater</v>
      </c>
      <c r="T695" s="8" t="str">
        <f t="shared" si="65"/>
        <v>plays</v>
      </c>
    </row>
    <row r="696" spans="1:20" ht="18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14">
        <f t="shared" si="62"/>
        <v>43066.25</v>
      </c>
      <c r="N696">
        <v>1514959200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s="8" t="str">
        <f t="shared" si="64"/>
        <v>theater</v>
      </c>
      <c r="T696" s="8" t="str">
        <f t="shared" si="65"/>
        <v>plays</v>
      </c>
    </row>
    <row r="697" spans="1:20" ht="18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14">
        <f t="shared" si="62"/>
        <v>42322.25</v>
      </c>
      <c r="N697">
        <v>1448863200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s="8" t="str">
        <f t="shared" si="64"/>
        <v>music</v>
      </c>
      <c r="T697" s="8" t="str">
        <f t="shared" si="65"/>
        <v>rock</v>
      </c>
    </row>
    <row r="698" spans="1:20" ht="18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14">
        <f t="shared" si="62"/>
        <v>42114.208333333328</v>
      </c>
      <c r="N698">
        <v>1429592400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s="8" t="str">
        <f t="shared" si="64"/>
        <v>theater</v>
      </c>
      <c r="T698" s="8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14">
        <f t="shared" si="62"/>
        <v>43190.208333333328</v>
      </c>
      <c r="N699">
        <v>1522645200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s="8" t="str">
        <f t="shared" si="64"/>
        <v>music</v>
      </c>
      <c r="T699" s="8" t="str">
        <f t="shared" si="65"/>
        <v>electric music</v>
      </c>
    </row>
    <row r="700" spans="1:20" ht="18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14">
        <f t="shared" si="62"/>
        <v>40871.25</v>
      </c>
      <c r="N700">
        <v>1323324000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s="8" t="str">
        <f t="shared" si="64"/>
        <v>technology</v>
      </c>
      <c r="T700" s="8" t="str">
        <f t="shared" si="65"/>
        <v>wearables</v>
      </c>
    </row>
    <row r="701" spans="1:20" ht="18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14">
        <f t="shared" si="62"/>
        <v>43641.208333333328</v>
      </c>
      <c r="N701">
        <v>1561525200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s="8" t="str">
        <f t="shared" si="64"/>
        <v>film &amp; video</v>
      </c>
      <c r="T701" s="8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14">
        <f t="shared" si="62"/>
        <v>40203.25</v>
      </c>
      <c r="N702">
        <v>1265695200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s="8" t="str">
        <f t="shared" si="64"/>
        <v>technology</v>
      </c>
      <c r="T702" s="8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14">
        <f t="shared" si="62"/>
        <v>40629.208333333336</v>
      </c>
      <c r="N703">
        <v>1301806800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s="8" t="str">
        <f t="shared" si="64"/>
        <v>theater</v>
      </c>
      <c r="T703" s="8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14">
        <f t="shared" si="62"/>
        <v>41477.208333333336</v>
      </c>
      <c r="N704">
        <v>1374901200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s="8" t="str">
        <f t="shared" si="64"/>
        <v>technology</v>
      </c>
      <c r="T704" s="8" t="str">
        <f t="shared" si="65"/>
        <v>wearables</v>
      </c>
    </row>
    <row r="705" spans="1:20" ht="18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14">
        <f t="shared" si="62"/>
        <v>41020.208333333336</v>
      </c>
      <c r="N705">
        <v>1336453200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s="8" t="str">
        <f t="shared" si="64"/>
        <v>publishing</v>
      </c>
      <c r="T705" s="8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14">
        <f t="shared" si="62"/>
        <v>42555.208333333328</v>
      </c>
      <c r="N706">
        <v>1468904400</v>
      </c>
      <c r="O706" s="14">
        <f t="shared" si="63"/>
        <v>42570.208333333328</v>
      </c>
      <c r="P706" t="b">
        <v>0</v>
      </c>
      <c r="Q706" t="b">
        <v>0</v>
      </c>
      <c r="R706" t="s">
        <v>71</v>
      </c>
      <c r="S706" s="8" t="str">
        <f t="shared" si="64"/>
        <v>film &amp; video</v>
      </c>
      <c r="T706" s="8" t="str">
        <f t="shared" si="65"/>
        <v>animation</v>
      </c>
    </row>
    <row r="707" spans="1:20" ht="18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6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14">
        <f t="shared" ref="M707:M770" si="68">(((L707/60)/60)/24)+DATE(1970,1,1)</f>
        <v>41619.25</v>
      </c>
      <c r="N707">
        <v>1387087200</v>
      </c>
      <c r="O707" s="14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8" t="str">
        <f t="shared" ref="S707:S770" si="70">LEFT(R707,SEARCH("/",R707)-1)</f>
        <v>publishing</v>
      </c>
      <c r="T707" s="8" t="str">
        <f t="shared" ref="T707:T770" si="71">RIGHT(R707,LEN(R707)-SEARCH("/",R707))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14">
        <f t="shared" si="68"/>
        <v>43471.25</v>
      </c>
      <c r="N708">
        <v>1547445600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s="8" t="str">
        <f t="shared" si="70"/>
        <v>technology</v>
      </c>
      <c r="T708" s="8" t="str">
        <f t="shared" si="71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14">
        <f t="shared" si="68"/>
        <v>43442.25</v>
      </c>
      <c r="N709">
        <v>1547359200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s="8" t="str">
        <f t="shared" si="70"/>
        <v>film &amp; video</v>
      </c>
      <c r="T709" s="8" t="str">
        <f t="shared" si="71"/>
        <v>drama</v>
      </c>
    </row>
    <row r="710" spans="1:20" ht="18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14">
        <f t="shared" si="68"/>
        <v>42877.208333333328</v>
      </c>
      <c r="N710">
        <v>1496293200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s="8" t="str">
        <f t="shared" si="70"/>
        <v>theater</v>
      </c>
      <c r="T710" s="8" t="str">
        <f t="shared" si="71"/>
        <v>plays</v>
      </c>
    </row>
    <row r="711" spans="1:20" ht="18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14">
        <f t="shared" si="68"/>
        <v>41018.208333333336</v>
      </c>
      <c r="N711">
        <v>1335416400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s="8" t="str">
        <f t="shared" si="70"/>
        <v>theater</v>
      </c>
      <c r="T711" s="8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14">
        <f t="shared" si="68"/>
        <v>43295.208333333328</v>
      </c>
      <c r="N712">
        <v>1532149200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s="8" t="str">
        <f t="shared" si="70"/>
        <v>theater</v>
      </c>
      <c r="T712" s="8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14">
        <f t="shared" si="68"/>
        <v>42393.25</v>
      </c>
      <c r="N713">
        <v>1453788000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s="8" t="str">
        <f t="shared" si="70"/>
        <v>theater</v>
      </c>
      <c r="T713" s="8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14">
        <f t="shared" si="68"/>
        <v>42559.208333333328</v>
      </c>
      <c r="N714">
        <v>1471496400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s="8" t="str">
        <f t="shared" si="70"/>
        <v>theater</v>
      </c>
      <c r="T714" s="8" t="str">
        <f t="shared" si="71"/>
        <v>plays</v>
      </c>
    </row>
    <row r="715" spans="1:20" ht="18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14">
        <f t="shared" si="68"/>
        <v>42604.208333333328</v>
      </c>
      <c r="N715">
        <v>1472878800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s="8" t="str">
        <f t="shared" si="70"/>
        <v>publishing</v>
      </c>
      <c r="T715" s="8" t="str">
        <f t="shared" si="71"/>
        <v>radio &amp; podcasts</v>
      </c>
    </row>
    <row r="716" spans="1:20" ht="18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14">
        <f t="shared" si="68"/>
        <v>41870.208333333336</v>
      </c>
      <c r="N716">
        <v>1408510800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s="8" t="str">
        <f t="shared" si="70"/>
        <v>music</v>
      </c>
      <c r="T716" s="8" t="str">
        <f t="shared" si="71"/>
        <v>rock</v>
      </c>
    </row>
    <row r="717" spans="1:20" ht="18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14">
        <f t="shared" si="68"/>
        <v>40397.208333333336</v>
      </c>
      <c r="N717">
        <v>1281589200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s="8" t="str">
        <f t="shared" si="70"/>
        <v>games</v>
      </c>
      <c r="T717" s="8" t="str">
        <f t="shared" si="71"/>
        <v>mobile games</v>
      </c>
    </row>
    <row r="718" spans="1:20" ht="18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14">
        <f t="shared" si="68"/>
        <v>41465.208333333336</v>
      </c>
      <c r="N718">
        <v>1375851600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s="8" t="str">
        <f t="shared" si="70"/>
        <v>theater</v>
      </c>
      <c r="T718" s="8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14">
        <f t="shared" si="68"/>
        <v>40777.208333333336</v>
      </c>
      <c r="N719">
        <v>1315803600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s="8" t="str">
        <f t="shared" si="70"/>
        <v>film &amp; video</v>
      </c>
      <c r="T719" s="8" t="str">
        <f t="shared" si="71"/>
        <v>documentary</v>
      </c>
    </row>
    <row r="720" spans="1:20" ht="18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14">
        <f t="shared" si="68"/>
        <v>41442.208333333336</v>
      </c>
      <c r="N720">
        <v>1373691600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s="8" t="str">
        <f t="shared" si="70"/>
        <v>technology</v>
      </c>
      <c r="T720" s="8" t="str">
        <f t="shared" si="71"/>
        <v>wearables</v>
      </c>
    </row>
    <row r="721" spans="1:20" ht="18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14">
        <f t="shared" si="68"/>
        <v>41058.208333333336</v>
      </c>
      <c r="N721">
        <v>1339218000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s="8" t="str">
        <f t="shared" si="70"/>
        <v>publishing</v>
      </c>
      <c r="T721" s="8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14">
        <f t="shared" si="68"/>
        <v>43152.25</v>
      </c>
      <c r="N722">
        <v>1520402400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s="8" t="str">
        <f t="shared" si="70"/>
        <v>theater</v>
      </c>
      <c r="T722" s="8" t="str">
        <f t="shared" si="71"/>
        <v>plays</v>
      </c>
    </row>
    <row r="723" spans="1:20" ht="18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14">
        <f t="shared" si="68"/>
        <v>43194.208333333328</v>
      </c>
      <c r="N723">
        <v>1523336400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s="8" t="str">
        <f t="shared" si="70"/>
        <v>music</v>
      </c>
      <c r="T723" s="8" t="str">
        <f t="shared" si="71"/>
        <v>rock</v>
      </c>
    </row>
    <row r="724" spans="1:20" ht="18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14">
        <f t="shared" si="68"/>
        <v>43045.25</v>
      </c>
      <c r="N724">
        <v>1512280800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s="8" t="str">
        <f t="shared" si="70"/>
        <v>film &amp; video</v>
      </c>
      <c r="T724" s="8" t="str">
        <f t="shared" si="71"/>
        <v>documentary</v>
      </c>
    </row>
    <row r="725" spans="1:20" ht="18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14">
        <f t="shared" si="68"/>
        <v>42431.25</v>
      </c>
      <c r="N725">
        <v>1458709200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s="8" t="str">
        <f t="shared" si="70"/>
        <v>theater</v>
      </c>
      <c r="T725" s="8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14">
        <f t="shared" si="68"/>
        <v>41934.208333333336</v>
      </c>
      <c r="N726">
        <v>1414126800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s="8" t="str">
        <f t="shared" si="70"/>
        <v>theater</v>
      </c>
      <c r="T726" s="8" t="str">
        <f t="shared" si="71"/>
        <v>plays</v>
      </c>
    </row>
    <row r="727" spans="1:20" ht="18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14">
        <f t="shared" si="68"/>
        <v>41958.25</v>
      </c>
      <c r="N727">
        <v>1416204000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s="8" t="str">
        <f t="shared" si="70"/>
        <v>games</v>
      </c>
      <c r="T727" s="8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14">
        <f t="shared" si="68"/>
        <v>40476.208333333336</v>
      </c>
      <c r="N728">
        <v>1288501200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s="8" t="str">
        <f t="shared" si="70"/>
        <v>theater</v>
      </c>
      <c r="T728" s="8" t="str">
        <f t="shared" si="71"/>
        <v>plays</v>
      </c>
    </row>
    <row r="729" spans="1:20" ht="18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14">
        <f t="shared" si="68"/>
        <v>43485.25</v>
      </c>
      <c r="N729">
        <v>1552971600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s="8" t="str">
        <f t="shared" si="70"/>
        <v>technology</v>
      </c>
      <c r="T729" s="8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14">
        <f t="shared" si="68"/>
        <v>42515.208333333328</v>
      </c>
      <c r="N730">
        <v>1465102800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s="8" t="str">
        <f t="shared" si="70"/>
        <v>theater</v>
      </c>
      <c r="T730" s="8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14">
        <f t="shared" si="68"/>
        <v>41309.25</v>
      </c>
      <c r="N731">
        <v>1360130400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s="8" t="str">
        <f t="shared" si="70"/>
        <v>film &amp; video</v>
      </c>
      <c r="T731" s="8" t="str">
        <f t="shared" si="71"/>
        <v>drama</v>
      </c>
    </row>
    <row r="732" spans="1:20" ht="18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14">
        <f t="shared" si="68"/>
        <v>42147.208333333328</v>
      </c>
      <c r="N732">
        <v>1432875600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s="8" t="str">
        <f t="shared" si="70"/>
        <v>technology</v>
      </c>
      <c r="T732" s="8" t="str">
        <f t="shared" si="71"/>
        <v>wearables</v>
      </c>
    </row>
    <row r="733" spans="1:20" ht="18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14">
        <f t="shared" si="68"/>
        <v>42939.208333333328</v>
      </c>
      <c r="N733">
        <v>1500872400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s="8" t="str">
        <f t="shared" si="70"/>
        <v>technology</v>
      </c>
      <c r="T733" s="8" t="str">
        <f t="shared" si="71"/>
        <v>web</v>
      </c>
    </row>
    <row r="734" spans="1:20" ht="18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14">
        <f t="shared" si="68"/>
        <v>42816.208333333328</v>
      </c>
      <c r="N734">
        <v>1492146000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s="8" t="str">
        <f t="shared" si="70"/>
        <v>music</v>
      </c>
      <c r="T734" s="8" t="str">
        <f t="shared" si="71"/>
        <v>rock</v>
      </c>
    </row>
    <row r="735" spans="1:20" ht="18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14">
        <f t="shared" si="68"/>
        <v>41844.208333333336</v>
      </c>
      <c r="N735">
        <v>1407301200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s="8" t="str">
        <f t="shared" si="70"/>
        <v>music</v>
      </c>
      <c r="T735" s="8" t="str">
        <f t="shared" si="71"/>
        <v>metal</v>
      </c>
    </row>
    <row r="736" spans="1:20" ht="18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14">
        <f t="shared" si="68"/>
        <v>42763.25</v>
      </c>
      <c r="N736">
        <v>1486620000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s="8" t="str">
        <f t="shared" si="70"/>
        <v>theater</v>
      </c>
      <c r="T736" s="8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14">
        <f t="shared" si="68"/>
        <v>42459.208333333328</v>
      </c>
      <c r="N737">
        <v>1459918800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s="8" t="str">
        <f t="shared" si="70"/>
        <v>photography</v>
      </c>
      <c r="T737" s="8" t="str">
        <f t="shared" si="71"/>
        <v>photography books</v>
      </c>
    </row>
    <row r="738" spans="1:20" ht="18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14">
        <f t="shared" si="68"/>
        <v>42055.25</v>
      </c>
      <c r="N738">
        <v>1424757600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s="8" t="str">
        <f t="shared" si="70"/>
        <v>publishing</v>
      </c>
      <c r="T738" s="8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14">
        <f t="shared" si="68"/>
        <v>42685.25</v>
      </c>
      <c r="N739">
        <v>1479880800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s="8" t="str">
        <f t="shared" si="70"/>
        <v>music</v>
      </c>
      <c r="T739" s="8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14">
        <f t="shared" si="68"/>
        <v>41959.25</v>
      </c>
      <c r="N740">
        <v>1418018400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s="8" t="str">
        <f t="shared" si="70"/>
        <v>theater</v>
      </c>
      <c r="T740" s="8" t="str">
        <f t="shared" si="71"/>
        <v>plays</v>
      </c>
    </row>
    <row r="741" spans="1:20" ht="18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14">
        <f t="shared" si="68"/>
        <v>41089.208333333336</v>
      </c>
      <c r="N741">
        <v>1341032400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s="8" t="str">
        <f t="shared" si="70"/>
        <v>music</v>
      </c>
      <c r="T741" s="8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14">
        <f t="shared" si="68"/>
        <v>42769.25</v>
      </c>
      <c r="N742">
        <v>1486360800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s="8" t="str">
        <f t="shared" si="70"/>
        <v>theater</v>
      </c>
      <c r="T742" s="8" t="str">
        <f t="shared" si="71"/>
        <v>plays</v>
      </c>
    </row>
    <row r="743" spans="1:20" ht="18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14">
        <f t="shared" si="68"/>
        <v>40321.208333333336</v>
      </c>
      <c r="N743">
        <v>1274677200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s="8" t="str">
        <f t="shared" si="70"/>
        <v>theater</v>
      </c>
      <c r="T743" s="8" t="str">
        <f t="shared" si="71"/>
        <v>plays</v>
      </c>
    </row>
    <row r="744" spans="1:20" ht="18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14">
        <f t="shared" si="68"/>
        <v>40197.25</v>
      </c>
      <c r="N744">
        <v>1267509600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s="8" t="str">
        <f t="shared" si="70"/>
        <v>music</v>
      </c>
      <c r="T744" s="8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14">
        <f t="shared" si="68"/>
        <v>42298.208333333328</v>
      </c>
      <c r="N745">
        <v>1445922000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s="8" t="str">
        <f t="shared" si="70"/>
        <v>theater</v>
      </c>
      <c r="T745" s="8" t="str">
        <f t="shared" si="71"/>
        <v>plays</v>
      </c>
    </row>
    <row r="746" spans="1:20" ht="18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14">
        <f t="shared" si="68"/>
        <v>43322.208333333328</v>
      </c>
      <c r="N746">
        <v>1534050000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s="8" t="str">
        <f t="shared" si="70"/>
        <v>theater</v>
      </c>
      <c r="T746" s="8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14">
        <f t="shared" si="68"/>
        <v>40328.208333333336</v>
      </c>
      <c r="N747">
        <v>1277528400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s="8" t="str">
        <f t="shared" si="70"/>
        <v>technology</v>
      </c>
      <c r="T747" s="8" t="str">
        <f t="shared" si="71"/>
        <v>wearables</v>
      </c>
    </row>
    <row r="748" spans="1:20" ht="18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14">
        <f t="shared" si="68"/>
        <v>40825.208333333336</v>
      </c>
      <c r="N748">
        <v>1318568400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s="8" t="str">
        <f t="shared" si="70"/>
        <v>technology</v>
      </c>
      <c r="T748" s="8" t="str">
        <f t="shared" si="71"/>
        <v>web</v>
      </c>
    </row>
    <row r="749" spans="1:20" ht="18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14">
        <f t="shared" si="68"/>
        <v>40423.208333333336</v>
      </c>
      <c r="N749">
        <v>1284354000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s="8" t="str">
        <f t="shared" si="70"/>
        <v>theater</v>
      </c>
      <c r="T749" s="8" t="str">
        <f t="shared" si="71"/>
        <v>plays</v>
      </c>
    </row>
    <row r="750" spans="1:20" ht="18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14">
        <f t="shared" si="68"/>
        <v>40238.25</v>
      </c>
      <c r="N750">
        <v>1269579600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s="8" t="str">
        <f t="shared" si="70"/>
        <v>film &amp; video</v>
      </c>
      <c r="T750" s="8" t="str">
        <f t="shared" si="71"/>
        <v>animation</v>
      </c>
    </row>
    <row r="751" spans="1:20" ht="18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14">
        <f t="shared" si="68"/>
        <v>41920.208333333336</v>
      </c>
      <c r="N751">
        <v>1413781200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s="8" t="str">
        <f t="shared" si="70"/>
        <v>technology</v>
      </c>
      <c r="T751" s="8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14">
        <f t="shared" si="68"/>
        <v>40360.208333333336</v>
      </c>
      <c r="N752">
        <v>1280120400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s="8" t="str">
        <f t="shared" si="70"/>
        <v>music</v>
      </c>
      <c r="T752" s="8" t="str">
        <f t="shared" si="71"/>
        <v>electric music</v>
      </c>
    </row>
    <row r="753" spans="1:20" ht="18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14">
        <f t="shared" si="68"/>
        <v>42446.208333333328</v>
      </c>
      <c r="N753">
        <v>1459486800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s="8" t="str">
        <f t="shared" si="70"/>
        <v>publishing</v>
      </c>
      <c r="T753" s="8" t="str">
        <f t="shared" si="71"/>
        <v>nonfiction</v>
      </c>
    </row>
    <row r="754" spans="1:20" ht="18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14">
        <f t="shared" si="68"/>
        <v>40395.208333333336</v>
      </c>
      <c r="N754">
        <v>1282539600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s="8" t="str">
        <f t="shared" si="70"/>
        <v>theater</v>
      </c>
      <c r="T754" s="8" t="str">
        <f t="shared" si="71"/>
        <v>plays</v>
      </c>
    </row>
    <row r="755" spans="1:20" ht="18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14">
        <f t="shared" si="68"/>
        <v>40321.208333333336</v>
      </c>
      <c r="N755">
        <v>1275886800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s="8" t="str">
        <f t="shared" si="70"/>
        <v>photography</v>
      </c>
      <c r="T755" s="8" t="str">
        <f t="shared" si="71"/>
        <v>photography books</v>
      </c>
    </row>
    <row r="756" spans="1:20" ht="18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14">
        <f t="shared" si="68"/>
        <v>41210.208333333336</v>
      </c>
      <c r="N756">
        <v>1355983200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s="8" t="str">
        <f t="shared" si="70"/>
        <v>theater</v>
      </c>
      <c r="T756" s="8" t="str">
        <f t="shared" si="71"/>
        <v>plays</v>
      </c>
    </row>
    <row r="757" spans="1:20" ht="18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14">
        <f t="shared" si="68"/>
        <v>43096.25</v>
      </c>
      <c r="N757">
        <v>1515391200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s="8" t="str">
        <f t="shared" si="70"/>
        <v>theater</v>
      </c>
      <c r="T757" s="8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14">
        <f t="shared" si="68"/>
        <v>42024.25</v>
      </c>
      <c r="N758">
        <v>1422252000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s="8" t="str">
        <f t="shared" si="70"/>
        <v>theater</v>
      </c>
      <c r="T758" s="8" t="str">
        <f t="shared" si="71"/>
        <v>plays</v>
      </c>
    </row>
    <row r="759" spans="1:20" ht="18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14">
        <f t="shared" si="68"/>
        <v>40675.208333333336</v>
      </c>
      <c r="N759">
        <v>1305522000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s="8" t="str">
        <f t="shared" si="70"/>
        <v>film &amp; video</v>
      </c>
      <c r="T759" s="8" t="str">
        <f t="shared" si="71"/>
        <v>drama</v>
      </c>
    </row>
    <row r="760" spans="1:20" ht="18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14">
        <f t="shared" si="68"/>
        <v>41936.208333333336</v>
      </c>
      <c r="N760">
        <v>1414904400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s="8" t="str">
        <f t="shared" si="70"/>
        <v>music</v>
      </c>
      <c r="T760" s="8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14">
        <f t="shared" si="68"/>
        <v>43136.25</v>
      </c>
      <c r="N761">
        <v>1520402400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s="8" t="str">
        <f t="shared" si="70"/>
        <v>music</v>
      </c>
      <c r="T761" s="8" t="str">
        <f t="shared" si="71"/>
        <v>electric music</v>
      </c>
    </row>
    <row r="762" spans="1:20" ht="18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14">
        <f t="shared" si="68"/>
        <v>43678.208333333328</v>
      </c>
      <c r="N762">
        <v>1567141200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s="8" t="str">
        <f t="shared" si="70"/>
        <v>games</v>
      </c>
      <c r="T762" s="8" t="str">
        <f t="shared" si="71"/>
        <v>video games</v>
      </c>
    </row>
    <row r="763" spans="1:20" ht="18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14">
        <f t="shared" si="68"/>
        <v>42938.208333333328</v>
      </c>
      <c r="N763">
        <v>1501131600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s="8" t="str">
        <f t="shared" si="70"/>
        <v>music</v>
      </c>
      <c r="T763" s="8" t="str">
        <f t="shared" si="71"/>
        <v>rock</v>
      </c>
    </row>
    <row r="764" spans="1:20" ht="18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14">
        <f t="shared" si="68"/>
        <v>41241.25</v>
      </c>
      <c r="N764">
        <v>1355032800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s="8" t="str">
        <f t="shared" si="70"/>
        <v>music</v>
      </c>
      <c r="T764" s="8" t="str">
        <f t="shared" si="71"/>
        <v>jazz</v>
      </c>
    </row>
    <row r="765" spans="1:20" ht="18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14">
        <f t="shared" si="68"/>
        <v>41037.208333333336</v>
      </c>
      <c r="N765">
        <v>1339477200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s="8" t="str">
        <f t="shared" si="70"/>
        <v>theater</v>
      </c>
      <c r="T765" s="8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14">
        <f t="shared" si="68"/>
        <v>40676.208333333336</v>
      </c>
      <c r="N766">
        <v>1305954000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s="8" t="str">
        <f t="shared" si="70"/>
        <v>music</v>
      </c>
      <c r="T766" s="8" t="str">
        <f t="shared" si="71"/>
        <v>rock</v>
      </c>
    </row>
    <row r="767" spans="1:20" ht="18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14">
        <f t="shared" si="68"/>
        <v>42840.208333333328</v>
      </c>
      <c r="N767">
        <v>1494392400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s="8" t="str">
        <f t="shared" si="70"/>
        <v>music</v>
      </c>
      <c r="T767" s="8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14">
        <f t="shared" si="68"/>
        <v>43362.208333333328</v>
      </c>
      <c r="N768">
        <v>1537419600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s="8" t="str">
        <f t="shared" si="70"/>
        <v>film &amp; video</v>
      </c>
      <c r="T768" s="8" t="str">
        <f t="shared" si="71"/>
        <v>science fiction</v>
      </c>
    </row>
    <row r="769" spans="1:20" ht="18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14">
        <f t="shared" si="68"/>
        <v>42283.208333333328</v>
      </c>
      <c r="N769">
        <v>1447999200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s="8" t="str">
        <f t="shared" si="70"/>
        <v>publishing</v>
      </c>
      <c r="T769" s="8" t="str">
        <f t="shared" si="71"/>
        <v>translations</v>
      </c>
    </row>
    <row r="770" spans="1:20" ht="18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14">
        <f t="shared" si="68"/>
        <v>41619.25</v>
      </c>
      <c r="N770">
        <v>1388037600</v>
      </c>
      <c r="O770" s="14">
        <f t="shared" si="69"/>
        <v>41634.25</v>
      </c>
      <c r="P770" t="b">
        <v>0</v>
      </c>
      <c r="Q770" t="b">
        <v>0</v>
      </c>
      <c r="R770" t="s">
        <v>33</v>
      </c>
      <c r="S770" s="8" t="str">
        <f t="shared" si="70"/>
        <v>theater</v>
      </c>
      <c r="T770" s="8" t="str">
        <f t="shared" si="71"/>
        <v>plays</v>
      </c>
    </row>
    <row r="771" spans="1:20" ht="18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6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14">
        <f t="shared" ref="M771:M834" si="74">(((L771/60)/60)/24)+DATE(1970,1,1)</f>
        <v>41501.208333333336</v>
      </c>
      <c r="N771">
        <v>1378789200</v>
      </c>
      <c r="O771" s="14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8" t="str">
        <f t="shared" ref="S771:S834" si="76">LEFT(R771,SEARCH("/",R771)-1)</f>
        <v>games</v>
      </c>
      <c r="T771" s="8" t="str">
        <f t="shared" ref="T771:T834" si="77">RIGHT(R771,LEN(R771)-SEARCH("/",R771))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14">
        <f t="shared" si="74"/>
        <v>41743.208333333336</v>
      </c>
      <c r="N772">
        <v>1398056400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s="8" t="str">
        <f t="shared" si="76"/>
        <v>theater</v>
      </c>
      <c r="T772" s="8" t="str">
        <f t="shared" si="77"/>
        <v>plays</v>
      </c>
    </row>
    <row r="773" spans="1:20" ht="18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14">
        <f t="shared" si="74"/>
        <v>43491.25</v>
      </c>
      <c r="N773">
        <v>1550815200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s="8" t="str">
        <f t="shared" si="76"/>
        <v>theater</v>
      </c>
      <c r="T773" s="8" t="str">
        <f t="shared" si="77"/>
        <v>plays</v>
      </c>
    </row>
    <row r="774" spans="1:20" ht="18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14">
        <f t="shared" si="74"/>
        <v>43505.25</v>
      </c>
      <c r="N774">
        <v>1550037600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s="8" t="str">
        <f t="shared" si="76"/>
        <v>music</v>
      </c>
      <c r="T774" s="8" t="str">
        <f t="shared" si="77"/>
        <v>indie rock</v>
      </c>
    </row>
    <row r="775" spans="1:20" ht="18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14">
        <f t="shared" si="74"/>
        <v>42838.208333333328</v>
      </c>
      <c r="N775">
        <v>1492923600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s="8" t="str">
        <f t="shared" si="76"/>
        <v>theater</v>
      </c>
      <c r="T775" s="8" t="str">
        <f t="shared" si="77"/>
        <v>plays</v>
      </c>
    </row>
    <row r="776" spans="1:20" ht="18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14">
        <f t="shared" si="74"/>
        <v>42513.208333333328</v>
      </c>
      <c r="N776">
        <v>1467522000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s="8" t="str">
        <f t="shared" si="76"/>
        <v>technology</v>
      </c>
      <c r="T776" s="8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14">
        <f t="shared" si="74"/>
        <v>41949.25</v>
      </c>
      <c r="N777">
        <v>1416117600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s="8" t="str">
        <f t="shared" si="76"/>
        <v>music</v>
      </c>
      <c r="T777" s="8" t="str">
        <f t="shared" si="77"/>
        <v>rock</v>
      </c>
    </row>
    <row r="778" spans="1:20" ht="18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14">
        <f t="shared" si="74"/>
        <v>43650.208333333328</v>
      </c>
      <c r="N778">
        <v>1563771600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s="8" t="str">
        <f t="shared" si="76"/>
        <v>theater</v>
      </c>
      <c r="T778" s="8" t="str">
        <f t="shared" si="77"/>
        <v>plays</v>
      </c>
    </row>
    <row r="779" spans="1:20" ht="18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14">
        <f t="shared" si="74"/>
        <v>40809.208333333336</v>
      </c>
      <c r="N779">
        <v>1319259600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s="8" t="str">
        <f t="shared" si="76"/>
        <v>theater</v>
      </c>
      <c r="T779" s="8" t="str">
        <f t="shared" si="77"/>
        <v>plays</v>
      </c>
    </row>
    <row r="780" spans="1:20" ht="18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14">
        <f t="shared" si="74"/>
        <v>40768.208333333336</v>
      </c>
      <c r="N780">
        <v>1313643600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s="8" t="str">
        <f t="shared" si="76"/>
        <v>film &amp; video</v>
      </c>
      <c r="T780" s="8" t="str">
        <f t="shared" si="77"/>
        <v>animation</v>
      </c>
    </row>
    <row r="781" spans="1:20" ht="18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14">
        <f t="shared" si="74"/>
        <v>42230.208333333328</v>
      </c>
      <c r="N781">
        <v>1440306000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s="8" t="str">
        <f t="shared" si="76"/>
        <v>theater</v>
      </c>
      <c r="T781" s="8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14">
        <f t="shared" si="74"/>
        <v>42573.208333333328</v>
      </c>
      <c r="N782">
        <v>1470805200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s="8" t="str">
        <f t="shared" si="76"/>
        <v>film &amp; video</v>
      </c>
      <c r="T782" s="8" t="str">
        <f t="shared" si="77"/>
        <v>drama</v>
      </c>
    </row>
    <row r="783" spans="1:20" ht="18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14">
        <f t="shared" si="74"/>
        <v>40482.208333333336</v>
      </c>
      <c r="N783">
        <v>1292911200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s="8" t="str">
        <f t="shared" si="76"/>
        <v>theater</v>
      </c>
      <c r="T783" s="8" t="str">
        <f t="shared" si="77"/>
        <v>plays</v>
      </c>
    </row>
    <row r="784" spans="1:20" ht="18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14">
        <f t="shared" si="74"/>
        <v>40603.25</v>
      </c>
      <c r="N784">
        <v>1301374800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s="8" t="str">
        <f t="shared" si="76"/>
        <v>film &amp; video</v>
      </c>
      <c r="T784" s="8" t="str">
        <f t="shared" si="77"/>
        <v>animation</v>
      </c>
    </row>
    <row r="785" spans="1:20" ht="18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14">
        <f t="shared" si="74"/>
        <v>41625.25</v>
      </c>
      <c r="N785">
        <v>1387864800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s="8" t="str">
        <f t="shared" si="76"/>
        <v>music</v>
      </c>
      <c r="T785" s="8" t="str">
        <f t="shared" si="77"/>
        <v>rock</v>
      </c>
    </row>
    <row r="786" spans="1:20" ht="18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14">
        <f t="shared" si="74"/>
        <v>42435.25</v>
      </c>
      <c r="N786">
        <v>1458190800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s="8" t="str">
        <f t="shared" si="76"/>
        <v>technology</v>
      </c>
      <c r="T786" s="8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14">
        <f t="shared" si="74"/>
        <v>43582.208333333328</v>
      </c>
      <c r="N787">
        <v>1559278800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s="8" t="str">
        <f t="shared" si="76"/>
        <v>film &amp; video</v>
      </c>
      <c r="T787" s="8" t="str">
        <f t="shared" si="77"/>
        <v>animation</v>
      </c>
    </row>
    <row r="788" spans="1:20" ht="18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14">
        <f t="shared" si="74"/>
        <v>43186.208333333328</v>
      </c>
      <c r="N788">
        <v>1522731600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s="8" t="str">
        <f t="shared" si="76"/>
        <v>music</v>
      </c>
      <c r="T788" s="8" t="str">
        <f t="shared" si="77"/>
        <v>jazz</v>
      </c>
    </row>
    <row r="789" spans="1:20" ht="18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14">
        <f t="shared" si="74"/>
        <v>40684.208333333336</v>
      </c>
      <c r="N789">
        <v>1306731600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s="8" t="str">
        <f t="shared" si="76"/>
        <v>music</v>
      </c>
      <c r="T789" s="8" t="str">
        <f t="shared" si="77"/>
        <v>rock</v>
      </c>
    </row>
    <row r="790" spans="1:20" ht="18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14">
        <f t="shared" si="74"/>
        <v>41202.208333333336</v>
      </c>
      <c r="N790">
        <v>1352527200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s="8" t="str">
        <f t="shared" si="76"/>
        <v>film &amp; video</v>
      </c>
      <c r="T790" s="8" t="str">
        <f t="shared" si="77"/>
        <v>animation</v>
      </c>
    </row>
    <row r="791" spans="1:20" ht="18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14">
        <f t="shared" si="74"/>
        <v>41786.208333333336</v>
      </c>
      <c r="N791">
        <v>1404363600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s="8" t="str">
        <f t="shared" si="76"/>
        <v>theater</v>
      </c>
      <c r="T791" s="8" t="str">
        <f t="shared" si="77"/>
        <v>plays</v>
      </c>
    </row>
    <row r="792" spans="1:20" ht="18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14">
        <f t="shared" si="74"/>
        <v>40223.25</v>
      </c>
      <c r="N792">
        <v>1266645600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s="8" t="str">
        <f t="shared" si="76"/>
        <v>theater</v>
      </c>
      <c r="T792" s="8" t="str">
        <f t="shared" si="77"/>
        <v>plays</v>
      </c>
    </row>
    <row r="793" spans="1:20" ht="18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14">
        <f t="shared" si="74"/>
        <v>42715.25</v>
      </c>
      <c r="N793">
        <v>1482818400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s="8" t="str">
        <f t="shared" si="76"/>
        <v>food</v>
      </c>
      <c r="T793" s="8" t="str">
        <f t="shared" si="77"/>
        <v>food trucks</v>
      </c>
    </row>
    <row r="794" spans="1:20" ht="18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14">
        <f t="shared" si="74"/>
        <v>41451.208333333336</v>
      </c>
      <c r="N794">
        <v>1374642000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s="8" t="str">
        <f t="shared" si="76"/>
        <v>theater</v>
      </c>
      <c r="T794" s="8" t="str">
        <f t="shared" si="77"/>
        <v>plays</v>
      </c>
    </row>
    <row r="795" spans="1:20" ht="18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14">
        <f t="shared" si="74"/>
        <v>41450.208333333336</v>
      </c>
      <c r="N795">
        <v>1372482000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s="8" t="str">
        <f t="shared" si="76"/>
        <v>publishing</v>
      </c>
      <c r="T795" s="8" t="str">
        <f t="shared" si="77"/>
        <v>nonfiction</v>
      </c>
    </row>
    <row r="796" spans="1:20" ht="18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14">
        <f t="shared" si="74"/>
        <v>43091.25</v>
      </c>
      <c r="N796">
        <v>1514959200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s="8" t="str">
        <f t="shared" si="76"/>
        <v>music</v>
      </c>
      <c r="T796" s="8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14">
        <f t="shared" si="74"/>
        <v>42675.208333333328</v>
      </c>
      <c r="N797">
        <v>1478235600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s="8" t="str">
        <f t="shared" si="76"/>
        <v>film &amp; video</v>
      </c>
      <c r="T797" s="8" t="str">
        <f t="shared" si="77"/>
        <v>drama</v>
      </c>
    </row>
    <row r="798" spans="1:20" ht="18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14">
        <f t="shared" si="74"/>
        <v>41859.208333333336</v>
      </c>
      <c r="N798">
        <v>1408078800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s="8" t="str">
        <f t="shared" si="76"/>
        <v>games</v>
      </c>
      <c r="T798" s="8" t="str">
        <f t="shared" si="77"/>
        <v>mobile games</v>
      </c>
    </row>
    <row r="799" spans="1:20" ht="18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14">
        <f t="shared" si="74"/>
        <v>43464.25</v>
      </c>
      <c r="N799">
        <v>1548136800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s="8" t="str">
        <f t="shared" si="76"/>
        <v>technology</v>
      </c>
      <c r="T799" s="8" t="str">
        <f t="shared" si="77"/>
        <v>web</v>
      </c>
    </row>
    <row r="800" spans="1:20" ht="18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14">
        <f t="shared" si="74"/>
        <v>41060.208333333336</v>
      </c>
      <c r="N800">
        <v>1340859600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s="8" t="str">
        <f t="shared" si="76"/>
        <v>theater</v>
      </c>
      <c r="T800" s="8" t="str">
        <f t="shared" si="77"/>
        <v>plays</v>
      </c>
    </row>
    <row r="801" spans="1:20" ht="18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14">
        <f t="shared" si="74"/>
        <v>42399.25</v>
      </c>
      <c r="N801">
        <v>1454479200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s="8" t="str">
        <f t="shared" si="76"/>
        <v>theater</v>
      </c>
      <c r="T801" s="8" t="str">
        <f t="shared" si="77"/>
        <v>plays</v>
      </c>
    </row>
    <row r="802" spans="1:20" ht="18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14">
        <f t="shared" si="74"/>
        <v>42167.208333333328</v>
      </c>
      <c r="N802">
        <v>1434430800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s="8" t="str">
        <f t="shared" si="76"/>
        <v>music</v>
      </c>
      <c r="T802" s="8" t="str">
        <f t="shared" si="77"/>
        <v>rock</v>
      </c>
    </row>
    <row r="803" spans="1:20" ht="18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14">
        <f t="shared" si="74"/>
        <v>43830.25</v>
      </c>
      <c r="N803">
        <v>1579672800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s="8" t="str">
        <f t="shared" si="76"/>
        <v>photography</v>
      </c>
      <c r="T803" s="8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14">
        <f t="shared" si="74"/>
        <v>43650.208333333328</v>
      </c>
      <c r="N804">
        <v>1562389200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s="8" t="str">
        <f t="shared" si="76"/>
        <v>photography</v>
      </c>
      <c r="T804" s="8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14">
        <f t="shared" si="74"/>
        <v>43492.25</v>
      </c>
      <c r="N805">
        <v>1551506400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s="8" t="str">
        <f t="shared" si="76"/>
        <v>theater</v>
      </c>
      <c r="T805" s="8" t="str">
        <f t="shared" si="77"/>
        <v>plays</v>
      </c>
    </row>
    <row r="806" spans="1:20" ht="18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14">
        <f t="shared" si="74"/>
        <v>43102.25</v>
      </c>
      <c r="N806">
        <v>1516600800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s="8" t="str">
        <f t="shared" si="76"/>
        <v>music</v>
      </c>
      <c r="T806" s="8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14">
        <f t="shared" si="74"/>
        <v>41958.25</v>
      </c>
      <c r="N807">
        <v>1420437600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s="8" t="str">
        <f t="shared" si="76"/>
        <v>film &amp; video</v>
      </c>
      <c r="T807" s="8" t="str">
        <f t="shared" si="77"/>
        <v>documentary</v>
      </c>
    </row>
    <row r="808" spans="1:20" ht="18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14">
        <f t="shared" si="74"/>
        <v>40973.25</v>
      </c>
      <c r="N808">
        <v>1332997200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s="8" t="str">
        <f t="shared" si="76"/>
        <v>film &amp; video</v>
      </c>
      <c r="T808" s="8" t="str">
        <f t="shared" si="77"/>
        <v>drama</v>
      </c>
    </row>
    <row r="809" spans="1:20" ht="18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14">
        <f t="shared" si="74"/>
        <v>43753.208333333328</v>
      </c>
      <c r="N809">
        <v>1574920800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s="8" t="str">
        <f t="shared" si="76"/>
        <v>theater</v>
      </c>
      <c r="T809" s="8" t="str">
        <f t="shared" si="77"/>
        <v>plays</v>
      </c>
    </row>
    <row r="810" spans="1:20" ht="18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14">
        <f t="shared" si="74"/>
        <v>42507.208333333328</v>
      </c>
      <c r="N810">
        <v>1464930000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s="8" t="str">
        <f t="shared" si="76"/>
        <v>food</v>
      </c>
      <c r="T810" s="8" t="str">
        <f t="shared" si="77"/>
        <v>food trucks</v>
      </c>
    </row>
    <row r="811" spans="1:20" ht="18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14">
        <f t="shared" si="74"/>
        <v>41135.208333333336</v>
      </c>
      <c r="N811">
        <v>1345006800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s="8" t="str">
        <f t="shared" si="76"/>
        <v>film &amp; video</v>
      </c>
      <c r="T811" s="8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14">
        <f t="shared" si="74"/>
        <v>43067.25</v>
      </c>
      <c r="N812">
        <v>1512712800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s="8" t="str">
        <f t="shared" si="76"/>
        <v>theater</v>
      </c>
      <c r="T812" s="8" t="str">
        <f t="shared" si="77"/>
        <v>plays</v>
      </c>
    </row>
    <row r="813" spans="1:20" ht="18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14">
        <f t="shared" si="74"/>
        <v>42378.25</v>
      </c>
      <c r="N813">
        <v>1452492000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s="8" t="str">
        <f t="shared" si="76"/>
        <v>games</v>
      </c>
      <c r="T813" s="8" t="str">
        <f t="shared" si="77"/>
        <v>video games</v>
      </c>
    </row>
    <row r="814" spans="1:20" ht="18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14">
        <f t="shared" si="74"/>
        <v>43206.208333333328</v>
      </c>
      <c r="N814">
        <v>1524286800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s="8" t="str">
        <f t="shared" si="76"/>
        <v>publishing</v>
      </c>
      <c r="T814" s="8" t="str">
        <f t="shared" si="77"/>
        <v>nonfiction</v>
      </c>
    </row>
    <row r="815" spans="1:20" ht="18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14">
        <f t="shared" si="74"/>
        <v>41148.208333333336</v>
      </c>
      <c r="N815">
        <v>1346907600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s="8" t="str">
        <f t="shared" si="76"/>
        <v>games</v>
      </c>
      <c r="T815" s="8" t="str">
        <f t="shared" si="77"/>
        <v>video games</v>
      </c>
    </row>
    <row r="816" spans="1:20" ht="18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14">
        <f t="shared" si="74"/>
        <v>42517.208333333328</v>
      </c>
      <c r="N816">
        <v>1464498000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s="8" t="str">
        <f t="shared" si="76"/>
        <v>music</v>
      </c>
      <c r="T816" s="8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14">
        <f t="shared" si="74"/>
        <v>43068.25</v>
      </c>
      <c r="N817">
        <v>1514181600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s="8" t="str">
        <f t="shared" si="76"/>
        <v>music</v>
      </c>
      <c r="T817" s="8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14">
        <f t="shared" si="74"/>
        <v>41680.25</v>
      </c>
      <c r="N818">
        <v>1392184800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s="8" t="str">
        <f t="shared" si="76"/>
        <v>theater</v>
      </c>
      <c r="T818" s="8" t="str">
        <f t="shared" si="77"/>
        <v>plays</v>
      </c>
    </row>
    <row r="819" spans="1:20" ht="18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14">
        <f t="shared" si="74"/>
        <v>43589.208333333328</v>
      </c>
      <c r="N819">
        <v>1559365200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s="8" t="str">
        <f t="shared" si="76"/>
        <v>publishing</v>
      </c>
      <c r="T819" s="8" t="str">
        <f t="shared" si="77"/>
        <v>nonfiction</v>
      </c>
    </row>
    <row r="820" spans="1:20" ht="18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14">
        <f t="shared" si="74"/>
        <v>43486.25</v>
      </c>
      <c r="N820">
        <v>1549173600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s="8" t="str">
        <f t="shared" si="76"/>
        <v>theater</v>
      </c>
      <c r="T820" s="8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14">
        <f t="shared" si="74"/>
        <v>41237.25</v>
      </c>
      <c r="N821">
        <v>1355032800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s="8" t="str">
        <f t="shared" si="76"/>
        <v>games</v>
      </c>
      <c r="T821" s="8" t="str">
        <f t="shared" si="77"/>
        <v>video games</v>
      </c>
    </row>
    <row r="822" spans="1:20" ht="18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14">
        <f t="shared" si="74"/>
        <v>43310.208333333328</v>
      </c>
      <c r="N822">
        <v>1533963600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s="8" t="str">
        <f t="shared" si="76"/>
        <v>music</v>
      </c>
      <c r="T822" s="8" t="str">
        <f t="shared" si="77"/>
        <v>rock</v>
      </c>
    </row>
    <row r="823" spans="1:20" ht="18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14">
        <f t="shared" si="74"/>
        <v>42794.25</v>
      </c>
      <c r="N823">
        <v>1489381200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s="8" t="str">
        <f t="shared" si="76"/>
        <v>film &amp; video</v>
      </c>
      <c r="T823" s="8" t="str">
        <f t="shared" si="77"/>
        <v>documentary</v>
      </c>
    </row>
    <row r="824" spans="1:20" ht="18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14">
        <f t="shared" si="74"/>
        <v>41698.25</v>
      </c>
      <c r="N824">
        <v>1395032400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s="8" t="str">
        <f t="shared" si="76"/>
        <v>music</v>
      </c>
      <c r="T824" s="8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14">
        <f t="shared" si="74"/>
        <v>41892.208333333336</v>
      </c>
      <c r="N825">
        <v>1412485200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s="8" t="str">
        <f t="shared" si="76"/>
        <v>music</v>
      </c>
      <c r="T825" s="8" t="str">
        <f t="shared" si="77"/>
        <v>rock</v>
      </c>
    </row>
    <row r="826" spans="1:20" ht="18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14">
        <f t="shared" si="74"/>
        <v>40348.208333333336</v>
      </c>
      <c r="N826">
        <v>1279688400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s="8" t="str">
        <f t="shared" si="76"/>
        <v>publishing</v>
      </c>
      <c r="T826" s="8" t="str">
        <f t="shared" si="77"/>
        <v>nonfiction</v>
      </c>
    </row>
    <row r="827" spans="1:20" ht="18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14">
        <f t="shared" si="74"/>
        <v>42941.208333333328</v>
      </c>
      <c r="N827">
        <v>1501995600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s="8" t="str">
        <f t="shared" si="76"/>
        <v>film &amp; video</v>
      </c>
      <c r="T827" s="8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14">
        <f t="shared" si="74"/>
        <v>40525.25</v>
      </c>
      <c r="N828">
        <v>1294639200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s="8" t="str">
        <f t="shared" si="76"/>
        <v>theater</v>
      </c>
      <c r="T828" s="8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14">
        <f t="shared" si="74"/>
        <v>40666.208333333336</v>
      </c>
      <c r="N829">
        <v>1305435600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s="8" t="str">
        <f t="shared" si="76"/>
        <v>film &amp; video</v>
      </c>
      <c r="T829" s="8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14">
        <f t="shared" si="74"/>
        <v>43340.208333333328</v>
      </c>
      <c r="N830">
        <v>1537592400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s="8" t="str">
        <f t="shared" si="76"/>
        <v>theater</v>
      </c>
      <c r="T830" s="8" t="str">
        <f t="shared" si="77"/>
        <v>plays</v>
      </c>
    </row>
    <row r="831" spans="1:20" ht="18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14">
        <f t="shared" si="74"/>
        <v>42164.208333333328</v>
      </c>
      <c r="N831">
        <v>1435122000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s="8" t="str">
        <f t="shared" si="76"/>
        <v>theater</v>
      </c>
      <c r="T831" s="8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14">
        <f t="shared" si="74"/>
        <v>43103.25</v>
      </c>
      <c r="N832">
        <v>1520056800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s="8" t="str">
        <f t="shared" si="76"/>
        <v>theater</v>
      </c>
      <c r="T832" s="8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14">
        <f t="shared" si="74"/>
        <v>40994.208333333336</v>
      </c>
      <c r="N833">
        <v>1335675600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s="8" t="str">
        <f t="shared" si="76"/>
        <v>photography</v>
      </c>
      <c r="T833" s="8" t="str">
        <f t="shared" si="77"/>
        <v>photography books</v>
      </c>
    </row>
    <row r="834" spans="1:20" ht="18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14">
        <f t="shared" si="74"/>
        <v>42299.208333333328</v>
      </c>
      <c r="N834">
        <v>1448431200</v>
      </c>
      <c r="O834" s="14">
        <f t="shared" si="75"/>
        <v>42333.25</v>
      </c>
      <c r="P834" t="b">
        <v>1</v>
      </c>
      <c r="Q834" t="b">
        <v>0</v>
      </c>
      <c r="R834" t="s">
        <v>206</v>
      </c>
      <c r="S834" s="8" t="str">
        <f t="shared" si="76"/>
        <v>publishing</v>
      </c>
      <c r="T834" s="8" t="str">
        <f t="shared" si="77"/>
        <v>translations</v>
      </c>
    </row>
    <row r="835" spans="1:20" ht="18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6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14">
        <f t="shared" ref="M835:M898" si="80">(((L835/60)/60)/24)+DATE(1970,1,1)</f>
        <v>40588.25</v>
      </c>
      <c r="N835">
        <v>1298613600</v>
      </c>
      <c r="O835" s="14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8" t="str">
        <f t="shared" ref="S835:S898" si="82">LEFT(R835,SEARCH("/",R835)-1)</f>
        <v>publishing</v>
      </c>
      <c r="T835" s="8" t="str">
        <f t="shared" ref="T835:T898" si="83">RIGHT(R835,LEN(R835)-SEARCH("/",R835))</f>
        <v>translations</v>
      </c>
    </row>
    <row r="836" spans="1:20" ht="18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14">
        <f t="shared" si="80"/>
        <v>41448.208333333336</v>
      </c>
      <c r="N836">
        <v>1372482000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s="8" t="str">
        <f t="shared" si="82"/>
        <v>theater</v>
      </c>
      <c r="T836" s="8" t="str">
        <f t="shared" si="83"/>
        <v>plays</v>
      </c>
    </row>
    <row r="837" spans="1:20" ht="18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14">
        <f t="shared" si="80"/>
        <v>42063.25</v>
      </c>
      <c r="N837">
        <v>1425621600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s="8" t="str">
        <f t="shared" si="82"/>
        <v>technology</v>
      </c>
      <c r="T837" s="8" t="str">
        <f t="shared" si="83"/>
        <v>web</v>
      </c>
    </row>
    <row r="838" spans="1:20" ht="18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14">
        <f t="shared" si="80"/>
        <v>40214.25</v>
      </c>
      <c r="N838">
        <v>1266300000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s="8" t="str">
        <f t="shared" si="82"/>
        <v>music</v>
      </c>
      <c r="T838" s="8" t="str">
        <f t="shared" si="83"/>
        <v>indie rock</v>
      </c>
    </row>
    <row r="839" spans="1:20" ht="18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14">
        <f t="shared" si="80"/>
        <v>40629.208333333336</v>
      </c>
      <c r="N839">
        <v>1305867600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s="8" t="str">
        <f t="shared" si="82"/>
        <v>music</v>
      </c>
      <c r="T839" s="8" t="str">
        <f t="shared" si="83"/>
        <v>jazz</v>
      </c>
    </row>
    <row r="840" spans="1:20" ht="18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14">
        <f t="shared" si="80"/>
        <v>43370.208333333328</v>
      </c>
      <c r="N840">
        <v>1538802000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s="8" t="str">
        <f t="shared" si="82"/>
        <v>theater</v>
      </c>
      <c r="T840" s="8" t="str">
        <f t="shared" si="83"/>
        <v>plays</v>
      </c>
    </row>
    <row r="841" spans="1:20" ht="18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14">
        <f t="shared" si="80"/>
        <v>41715.208333333336</v>
      </c>
      <c r="N841">
        <v>1398920400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s="8" t="str">
        <f t="shared" si="82"/>
        <v>film &amp; video</v>
      </c>
      <c r="T841" s="8" t="str">
        <f t="shared" si="83"/>
        <v>documentary</v>
      </c>
    </row>
    <row r="842" spans="1:20" ht="18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14">
        <f t="shared" si="80"/>
        <v>41836.208333333336</v>
      </c>
      <c r="N842">
        <v>1405659600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s="8" t="str">
        <f t="shared" si="82"/>
        <v>theater</v>
      </c>
      <c r="T842" s="8" t="str">
        <f t="shared" si="83"/>
        <v>plays</v>
      </c>
    </row>
    <row r="843" spans="1:20" ht="18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14">
        <f t="shared" si="80"/>
        <v>42419.25</v>
      </c>
      <c r="N843">
        <v>1457244000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s="8" t="str">
        <f t="shared" si="82"/>
        <v>technology</v>
      </c>
      <c r="T843" s="8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14">
        <f t="shared" si="80"/>
        <v>43266.208333333328</v>
      </c>
      <c r="N844">
        <v>1529298000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s="8" t="str">
        <f t="shared" si="82"/>
        <v>technology</v>
      </c>
      <c r="T844" s="8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14">
        <f t="shared" si="80"/>
        <v>43338.208333333328</v>
      </c>
      <c r="N845">
        <v>1535778000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s="8" t="str">
        <f t="shared" si="82"/>
        <v>photography</v>
      </c>
      <c r="T845" s="8" t="str">
        <f t="shared" si="83"/>
        <v>photography books</v>
      </c>
    </row>
    <row r="846" spans="1:20" ht="18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14">
        <f t="shared" si="80"/>
        <v>40930.25</v>
      </c>
      <c r="N846">
        <v>1327471200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s="8" t="str">
        <f t="shared" si="82"/>
        <v>film &amp; video</v>
      </c>
      <c r="T846" s="8" t="str">
        <f t="shared" si="83"/>
        <v>documentary</v>
      </c>
    </row>
    <row r="847" spans="1:20" ht="18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14">
        <f t="shared" si="80"/>
        <v>43235.208333333328</v>
      </c>
      <c r="N847">
        <v>1529557200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s="8" t="str">
        <f t="shared" si="82"/>
        <v>technology</v>
      </c>
      <c r="T847" s="8" t="str">
        <f t="shared" si="83"/>
        <v>web</v>
      </c>
    </row>
    <row r="848" spans="1:20" ht="18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14">
        <f t="shared" si="80"/>
        <v>43302.208333333328</v>
      </c>
      <c r="N848">
        <v>1535259600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s="8" t="str">
        <f t="shared" si="82"/>
        <v>technology</v>
      </c>
      <c r="T848" s="8" t="str">
        <f t="shared" si="83"/>
        <v>web</v>
      </c>
    </row>
    <row r="849" spans="1:20" ht="18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14">
        <f t="shared" si="80"/>
        <v>43107.25</v>
      </c>
      <c r="N849">
        <v>1515564000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s="8" t="str">
        <f t="shared" si="82"/>
        <v>food</v>
      </c>
      <c r="T849" s="8" t="str">
        <f t="shared" si="83"/>
        <v>food trucks</v>
      </c>
    </row>
    <row r="850" spans="1:20" ht="18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14">
        <f t="shared" si="80"/>
        <v>40341.208333333336</v>
      </c>
      <c r="N850">
        <v>1277096400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s="8" t="str">
        <f t="shared" si="82"/>
        <v>film &amp; video</v>
      </c>
      <c r="T850" s="8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14">
        <f t="shared" si="80"/>
        <v>40948.25</v>
      </c>
      <c r="N851">
        <v>1329026400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s="8" t="str">
        <f t="shared" si="82"/>
        <v>music</v>
      </c>
      <c r="T851" s="8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14">
        <f t="shared" si="80"/>
        <v>40866.25</v>
      </c>
      <c r="N852">
        <v>1322978400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s="8" t="str">
        <f t="shared" si="82"/>
        <v>music</v>
      </c>
      <c r="T852" s="8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14">
        <f t="shared" si="80"/>
        <v>41031.208333333336</v>
      </c>
      <c r="N853">
        <v>1338786000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s="8" t="str">
        <f t="shared" si="82"/>
        <v>music</v>
      </c>
      <c r="T853" s="8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14">
        <f t="shared" si="80"/>
        <v>40740.208333333336</v>
      </c>
      <c r="N854">
        <v>1311656400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s="8" t="str">
        <f t="shared" si="82"/>
        <v>games</v>
      </c>
      <c r="T854" s="8" t="str">
        <f t="shared" si="83"/>
        <v>video games</v>
      </c>
    </row>
    <row r="855" spans="1:20" ht="18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14">
        <f t="shared" si="80"/>
        <v>40714.208333333336</v>
      </c>
      <c r="N855">
        <v>1308978000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s="8" t="str">
        <f t="shared" si="82"/>
        <v>music</v>
      </c>
      <c r="T855" s="8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14">
        <f t="shared" si="80"/>
        <v>43787.25</v>
      </c>
      <c r="N856">
        <v>1576389600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s="8" t="str">
        <f t="shared" si="82"/>
        <v>publishing</v>
      </c>
      <c r="T856" s="8" t="str">
        <f t="shared" si="83"/>
        <v>fiction</v>
      </c>
    </row>
    <row r="857" spans="1:20" ht="18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14">
        <f t="shared" si="80"/>
        <v>40712.208333333336</v>
      </c>
      <c r="N857">
        <v>1311051600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s="8" t="str">
        <f t="shared" si="82"/>
        <v>theater</v>
      </c>
      <c r="T857" s="8" t="str">
        <f t="shared" si="83"/>
        <v>plays</v>
      </c>
    </row>
    <row r="858" spans="1:20" ht="18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14">
        <f t="shared" si="80"/>
        <v>41023.208333333336</v>
      </c>
      <c r="N858">
        <v>1336712400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s="8" t="str">
        <f t="shared" si="82"/>
        <v>food</v>
      </c>
      <c r="T858" s="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14">
        <f t="shared" si="80"/>
        <v>40944.25</v>
      </c>
      <c r="N859">
        <v>1330408800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s="8" t="str">
        <f t="shared" si="82"/>
        <v>film &amp; video</v>
      </c>
      <c r="T859" s="8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14">
        <f t="shared" si="80"/>
        <v>43211.208333333328</v>
      </c>
      <c r="N860">
        <v>1524891600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s="8" t="str">
        <f t="shared" si="82"/>
        <v>food</v>
      </c>
      <c r="T860" s="8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14">
        <f t="shared" si="80"/>
        <v>41334.25</v>
      </c>
      <c r="N861">
        <v>1363669200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s="8" t="str">
        <f t="shared" si="82"/>
        <v>theater</v>
      </c>
      <c r="T861" s="8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14">
        <f t="shared" si="80"/>
        <v>43515.25</v>
      </c>
      <c r="N862">
        <v>1551420000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s="8" t="str">
        <f t="shared" si="82"/>
        <v>technology</v>
      </c>
      <c r="T862" s="8" t="str">
        <f t="shared" si="83"/>
        <v>wearables</v>
      </c>
    </row>
    <row r="863" spans="1:20" ht="18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14">
        <f t="shared" si="80"/>
        <v>40258.208333333336</v>
      </c>
      <c r="N863">
        <v>1269838800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s="8" t="str">
        <f t="shared" si="82"/>
        <v>theater</v>
      </c>
      <c r="T863" s="8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14">
        <f t="shared" si="80"/>
        <v>40756.208333333336</v>
      </c>
      <c r="N864">
        <v>1312520400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s="8" t="str">
        <f t="shared" si="82"/>
        <v>theater</v>
      </c>
      <c r="T864" s="8" t="str">
        <f t="shared" si="83"/>
        <v>plays</v>
      </c>
    </row>
    <row r="865" spans="1:20" ht="18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14">
        <f t="shared" si="80"/>
        <v>42172.208333333328</v>
      </c>
      <c r="N865">
        <v>1436504400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s="8" t="str">
        <f t="shared" si="82"/>
        <v>film &amp; video</v>
      </c>
      <c r="T865" s="8" t="str">
        <f t="shared" si="83"/>
        <v>television</v>
      </c>
    </row>
    <row r="866" spans="1:20" ht="18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14">
        <f t="shared" si="80"/>
        <v>42601.208333333328</v>
      </c>
      <c r="N866">
        <v>1472014800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s="8" t="str">
        <f t="shared" si="82"/>
        <v>film &amp; video</v>
      </c>
      <c r="T866" s="8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14">
        <f t="shared" si="80"/>
        <v>41897.208333333336</v>
      </c>
      <c r="N867">
        <v>1411534800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s="8" t="str">
        <f t="shared" si="82"/>
        <v>theater</v>
      </c>
      <c r="T867" s="8" t="str">
        <f t="shared" si="83"/>
        <v>plays</v>
      </c>
    </row>
    <row r="868" spans="1:20" ht="18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14">
        <f t="shared" si="80"/>
        <v>40671.208333333336</v>
      </c>
      <c r="N868">
        <v>1304917200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s="8" t="str">
        <f t="shared" si="82"/>
        <v>photography</v>
      </c>
      <c r="T868" s="8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14">
        <f t="shared" si="80"/>
        <v>43382.208333333328</v>
      </c>
      <c r="N869">
        <v>1539579600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s="8" t="str">
        <f t="shared" si="82"/>
        <v>food</v>
      </c>
      <c r="T869" s="8" t="str">
        <f t="shared" si="83"/>
        <v>food trucks</v>
      </c>
    </row>
    <row r="870" spans="1:20" ht="18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14">
        <f t="shared" si="80"/>
        <v>41559.208333333336</v>
      </c>
      <c r="N870">
        <v>1382504400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s="8" t="str">
        <f t="shared" si="82"/>
        <v>theater</v>
      </c>
      <c r="T870" s="8" t="str">
        <f t="shared" si="83"/>
        <v>plays</v>
      </c>
    </row>
    <row r="871" spans="1:20" ht="18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14">
        <f t="shared" si="80"/>
        <v>40350.208333333336</v>
      </c>
      <c r="N871">
        <v>1278306000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s="8" t="str">
        <f t="shared" si="82"/>
        <v>film &amp; video</v>
      </c>
      <c r="T871" s="8" t="str">
        <f t="shared" si="83"/>
        <v>drama</v>
      </c>
    </row>
    <row r="872" spans="1:20" ht="18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14">
        <f t="shared" si="80"/>
        <v>42240.208333333328</v>
      </c>
      <c r="N872">
        <v>1442552400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s="8" t="str">
        <f t="shared" si="82"/>
        <v>theater</v>
      </c>
      <c r="T872" s="8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14">
        <f t="shared" si="80"/>
        <v>43040.208333333328</v>
      </c>
      <c r="N873">
        <v>1511071200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s="8" t="str">
        <f t="shared" si="82"/>
        <v>theater</v>
      </c>
      <c r="T873" s="8" t="str">
        <f t="shared" si="83"/>
        <v>plays</v>
      </c>
    </row>
    <row r="874" spans="1:20" ht="18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14">
        <f t="shared" si="80"/>
        <v>43346.208333333328</v>
      </c>
      <c r="N874">
        <v>1536382800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s="8" t="str">
        <f t="shared" si="82"/>
        <v>film &amp; video</v>
      </c>
      <c r="T874" s="8" t="str">
        <f t="shared" si="83"/>
        <v>science fiction</v>
      </c>
    </row>
    <row r="875" spans="1:20" ht="18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14">
        <f t="shared" si="80"/>
        <v>41647.25</v>
      </c>
      <c r="N875">
        <v>1389592800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s="8" t="str">
        <f t="shared" si="82"/>
        <v>photography</v>
      </c>
      <c r="T875" s="8" t="str">
        <f t="shared" si="83"/>
        <v>photography books</v>
      </c>
    </row>
    <row r="876" spans="1:20" ht="18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14">
        <f t="shared" si="80"/>
        <v>40291.208333333336</v>
      </c>
      <c r="N876">
        <v>1275282000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s="8" t="str">
        <f t="shared" si="82"/>
        <v>photography</v>
      </c>
      <c r="T876" s="8" t="str">
        <f t="shared" si="83"/>
        <v>photography books</v>
      </c>
    </row>
    <row r="877" spans="1:20" ht="18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14">
        <f t="shared" si="80"/>
        <v>40556.25</v>
      </c>
      <c r="N877">
        <v>1294984800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s="8" t="str">
        <f t="shared" si="82"/>
        <v>music</v>
      </c>
      <c r="T877" s="8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14">
        <f t="shared" si="80"/>
        <v>43624.208333333328</v>
      </c>
      <c r="N878">
        <v>1562043600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s="8" t="str">
        <f t="shared" si="82"/>
        <v>photography</v>
      </c>
      <c r="T878" s="8" t="str">
        <f t="shared" si="83"/>
        <v>photography books</v>
      </c>
    </row>
    <row r="879" spans="1:20" ht="18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14">
        <f t="shared" si="80"/>
        <v>42577.208333333328</v>
      </c>
      <c r="N879">
        <v>1469595600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s="8" t="str">
        <f t="shared" si="82"/>
        <v>food</v>
      </c>
      <c r="T879" s="8" t="str">
        <f t="shared" si="83"/>
        <v>food trucks</v>
      </c>
    </row>
    <row r="880" spans="1:20" ht="18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14">
        <f t="shared" si="80"/>
        <v>43845.25</v>
      </c>
      <c r="N880">
        <v>1581141600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s="8" t="str">
        <f t="shared" si="82"/>
        <v>music</v>
      </c>
      <c r="T880" s="8" t="str">
        <f t="shared" si="83"/>
        <v>metal</v>
      </c>
    </row>
    <row r="881" spans="1:20" ht="18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14">
        <f t="shared" si="80"/>
        <v>42788.25</v>
      </c>
      <c r="N881">
        <v>1488520800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s="8" t="str">
        <f t="shared" si="82"/>
        <v>publishing</v>
      </c>
      <c r="T881" s="8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14">
        <f t="shared" si="80"/>
        <v>43667.208333333328</v>
      </c>
      <c r="N882">
        <v>1563858000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s="8" t="str">
        <f t="shared" si="82"/>
        <v>music</v>
      </c>
      <c r="T882" s="8" t="str">
        <f t="shared" si="83"/>
        <v>electric music</v>
      </c>
    </row>
    <row r="883" spans="1:20" ht="18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14">
        <f t="shared" si="80"/>
        <v>42194.208333333328</v>
      </c>
      <c r="N883">
        <v>1438923600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s="8" t="str">
        <f t="shared" si="82"/>
        <v>theater</v>
      </c>
      <c r="T883" s="8" t="str">
        <f t="shared" si="83"/>
        <v>plays</v>
      </c>
    </row>
    <row r="884" spans="1:20" ht="18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14">
        <f t="shared" si="80"/>
        <v>42025.25</v>
      </c>
      <c r="N884">
        <v>1422165600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s="8" t="str">
        <f t="shared" si="82"/>
        <v>theater</v>
      </c>
      <c r="T884" s="8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14">
        <f t="shared" si="80"/>
        <v>40323.208333333336</v>
      </c>
      <c r="N885">
        <v>1277874000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s="8" t="str">
        <f t="shared" si="82"/>
        <v>film &amp; video</v>
      </c>
      <c r="T885" s="8" t="str">
        <f t="shared" si="83"/>
        <v>shorts</v>
      </c>
    </row>
    <row r="886" spans="1:20" ht="18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14">
        <f t="shared" si="80"/>
        <v>41763.208333333336</v>
      </c>
      <c r="N886">
        <v>1399352400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s="8" t="str">
        <f t="shared" si="82"/>
        <v>theater</v>
      </c>
      <c r="T886" s="8" t="str">
        <f t="shared" si="83"/>
        <v>plays</v>
      </c>
    </row>
    <row r="887" spans="1:20" ht="18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14">
        <f t="shared" si="80"/>
        <v>40335.208333333336</v>
      </c>
      <c r="N887">
        <v>1279083600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s="8" t="str">
        <f t="shared" si="82"/>
        <v>theater</v>
      </c>
      <c r="T887" s="8" t="str">
        <f t="shared" si="83"/>
        <v>plays</v>
      </c>
    </row>
    <row r="888" spans="1:20" ht="18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14">
        <f t="shared" si="80"/>
        <v>40416.208333333336</v>
      </c>
      <c r="N888">
        <v>1284354000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s="8" t="str">
        <f t="shared" si="82"/>
        <v>music</v>
      </c>
      <c r="T888" s="8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14">
        <f t="shared" si="80"/>
        <v>42202.208333333328</v>
      </c>
      <c r="N889">
        <v>1441170000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s="8" t="str">
        <f t="shared" si="82"/>
        <v>theater</v>
      </c>
      <c r="T889" s="8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14">
        <f t="shared" si="80"/>
        <v>42836.208333333328</v>
      </c>
      <c r="N890">
        <v>1493528400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s="8" t="str">
        <f t="shared" si="82"/>
        <v>theater</v>
      </c>
      <c r="T890" s="8" t="str">
        <f t="shared" si="83"/>
        <v>plays</v>
      </c>
    </row>
    <row r="891" spans="1:20" ht="18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14">
        <f t="shared" si="80"/>
        <v>41710.208333333336</v>
      </c>
      <c r="N891">
        <v>1395205200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s="8" t="str">
        <f t="shared" si="82"/>
        <v>music</v>
      </c>
      <c r="T891" s="8" t="str">
        <f t="shared" si="83"/>
        <v>electric music</v>
      </c>
    </row>
    <row r="892" spans="1:20" ht="18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14">
        <f t="shared" si="80"/>
        <v>43640.208333333328</v>
      </c>
      <c r="N892">
        <v>1561438800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s="8" t="str">
        <f t="shared" si="82"/>
        <v>music</v>
      </c>
      <c r="T892" s="8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14">
        <f t="shared" si="80"/>
        <v>40880.25</v>
      </c>
      <c r="N893">
        <v>1326693600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s="8" t="str">
        <f t="shared" si="82"/>
        <v>film &amp; video</v>
      </c>
      <c r="T893" s="8" t="str">
        <f t="shared" si="83"/>
        <v>documentary</v>
      </c>
    </row>
    <row r="894" spans="1:20" ht="18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14">
        <f t="shared" si="80"/>
        <v>40319.208333333336</v>
      </c>
      <c r="N894">
        <v>1277960400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s="8" t="str">
        <f t="shared" si="82"/>
        <v>publishing</v>
      </c>
      <c r="T894" s="8" t="str">
        <f t="shared" si="83"/>
        <v>translations</v>
      </c>
    </row>
    <row r="895" spans="1:20" ht="18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14">
        <f t="shared" si="80"/>
        <v>42170.208333333328</v>
      </c>
      <c r="N895">
        <v>1434690000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s="8" t="str">
        <f t="shared" si="82"/>
        <v>film &amp; video</v>
      </c>
      <c r="T895" s="8" t="str">
        <f t="shared" si="83"/>
        <v>documentary</v>
      </c>
    </row>
    <row r="896" spans="1:20" ht="18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14">
        <f t="shared" si="80"/>
        <v>41466.208333333336</v>
      </c>
      <c r="N896">
        <v>1376110800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s="8" t="str">
        <f t="shared" si="82"/>
        <v>film &amp; video</v>
      </c>
      <c r="T896" s="8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14">
        <f t="shared" si="80"/>
        <v>43134.25</v>
      </c>
      <c r="N897">
        <v>1518415200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s="8" t="str">
        <f t="shared" si="82"/>
        <v>theater</v>
      </c>
      <c r="T897" s="8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14">
        <f t="shared" si="80"/>
        <v>40738.208333333336</v>
      </c>
      <c r="N898">
        <v>1310878800</v>
      </c>
      <c r="O898" s="14">
        <f t="shared" si="81"/>
        <v>40741.208333333336</v>
      </c>
      <c r="P898" t="b">
        <v>0</v>
      </c>
      <c r="Q898" t="b">
        <v>1</v>
      </c>
      <c r="R898" t="s">
        <v>17</v>
      </c>
      <c r="S898" s="8" t="str">
        <f t="shared" si="82"/>
        <v>food</v>
      </c>
      <c r="T898" s="8" t="str">
        <f t="shared" si="83"/>
        <v>food trucks</v>
      </c>
    </row>
    <row r="899" spans="1:20" ht="18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6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14">
        <f t="shared" ref="M899:M962" si="86">(((L899/60)/60)/24)+DATE(1970,1,1)</f>
        <v>43583.208333333328</v>
      </c>
      <c r="N899">
        <v>1556600400</v>
      </c>
      <c r="O899" s="14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8" t="str">
        <f t="shared" ref="S899:S962" si="88">LEFT(R899,SEARCH("/",R899)-1)</f>
        <v>theater</v>
      </c>
      <c r="T899" s="8" t="str">
        <f t="shared" ref="T899:T962" si="89">RIGHT(R899,LEN(R899)-SEARCH("/",R899))</f>
        <v>plays</v>
      </c>
    </row>
    <row r="900" spans="1:20" ht="18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14">
        <f t="shared" si="86"/>
        <v>43815.25</v>
      </c>
      <c r="N900">
        <v>1576994400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s="8" t="str">
        <f t="shared" si="88"/>
        <v>film &amp; video</v>
      </c>
      <c r="T900" s="8" t="str">
        <f t="shared" si="89"/>
        <v>documentary</v>
      </c>
    </row>
    <row r="901" spans="1:20" ht="18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14">
        <f t="shared" si="86"/>
        <v>41554.208333333336</v>
      </c>
      <c r="N901">
        <v>1382677200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s="8" t="str">
        <f t="shared" si="88"/>
        <v>music</v>
      </c>
      <c r="T901" s="8" t="str">
        <f t="shared" si="89"/>
        <v>jazz</v>
      </c>
    </row>
    <row r="902" spans="1:20" ht="18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14">
        <f t="shared" si="86"/>
        <v>41901.208333333336</v>
      </c>
      <c r="N902">
        <v>1411189200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s="8" t="str">
        <f t="shared" si="88"/>
        <v>technology</v>
      </c>
      <c r="T902" s="8" t="str">
        <f t="shared" si="89"/>
        <v>web</v>
      </c>
    </row>
    <row r="903" spans="1:20" ht="18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14">
        <f t="shared" si="86"/>
        <v>43298.208333333328</v>
      </c>
      <c r="N903">
        <v>1534654800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s="8" t="str">
        <f t="shared" si="88"/>
        <v>music</v>
      </c>
      <c r="T903" s="8" t="str">
        <f t="shared" si="89"/>
        <v>rock</v>
      </c>
    </row>
    <row r="904" spans="1:20" ht="18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14">
        <f t="shared" si="86"/>
        <v>42399.25</v>
      </c>
      <c r="N904">
        <v>1457762400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s="8" t="str">
        <f t="shared" si="88"/>
        <v>technology</v>
      </c>
      <c r="T904" s="8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14">
        <f t="shared" si="86"/>
        <v>41034.208333333336</v>
      </c>
      <c r="N905">
        <v>1337490000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s="8" t="str">
        <f t="shared" si="88"/>
        <v>publishing</v>
      </c>
      <c r="T905" s="8" t="str">
        <f t="shared" si="89"/>
        <v>nonfiction</v>
      </c>
    </row>
    <row r="906" spans="1:20" ht="18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14">
        <f t="shared" si="86"/>
        <v>41186.208333333336</v>
      </c>
      <c r="N906">
        <v>1349672400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s="8" t="str">
        <f t="shared" si="88"/>
        <v>publishing</v>
      </c>
      <c r="T906" s="8" t="str">
        <f t="shared" si="89"/>
        <v>radio &amp; podcasts</v>
      </c>
    </row>
    <row r="907" spans="1:20" ht="18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14">
        <f t="shared" si="86"/>
        <v>41536.208333333336</v>
      </c>
      <c r="N907">
        <v>1379826000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s="8" t="str">
        <f t="shared" si="88"/>
        <v>theater</v>
      </c>
      <c r="T907" s="8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14">
        <f t="shared" si="86"/>
        <v>42868.208333333328</v>
      </c>
      <c r="N908">
        <v>1497762000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s="8" t="str">
        <f t="shared" si="88"/>
        <v>film &amp; video</v>
      </c>
      <c r="T908" s="8" t="str">
        <f t="shared" si="89"/>
        <v>documentary</v>
      </c>
    </row>
    <row r="909" spans="1:20" ht="18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14">
        <f t="shared" si="86"/>
        <v>40660.208333333336</v>
      </c>
      <c r="N909">
        <v>1304485200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s="8" t="str">
        <f t="shared" si="88"/>
        <v>theater</v>
      </c>
      <c r="T909" s="8" t="str">
        <f t="shared" si="89"/>
        <v>plays</v>
      </c>
    </row>
    <row r="910" spans="1:20" ht="18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14">
        <f t="shared" si="86"/>
        <v>41031.208333333336</v>
      </c>
      <c r="N910">
        <v>1336885200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s="8" t="str">
        <f t="shared" si="88"/>
        <v>games</v>
      </c>
      <c r="T910" s="8" t="str">
        <f t="shared" si="89"/>
        <v>video games</v>
      </c>
    </row>
    <row r="911" spans="1:20" ht="18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14">
        <f t="shared" si="86"/>
        <v>43255.208333333328</v>
      </c>
      <c r="N911">
        <v>1530421200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s="8" t="str">
        <f t="shared" si="88"/>
        <v>theater</v>
      </c>
      <c r="T911" s="8" t="str">
        <f t="shared" si="89"/>
        <v>plays</v>
      </c>
    </row>
    <row r="912" spans="1:20" ht="18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14">
        <f t="shared" si="86"/>
        <v>42026.25</v>
      </c>
      <c r="N912">
        <v>1421992800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s="8" t="str">
        <f t="shared" si="88"/>
        <v>theater</v>
      </c>
      <c r="T912" s="8" t="str">
        <f t="shared" si="89"/>
        <v>plays</v>
      </c>
    </row>
    <row r="913" spans="1:20" ht="18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14">
        <f t="shared" si="86"/>
        <v>43717.208333333328</v>
      </c>
      <c r="N913">
        <v>1568178000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s="8" t="str">
        <f t="shared" si="88"/>
        <v>technology</v>
      </c>
      <c r="T913" s="8" t="str">
        <f t="shared" si="89"/>
        <v>web</v>
      </c>
    </row>
    <row r="914" spans="1:20" ht="18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14">
        <f t="shared" si="86"/>
        <v>41157.208333333336</v>
      </c>
      <c r="N914">
        <v>1347944400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s="8" t="str">
        <f t="shared" si="88"/>
        <v>film &amp; video</v>
      </c>
      <c r="T914" s="8" t="str">
        <f t="shared" si="89"/>
        <v>drama</v>
      </c>
    </row>
    <row r="915" spans="1:20" ht="18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14">
        <f t="shared" si="86"/>
        <v>43597.208333333328</v>
      </c>
      <c r="N915">
        <v>1558760400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s="8" t="str">
        <f t="shared" si="88"/>
        <v>film &amp; video</v>
      </c>
      <c r="T915" s="8" t="str">
        <f t="shared" si="89"/>
        <v>drama</v>
      </c>
    </row>
    <row r="916" spans="1:20" ht="18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14">
        <f t="shared" si="86"/>
        <v>41490.208333333336</v>
      </c>
      <c r="N916">
        <v>1376629200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s="8" t="str">
        <f t="shared" si="88"/>
        <v>theater</v>
      </c>
      <c r="T916" s="8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14">
        <f t="shared" si="86"/>
        <v>42976.208333333328</v>
      </c>
      <c r="N917">
        <v>1504760400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s="8" t="str">
        <f t="shared" si="88"/>
        <v>film &amp; video</v>
      </c>
      <c r="T917" s="8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14">
        <f t="shared" si="86"/>
        <v>41991.25</v>
      </c>
      <c r="N918">
        <v>1419660000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s="8" t="str">
        <f t="shared" si="88"/>
        <v>photography</v>
      </c>
      <c r="T918" s="8" t="str">
        <f t="shared" si="89"/>
        <v>photography books</v>
      </c>
    </row>
    <row r="919" spans="1:20" ht="18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14">
        <f t="shared" si="86"/>
        <v>40722.208333333336</v>
      </c>
      <c r="N919">
        <v>1311310800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s="8" t="str">
        <f t="shared" si="88"/>
        <v>film &amp; video</v>
      </c>
      <c r="T919" s="8" t="str">
        <f t="shared" si="89"/>
        <v>shorts</v>
      </c>
    </row>
    <row r="920" spans="1:20" ht="18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14">
        <f t="shared" si="86"/>
        <v>41117.208333333336</v>
      </c>
      <c r="N920">
        <v>1344315600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s="8" t="str">
        <f t="shared" si="88"/>
        <v>publishing</v>
      </c>
      <c r="T920" s="8" t="str">
        <f t="shared" si="89"/>
        <v>radio &amp; podcasts</v>
      </c>
    </row>
    <row r="921" spans="1:20" ht="18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14">
        <f t="shared" si="86"/>
        <v>43022.208333333328</v>
      </c>
      <c r="N921">
        <v>1510725600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s="8" t="str">
        <f t="shared" si="88"/>
        <v>theater</v>
      </c>
      <c r="T921" s="8" t="str">
        <f t="shared" si="89"/>
        <v>plays</v>
      </c>
    </row>
    <row r="922" spans="1:20" ht="18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14">
        <f t="shared" si="86"/>
        <v>43503.25</v>
      </c>
      <c r="N922">
        <v>1551247200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s="8" t="str">
        <f t="shared" si="88"/>
        <v>film &amp; video</v>
      </c>
      <c r="T922" s="8" t="str">
        <f t="shared" si="89"/>
        <v>animation</v>
      </c>
    </row>
    <row r="923" spans="1:20" ht="18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14">
        <f t="shared" si="86"/>
        <v>40951.25</v>
      </c>
      <c r="N923">
        <v>1330236000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s="8" t="str">
        <f t="shared" si="88"/>
        <v>technology</v>
      </c>
      <c r="T923" s="8" t="str">
        <f t="shared" si="89"/>
        <v>web</v>
      </c>
    </row>
    <row r="924" spans="1:20" ht="18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14">
        <f t="shared" si="86"/>
        <v>43443.25</v>
      </c>
      <c r="N924">
        <v>1545112800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s="8" t="str">
        <f t="shared" si="88"/>
        <v>music</v>
      </c>
      <c r="T924" s="8" t="str">
        <f t="shared" si="89"/>
        <v>world music</v>
      </c>
    </row>
    <row r="925" spans="1:20" ht="18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14">
        <f t="shared" si="86"/>
        <v>40373.208333333336</v>
      </c>
      <c r="N925">
        <v>1279170000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s="8" t="str">
        <f t="shared" si="88"/>
        <v>theater</v>
      </c>
      <c r="T925" s="8" t="str">
        <f t="shared" si="89"/>
        <v>plays</v>
      </c>
    </row>
    <row r="926" spans="1:20" ht="18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14">
        <f t="shared" si="86"/>
        <v>43769.208333333328</v>
      </c>
      <c r="N926">
        <v>1573452000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s="8" t="str">
        <f t="shared" si="88"/>
        <v>theater</v>
      </c>
      <c r="T926" s="8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14">
        <f t="shared" si="86"/>
        <v>43000.208333333328</v>
      </c>
      <c r="N927">
        <v>1507093200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s="8" t="str">
        <f t="shared" si="88"/>
        <v>theater</v>
      </c>
      <c r="T927" s="8" t="str">
        <f t="shared" si="89"/>
        <v>plays</v>
      </c>
    </row>
    <row r="928" spans="1:20" ht="18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14">
        <f t="shared" si="86"/>
        <v>42502.208333333328</v>
      </c>
      <c r="N928">
        <v>1463374800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s="8" t="str">
        <f t="shared" si="88"/>
        <v>food</v>
      </c>
      <c r="T928" s="8" t="str">
        <f t="shared" si="89"/>
        <v>food trucks</v>
      </c>
    </row>
    <row r="929" spans="1:20" ht="18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14">
        <f t="shared" si="86"/>
        <v>41102.208333333336</v>
      </c>
      <c r="N929">
        <v>1344574800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s="8" t="str">
        <f t="shared" si="88"/>
        <v>theater</v>
      </c>
      <c r="T929" s="8" t="str">
        <f t="shared" si="89"/>
        <v>plays</v>
      </c>
    </row>
    <row r="930" spans="1:20" ht="18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14">
        <f t="shared" si="86"/>
        <v>41637.25</v>
      </c>
      <c r="N930">
        <v>1389074400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s="8" t="str">
        <f t="shared" si="88"/>
        <v>technology</v>
      </c>
      <c r="T930" s="8" t="str">
        <f t="shared" si="89"/>
        <v>web</v>
      </c>
    </row>
    <row r="931" spans="1:20" ht="18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14">
        <f t="shared" si="86"/>
        <v>42858.208333333328</v>
      </c>
      <c r="N931">
        <v>1494997200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s="8" t="str">
        <f t="shared" si="88"/>
        <v>theater</v>
      </c>
      <c r="T931" s="8" t="str">
        <f t="shared" si="89"/>
        <v>plays</v>
      </c>
    </row>
    <row r="932" spans="1:20" ht="18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14">
        <f t="shared" si="86"/>
        <v>42060.25</v>
      </c>
      <c r="N932">
        <v>1425448800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s="8" t="str">
        <f t="shared" si="88"/>
        <v>theater</v>
      </c>
      <c r="T932" s="8" t="str">
        <f t="shared" si="89"/>
        <v>plays</v>
      </c>
    </row>
    <row r="933" spans="1:20" ht="18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14">
        <f t="shared" si="86"/>
        <v>41818.208333333336</v>
      </c>
      <c r="N933">
        <v>1404104400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s="8" t="str">
        <f t="shared" si="88"/>
        <v>theater</v>
      </c>
      <c r="T933" s="8" t="str">
        <f t="shared" si="89"/>
        <v>plays</v>
      </c>
    </row>
    <row r="934" spans="1:20" ht="18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14">
        <f t="shared" si="86"/>
        <v>41709.208333333336</v>
      </c>
      <c r="N934">
        <v>1394773200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s="8" t="str">
        <f t="shared" si="88"/>
        <v>music</v>
      </c>
      <c r="T934" s="8" t="str">
        <f t="shared" si="89"/>
        <v>rock</v>
      </c>
    </row>
    <row r="935" spans="1:20" ht="18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14">
        <f t="shared" si="86"/>
        <v>41372.208333333336</v>
      </c>
      <c r="N935">
        <v>1366520400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s="8" t="str">
        <f t="shared" si="88"/>
        <v>theater</v>
      </c>
      <c r="T935" s="8" t="str">
        <f t="shared" si="89"/>
        <v>plays</v>
      </c>
    </row>
    <row r="936" spans="1:20" ht="18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14">
        <f t="shared" si="86"/>
        <v>42422.25</v>
      </c>
      <c r="N936">
        <v>1456639200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s="8" t="str">
        <f t="shared" si="88"/>
        <v>theater</v>
      </c>
      <c r="T936" s="8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14">
        <f t="shared" si="86"/>
        <v>42209.208333333328</v>
      </c>
      <c r="N937">
        <v>1438318800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s="8" t="str">
        <f t="shared" si="88"/>
        <v>theater</v>
      </c>
      <c r="T937" s="8" t="str">
        <f t="shared" si="89"/>
        <v>plays</v>
      </c>
    </row>
    <row r="938" spans="1:20" ht="18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14">
        <f t="shared" si="86"/>
        <v>43668.208333333328</v>
      </c>
      <c r="N938">
        <v>1564030800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s="8" t="str">
        <f t="shared" si="88"/>
        <v>theater</v>
      </c>
      <c r="T938" s="8" t="str">
        <f t="shared" si="89"/>
        <v>plays</v>
      </c>
    </row>
    <row r="939" spans="1:20" ht="18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14">
        <f t="shared" si="86"/>
        <v>42334.25</v>
      </c>
      <c r="N939">
        <v>1449295200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s="8" t="str">
        <f t="shared" si="88"/>
        <v>film &amp; video</v>
      </c>
      <c r="T939" s="8" t="str">
        <f t="shared" si="89"/>
        <v>documentary</v>
      </c>
    </row>
    <row r="940" spans="1:20" ht="18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14">
        <f t="shared" si="86"/>
        <v>43263.208333333328</v>
      </c>
      <c r="N940">
        <v>1531890000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s="8" t="str">
        <f t="shared" si="88"/>
        <v>publishing</v>
      </c>
      <c r="T940" s="8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14">
        <f t="shared" si="86"/>
        <v>40670.208333333336</v>
      </c>
      <c r="N941">
        <v>1306213200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s="8" t="str">
        <f t="shared" si="88"/>
        <v>games</v>
      </c>
      <c r="T941" s="8" t="str">
        <f t="shared" si="89"/>
        <v>video games</v>
      </c>
    </row>
    <row r="942" spans="1:20" ht="18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14">
        <f t="shared" si="86"/>
        <v>41244.25</v>
      </c>
      <c r="N942">
        <v>1356242400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s="8" t="str">
        <f t="shared" si="88"/>
        <v>technology</v>
      </c>
      <c r="T942" s="8" t="str">
        <f t="shared" si="89"/>
        <v>web</v>
      </c>
    </row>
    <row r="943" spans="1:20" ht="18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14">
        <f t="shared" si="86"/>
        <v>40552.25</v>
      </c>
      <c r="N943">
        <v>1297576800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s="8" t="str">
        <f t="shared" si="88"/>
        <v>theater</v>
      </c>
      <c r="T943" s="8" t="str">
        <f t="shared" si="89"/>
        <v>plays</v>
      </c>
    </row>
    <row r="944" spans="1:20" ht="18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14">
        <f t="shared" si="86"/>
        <v>40568.25</v>
      </c>
      <c r="N944">
        <v>1296194400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s="8" t="str">
        <f t="shared" si="88"/>
        <v>theater</v>
      </c>
      <c r="T944" s="8" t="str">
        <f t="shared" si="89"/>
        <v>plays</v>
      </c>
    </row>
    <row r="945" spans="1:20" ht="18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14">
        <f t="shared" si="86"/>
        <v>41906.208333333336</v>
      </c>
      <c r="N945">
        <v>1414558800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s="8" t="str">
        <f t="shared" si="88"/>
        <v>food</v>
      </c>
      <c r="T945" s="8" t="str">
        <f t="shared" si="89"/>
        <v>food trucks</v>
      </c>
    </row>
    <row r="946" spans="1:20" ht="18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14">
        <f t="shared" si="86"/>
        <v>42776.25</v>
      </c>
      <c r="N946">
        <v>1488348000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s="8" t="str">
        <f t="shared" si="88"/>
        <v>photography</v>
      </c>
      <c r="T946" s="8" t="str">
        <f t="shared" si="89"/>
        <v>photography books</v>
      </c>
    </row>
    <row r="947" spans="1:20" ht="18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14">
        <f t="shared" si="86"/>
        <v>41004.208333333336</v>
      </c>
      <c r="N947">
        <v>1334898000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s="8" t="str">
        <f t="shared" si="88"/>
        <v>photography</v>
      </c>
      <c r="T947" s="8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14">
        <f t="shared" si="86"/>
        <v>40710.208333333336</v>
      </c>
      <c r="N948">
        <v>1308373200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s="8" t="str">
        <f t="shared" si="88"/>
        <v>theater</v>
      </c>
      <c r="T948" s="8" t="str">
        <f t="shared" si="89"/>
        <v>plays</v>
      </c>
    </row>
    <row r="949" spans="1:20" ht="18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14">
        <f t="shared" si="86"/>
        <v>41908.208333333336</v>
      </c>
      <c r="N949">
        <v>1412312400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s="8" t="str">
        <f t="shared" si="88"/>
        <v>theater</v>
      </c>
      <c r="T949" s="8" t="str">
        <f t="shared" si="89"/>
        <v>plays</v>
      </c>
    </row>
    <row r="950" spans="1:20" ht="18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14">
        <f t="shared" si="86"/>
        <v>41985.25</v>
      </c>
      <c r="N950">
        <v>1419228000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s="8" t="str">
        <f t="shared" si="88"/>
        <v>film &amp; video</v>
      </c>
      <c r="T950" s="8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14">
        <f t="shared" si="86"/>
        <v>42112.208333333328</v>
      </c>
      <c r="N951">
        <v>1430974800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s="8" t="str">
        <f t="shared" si="88"/>
        <v>technology</v>
      </c>
      <c r="T951" s="8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14">
        <f t="shared" si="86"/>
        <v>43571.208333333328</v>
      </c>
      <c r="N952">
        <v>1555822800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s="8" t="str">
        <f t="shared" si="88"/>
        <v>theater</v>
      </c>
      <c r="T952" s="8" t="str">
        <f t="shared" si="89"/>
        <v>plays</v>
      </c>
    </row>
    <row r="953" spans="1:20" ht="18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14">
        <f t="shared" si="86"/>
        <v>42730.25</v>
      </c>
      <c r="N953">
        <v>1482818400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s="8" t="str">
        <f t="shared" si="88"/>
        <v>music</v>
      </c>
      <c r="T953" s="8" t="str">
        <f t="shared" si="89"/>
        <v>rock</v>
      </c>
    </row>
    <row r="954" spans="1:20" ht="18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14">
        <f t="shared" si="86"/>
        <v>42591.208333333328</v>
      </c>
      <c r="N954">
        <v>1471928400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s="8" t="str">
        <f t="shared" si="88"/>
        <v>film &amp; video</v>
      </c>
      <c r="T954" s="8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14">
        <f t="shared" si="86"/>
        <v>42358.25</v>
      </c>
      <c r="N955">
        <v>1453701600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s="8" t="str">
        <f t="shared" si="88"/>
        <v>film &amp; video</v>
      </c>
      <c r="T955" s="8" t="str">
        <f t="shared" si="89"/>
        <v>science fiction</v>
      </c>
    </row>
    <row r="956" spans="1:20" ht="18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14">
        <f t="shared" si="86"/>
        <v>41174.208333333336</v>
      </c>
      <c r="N956">
        <v>1350363600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s="8" t="str">
        <f t="shared" si="88"/>
        <v>technology</v>
      </c>
      <c r="T956" s="8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14">
        <f t="shared" si="86"/>
        <v>41238.25</v>
      </c>
      <c r="N957">
        <v>1353996000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s="8" t="str">
        <f t="shared" si="88"/>
        <v>theater</v>
      </c>
      <c r="T957" s="8" t="str">
        <f t="shared" si="89"/>
        <v>plays</v>
      </c>
    </row>
    <row r="958" spans="1:20" ht="18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14">
        <f t="shared" si="86"/>
        <v>42360.25</v>
      </c>
      <c r="N958">
        <v>1451109600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s="8" t="str">
        <f t="shared" si="88"/>
        <v>film &amp; video</v>
      </c>
      <c r="T958" s="8" t="str">
        <f t="shared" si="89"/>
        <v>science fiction</v>
      </c>
    </row>
    <row r="959" spans="1:20" ht="18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14">
        <f t="shared" si="86"/>
        <v>40955.25</v>
      </c>
      <c r="N959">
        <v>1329631200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s="8" t="str">
        <f t="shared" si="88"/>
        <v>theater</v>
      </c>
      <c r="T959" s="8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14">
        <f t="shared" si="86"/>
        <v>40350.208333333336</v>
      </c>
      <c r="N960">
        <v>1278997200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s="8" t="str">
        <f t="shared" si="88"/>
        <v>film &amp; video</v>
      </c>
      <c r="T960" s="8" t="str">
        <f t="shared" si="89"/>
        <v>animation</v>
      </c>
    </row>
    <row r="961" spans="1:20" ht="18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14">
        <f t="shared" si="86"/>
        <v>40357.208333333336</v>
      </c>
      <c r="N961">
        <v>1280120400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s="8" t="str">
        <f t="shared" si="88"/>
        <v>publishing</v>
      </c>
      <c r="T961" s="8" t="str">
        <f t="shared" si="89"/>
        <v>translations</v>
      </c>
    </row>
    <row r="962" spans="1:20" ht="18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14">
        <f t="shared" si="86"/>
        <v>42408.25</v>
      </c>
      <c r="N962">
        <v>1458104400</v>
      </c>
      <c r="O962" s="14">
        <f t="shared" si="87"/>
        <v>42445.208333333328</v>
      </c>
      <c r="P962" t="b">
        <v>0</v>
      </c>
      <c r="Q962" t="b">
        <v>0</v>
      </c>
      <c r="R962" t="s">
        <v>28</v>
      </c>
      <c r="S962" s="8" t="str">
        <f t="shared" si="88"/>
        <v>technology</v>
      </c>
      <c r="T962" s="8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6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14">
        <f t="shared" ref="M963:M1001" si="92">(((L963/60)/60)/24)+DATE(1970,1,1)</f>
        <v>40591.25</v>
      </c>
      <c r="N963">
        <v>1298268000</v>
      </c>
      <c r="O963" s="14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8" t="str">
        <f t="shared" ref="S963:S1001" si="94">LEFT(R963,SEARCH("/",R963)-1)</f>
        <v>publishing</v>
      </c>
      <c r="T963" s="8" t="str">
        <f t="shared" ref="T963:T1001" si="95">RIGHT(R963,LEN(R963)-SEARCH("/",R963))</f>
        <v>translations</v>
      </c>
    </row>
    <row r="964" spans="1:20" ht="18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14">
        <f t="shared" si="92"/>
        <v>41592.25</v>
      </c>
      <c r="N964">
        <v>1386223200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s="8" t="str">
        <f t="shared" si="94"/>
        <v>food</v>
      </c>
      <c r="T964" s="8" t="str">
        <f t="shared" si="95"/>
        <v>food trucks</v>
      </c>
    </row>
    <row r="965" spans="1:20" ht="18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14">
        <f t="shared" si="92"/>
        <v>40607.25</v>
      </c>
      <c r="N965">
        <v>1299823200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s="8" t="str">
        <f t="shared" si="94"/>
        <v>photography</v>
      </c>
      <c r="T965" s="8" t="str">
        <f t="shared" si="95"/>
        <v>photography books</v>
      </c>
    </row>
    <row r="966" spans="1:20" ht="18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14">
        <f t="shared" si="92"/>
        <v>42135.208333333328</v>
      </c>
      <c r="N966">
        <v>1431752400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s="8" t="str">
        <f t="shared" si="94"/>
        <v>theater</v>
      </c>
      <c r="T966" s="8" t="str">
        <f t="shared" si="95"/>
        <v>plays</v>
      </c>
    </row>
    <row r="967" spans="1:20" ht="18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14">
        <f t="shared" si="92"/>
        <v>40203.25</v>
      </c>
      <c r="N967">
        <v>1267855200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s="8" t="str">
        <f t="shared" si="94"/>
        <v>music</v>
      </c>
      <c r="T967" s="8" t="str">
        <f t="shared" si="95"/>
        <v>rock</v>
      </c>
    </row>
    <row r="968" spans="1:20" ht="18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14">
        <f t="shared" si="92"/>
        <v>42901.208333333328</v>
      </c>
      <c r="N968">
        <v>1497675600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s="8" t="str">
        <f t="shared" si="94"/>
        <v>theater</v>
      </c>
      <c r="T968" s="8" t="str">
        <f t="shared" si="95"/>
        <v>plays</v>
      </c>
    </row>
    <row r="969" spans="1:20" ht="18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14">
        <f t="shared" si="92"/>
        <v>41005.208333333336</v>
      </c>
      <c r="N969">
        <v>1336885200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s="8" t="str">
        <f t="shared" si="94"/>
        <v>music</v>
      </c>
      <c r="T969" s="8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14">
        <f t="shared" si="92"/>
        <v>40544.25</v>
      </c>
      <c r="N970">
        <v>1295157600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s="8" t="str">
        <f t="shared" si="94"/>
        <v>food</v>
      </c>
      <c r="T970" s="8" t="str">
        <f t="shared" si="95"/>
        <v>food trucks</v>
      </c>
    </row>
    <row r="971" spans="1:20" ht="18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14">
        <f t="shared" si="92"/>
        <v>43821.25</v>
      </c>
      <c r="N971">
        <v>1577599200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s="8" t="str">
        <f t="shared" si="94"/>
        <v>theater</v>
      </c>
      <c r="T971" s="8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14">
        <f t="shared" si="92"/>
        <v>40672.208333333336</v>
      </c>
      <c r="N972">
        <v>1305003600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s="8" t="str">
        <f t="shared" si="94"/>
        <v>theater</v>
      </c>
      <c r="T972" s="8" t="str">
        <f t="shared" si="95"/>
        <v>plays</v>
      </c>
    </row>
    <row r="973" spans="1:20" ht="18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14">
        <f t="shared" si="92"/>
        <v>41555.208333333336</v>
      </c>
      <c r="N973">
        <v>1381726800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s="8" t="str">
        <f t="shared" si="94"/>
        <v>film &amp; video</v>
      </c>
      <c r="T973" s="8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14">
        <f t="shared" si="92"/>
        <v>41792.208333333336</v>
      </c>
      <c r="N974">
        <v>1402462800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s="8" t="str">
        <f t="shared" si="94"/>
        <v>technology</v>
      </c>
      <c r="T974" s="8" t="str">
        <f t="shared" si="95"/>
        <v>web</v>
      </c>
    </row>
    <row r="975" spans="1:20" ht="18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14">
        <f t="shared" si="92"/>
        <v>40522.25</v>
      </c>
      <c r="N975">
        <v>1292133600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s="8" t="str">
        <f t="shared" si="94"/>
        <v>theater</v>
      </c>
      <c r="T975" s="8" t="str">
        <f t="shared" si="95"/>
        <v>plays</v>
      </c>
    </row>
    <row r="976" spans="1:20" ht="18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14">
        <f t="shared" si="92"/>
        <v>41412.208333333336</v>
      </c>
      <c r="N976">
        <v>1368939600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s="8" t="str">
        <f t="shared" si="94"/>
        <v>music</v>
      </c>
      <c r="T976" s="8" t="str">
        <f t="shared" si="95"/>
        <v>indie rock</v>
      </c>
    </row>
    <row r="977" spans="1:20" ht="18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14">
        <f t="shared" si="92"/>
        <v>42337.25</v>
      </c>
      <c r="N977">
        <v>1452146400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s="8" t="str">
        <f t="shared" si="94"/>
        <v>theater</v>
      </c>
      <c r="T977" s="8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14">
        <f t="shared" si="92"/>
        <v>40571.25</v>
      </c>
      <c r="N978">
        <v>1296712800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s="8" t="str">
        <f t="shared" si="94"/>
        <v>theater</v>
      </c>
      <c r="T978" s="8" t="str">
        <f t="shared" si="95"/>
        <v>plays</v>
      </c>
    </row>
    <row r="979" spans="1:20" ht="18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14">
        <f t="shared" si="92"/>
        <v>43138.25</v>
      </c>
      <c r="N979">
        <v>1520748000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s="8" t="str">
        <f t="shared" si="94"/>
        <v>food</v>
      </c>
      <c r="T979" s="8" t="str">
        <f t="shared" si="95"/>
        <v>food trucks</v>
      </c>
    </row>
    <row r="980" spans="1:20" ht="18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14">
        <f t="shared" si="92"/>
        <v>42686.25</v>
      </c>
      <c r="N980">
        <v>1480831200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s="8" t="str">
        <f t="shared" si="94"/>
        <v>games</v>
      </c>
      <c r="T980" s="8" t="str">
        <f t="shared" si="95"/>
        <v>video games</v>
      </c>
    </row>
    <row r="981" spans="1:20" ht="18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14">
        <f t="shared" si="92"/>
        <v>42078.208333333328</v>
      </c>
      <c r="N981">
        <v>1426914000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s="8" t="str">
        <f t="shared" si="94"/>
        <v>theater</v>
      </c>
      <c r="T981" s="8" t="str">
        <f t="shared" si="95"/>
        <v>plays</v>
      </c>
    </row>
    <row r="982" spans="1:20" ht="18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14">
        <f t="shared" si="92"/>
        <v>42307.208333333328</v>
      </c>
      <c r="N982">
        <v>1446616800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s="8" t="str">
        <f t="shared" si="94"/>
        <v>publishing</v>
      </c>
      <c r="T982" s="8" t="str">
        <f t="shared" si="95"/>
        <v>nonfiction</v>
      </c>
    </row>
    <row r="983" spans="1:20" ht="18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14">
        <f t="shared" si="92"/>
        <v>43094.25</v>
      </c>
      <c r="N983">
        <v>1517032800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s="8" t="str">
        <f t="shared" si="94"/>
        <v>technology</v>
      </c>
      <c r="T983" s="8" t="str">
        <f t="shared" si="95"/>
        <v>web</v>
      </c>
    </row>
    <row r="984" spans="1:20" ht="18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14">
        <f t="shared" si="92"/>
        <v>40743.208333333336</v>
      </c>
      <c r="N984">
        <v>1311224400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s="8" t="str">
        <f t="shared" si="94"/>
        <v>film &amp; video</v>
      </c>
      <c r="T984" s="8" t="str">
        <f t="shared" si="95"/>
        <v>documentary</v>
      </c>
    </row>
    <row r="985" spans="1:20" ht="18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14">
        <f t="shared" si="92"/>
        <v>43681.208333333328</v>
      </c>
      <c r="N985">
        <v>1566190800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s="8" t="str">
        <f t="shared" si="94"/>
        <v>film &amp; video</v>
      </c>
      <c r="T985" s="8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14">
        <f t="shared" si="92"/>
        <v>43716.208333333328</v>
      </c>
      <c r="N986">
        <v>1570165200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s="8" t="str">
        <f t="shared" si="94"/>
        <v>theater</v>
      </c>
      <c r="T986" s="8" t="str">
        <f t="shared" si="95"/>
        <v>plays</v>
      </c>
    </row>
    <row r="987" spans="1:20" ht="18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14">
        <f t="shared" si="92"/>
        <v>41614.25</v>
      </c>
      <c r="N987">
        <v>1388556000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s="8" t="str">
        <f t="shared" si="94"/>
        <v>music</v>
      </c>
      <c r="T987" s="8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14">
        <f t="shared" si="92"/>
        <v>40638.208333333336</v>
      </c>
      <c r="N988">
        <v>1303189200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s="8" t="str">
        <f t="shared" si="94"/>
        <v>music</v>
      </c>
      <c r="T988" s="8" t="str">
        <f t="shared" si="95"/>
        <v>rock</v>
      </c>
    </row>
    <row r="989" spans="1:20" ht="18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14">
        <f t="shared" si="92"/>
        <v>42852.208333333328</v>
      </c>
      <c r="N989">
        <v>1494478800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s="8" t="str">
        <f t="shared" si="94"/>
        <v>film &amp; video</v>
      </c>
      <c r="T989" s="8" t="str">
        <f t="shared" si="95"/>
        <v>documentary</v>
      </c>
    </row>
    <row r="990" spans="1:20" ht="18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14">
        <f t="shared" si="92"/>
        <v>42686.25</v>
      </c>
      <c r="N990">
        <v>1480744800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s="8" t="str">
        <f t="shared" si="94"/>
        <v>publishing</v>
      </c>
      <c r="T990" s="8" t="str">
        <f t="shared" si="95"/>
        <v>radio &amp; podcasts</v>
      </c>
    </row>
    <row r="991" spans="1:20" ht="18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14">
        <f t="shared" si="92"/>
        <v>43571.208333333328</v>
      </c>
      <c r="N991">
        <v>1555822800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s="8" t="str">
        <f t="shared" si="94"/>
        <v>publishing</v>
      </c>
      <c r="T991" s="8" t="str">
        <f t="shared" si="95"/>
        <v>translations</v>
      </c>
    </row>
    <row r="992" spans="1:20" ht="18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14">
        <f t="shared" si="92"/>
        <v>42432.25</v>
      </c>
      <c r="N992">
        <v>1458882000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s="8" t="str">
        <f t="shared" si="94"/>
        <v>film &amp; video</v>
      </c>
      <c r="T992" s="8" t="str">
        <f t="shared" si="95"/>
        <v>drama</v>
      </c>
    </row>
    <row r="993" spans="1:20" ht="18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14">
        <f t="shared" si="92"/>
        <v>41907.208333333336</v>
      </c>
      <c r="N993">
        <v>1411966800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s="8" t="str">
        <f t="shared" si="94"/>
        <v>music</v>
      </c>
      <c r="T993" s="8" t="str">
        <f t="shared" si="95"/>
        <v>rock</v>
      </c>
    </row>
    <row r="994" spans="1:20" ht="18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14">
        <f t="shared" si="92"/>
        <v>43227.208333333328</v>
      </c>
      <c r="N994">
        <v>1526878800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s="8" t="str">
        <f t="shared" si="94"/>
        <v>film &amp; video</v>
      </c>
      <c r="T994" s="8" t="str">
        <f t="shared" si="95"/>
        <v>drama</v>
      </c>
    </row>
    <row r="995" spans="1:20" ht="18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14">
        <f t="shared" si="92"/>
        <v>42362.25</v>
      </c>
      <c r="N995">
        <v>1452405600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s="8" t="str">
        <f t="shared" si="94"/>
        <v>photography</v>
      </c>
      <c r="T995" s="8" t="str">
        <f t="shared" si="95"/>
        <v>photography books</v>
      </c>
    </row>
    <row r="996" spans="1:20" ht="18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14">
        <f t="shared" si="92"/>
        <v>41929.208333333336</v>
      </c>
      <c r="N996">
        <v>1414040400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s="8" t="str">
        <f t="shared" si="94"/>
        <v>publishing</v>
      </c>
      <c r="T996" s="8" t="str">
        <f t="shared" si="95"/>
        <v>translations</v>
      </c>
    </row>
    <row r="997" spans="1:20" ht="18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14">
        <f t="shared" si="92"/>
        <v>43408.208333333328</v>
      </c>
      <c r="N997">
        <v>1543816800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s="8" t="str">
        <f t="shared" si="94"/>
        <v>food</v>
      </c>
      <c r="T997" s="8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14">
        <f t="shared" si="92"/>
        <v>41276.25</v>
      </c>
      <c r="N998">
        <v>1359698400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s="8" t="str">
        <f t="shared" si="94"/>
        <v>theater</v>
      </c>
      <c r="T998" s="8" t="str">
        <f t="shared" si="95"/>
        <v>plays</v>
      </c>
    </row>
    <row r="999" spans="1:20" ht="18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14">
        <f t="shared" si="92"/>
        <v>41659.25</v>
      </c>
      <c r="N999">
        <v>1390629600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s="8" t="str">
        <f t="shared" si="94"/>
        <v>theater</v>
      </c>
      <c r="T999" s="8" t="str">
        <f t="shared" si="95"/>
        <v>plays</v>
      </c>
    </row>
    <row r="1000" spans="1:20" ht="18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14">
        <f t="shared" si="92"/>
        <v>40220.25</v>
      </c>
      <c r="N1000">
        <v>1267077600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s="8" t="str">
        <f t="shared" si="94"/>
        <v>music</v>
      </c>
      <c r="T1000" s="8" t="str">
        <f t="shared" si="95"/>
        <v>indie rock</v>
      </c>
    </row>
    <row r="1001" spans="1:20" ht="18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14">
        <f t="shared" si="92"/>
        <v>42550.208333333328</v>
      </c>
      <c r="N1001">
        <v>1467781200</v>
      </c>
      <c r="O1001" s="14">
        <f t="shared" si="93"/>
        <v>42557.208333333328</v>
      </c>
      <c r="P1001" t="b">
        <v>0</v>
      </c>
      <c r="Q1001" t="b">
        <v>0</v>
      </c>
      <c r="R1001" t="s">
        <v>17</v>
      </c>
      <c r="S1001" s="8" t="str">
        <f t="shared" si="94"/>
        <v>food</v>
      </c>
      <c r="T1001" s="8" t="str">
        <f t="shared" si="95"/>
        <v>food trucks</v>
      </c>
    </row>
  </sheetData>
  <autoFilter ref="A1:T1001" xr:uid="{00000000-0001-0000-0000-000000000000}"/>
  <conditionalFormatting sqref="G1:G1048576">
    <cfRule type="cellIs" dxfId="3" priority="16" operator="equal">
      <formula>"canceled"</formula>
    </cfRule>
    <cfRule type="cellIs" dxfId="2" priority="18" operator="equal">
      <formula>"successful"</formula>
    </cfRule>
    <cfRule type="cellIs" dxfId="1" priority="19" operator="equal">
      <formula>"failed"</formula>
    </cfRule>
  </conditionalFormatting>
  <conditionalFormatting sqref="G10">
    <cfRule type="cellIs" dxfId="0" priority="17" operator="equal">
      <formula>"live"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E05E-DAED-4FC2-B59F-4DB8B8628ABC}">
  <dimension ref="A6:F17"/>
  <sheetViews>
    <sheetView workbookViewId="0">
      <selection activeCell="G21" sqref="G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6" spans="1:6" x14ac:dyDescent="0.3">
      <c r="A6" s="9" t="s">
        <v>2037</v>
      </c>
      <c r="B6" s="9" t="s">
        <v>2035</v>
      </c>
    </row>
    <row r="7" spans="1:6" x14ac:dyDescent="0.3">
      <c r="A7" s="9" t="s">
        <v>2033</v>
      </c>
      <c r="B7" t="s">
        <v>74</v>
      </c>
      <c r="C7" t="s">
        <v>14</v>
      </c>
      <c r="D7" t="s">
        <v>47</v>
      </c>
      <c r="E7" t="s">
        <v>20</v>
      </c>
      <c r="F7" t="s">
        <v>2034</v>
      </c>
    </row>
    <row r="8" spans="1:6" x14ac:dyDescent="0.3">
      <c r="A8" s="10" t="s">
        <v>2062</v>
      </c>
      <c r="B8" s="11">
        <v>11</v>
      </c>
      <c r="C8" s="11">
        <v>60</v>
      </c>
      <c r="D8" s="11">
        <v>5</v>
      </c>
      <c r="E8" s="11">
        <v>102</v>
      </c>
      <c r="F8" s="11">
        <v>178</v>
      </c>
    </row>
    <row r="9" spans="1:6" x14ac:dyDescent="0.3">
      <c r="A9" s="10" t="s">
        <v>2063</v>
      </c>
      <c r="B9" s="11">
        <v>4</v>
      </c>
      <c r="C9" s="11">
        <v>20</v>
      </c>
      <c r="D9" s="11"/>
      <c r="E9" s="11">
        <v>22</v>
      </c>
      <c r="F9" s="11">
        <v>46</v>
      </c>
    </row>
    <row r="10" spans="1:6" x14ac:dyDescent="0.3">
      <c r="A10" s="10" t="s">
        <v>2064</v>
      </c>
      <c r="B10" s="11">
        <v>1</v>
      </c>
      <c r="C10" s="11">
        <v>23</v>
      </c>
      <c r="D10" s="11">
        <v>3</v>
      </c>
      <c r="E10" s="11">
        <v>21</v>
      </c>
      <c r="F10" s="11">
        <v>48</v>
      </c>
    </row>
    <row r="11" spans="1:6" x14ac:dyDescent="0.3">
      <c r="A11" s="10" t="s">
        <v>2065</v>
      </c>
      <c r="B11" s="11"/>
      <c r="C11" s="11"/>
      <c r="D11" s="11"/>
      <c r="E11" s="11">
        <v>4</v>
      </c>
      <c r="F11" s="11">
        <v>4</v>
      </c>
    </row>
    <row r="12" spans="1:6" x14ac:dyDescent="0.3">
      <c r="A12" s="10" t="s">
        <v>2066</v>
      </c>
      <c r="B12" s="11">
        <v>10</v>
      </c>
      <c r="C12" s="11">
        <v>66</v>
      </c>
      <c r="D12" s="11"/>
      <c r="E12" s="11">
        <v>99</v>
      </c>
      <c r="F12" s="11">
        <v>175</v>
      </c>
    </row>
    <row r="13" spans="1:6" x14ac:dyDescent="0.3">
      <c r="A13" s="10" t="s">
        <v>2067</v>
      </c>
      <c r="B13" s="11">
        <v>4</v>
      </c>
      <c r="C13" s="11">
        <v>11</v>
      </c>
      <c r="D13" s="11">
        <v>1</v>
      </c>
      <c r="E13" s="11">
        <v>26</v>
      </c>
      <c r="F13" s="11">
        <v>42</v>
      </c>
    </row>
    <row r="14" spans="1:6" x14ac:dyDescent="0.3">
      <c r="A14" s="10" t="s">
        <v>2068</v>
      </c>
      <c r="B14" s="11">
        <v>2</v>
      </c>
      <c r="C14" s="11">
        <v>24</v>
      </c>
      <c r="D14" s="11">
        <v>1</v>
      </c>
      <c r="E14" s="11">
        <v>40</v>
      </c>
      <c r="F14" s="11">
        <v>67</v>
      </c>
    </row>
    <row r="15" spans="1:6" x14ac:dyDescent="0.3">
      <c r="A15" s="10" t="s">
        <v>2069</v>
      </c>
      <c r="B15" s="11">
        <v>2</v>
      </c>
      <c r="C15" s="11">
        <v>28</v>
      </c>
      <c r="D15" s="11">
        <v>2</v>
      </c>
      <c r="E15" s="11">
        <v>64</v>
      </c>
      <c r="F15" s="11">
        <v>96</v>
      </c>
    </row>
    <row r="16" spans="1:6" x14ac:dyDescent="0.3">
      <c r="A16" s="10" t="s">
        <v>2070</v>
      </c>
      <c r="B16" s="11">
        <v>23</v>
      </c>
      <c r="C16" s="11">
        <v>132</v>
      </c>
      <c r="D16" s="11">
        <v>2</v>
      </c>
      <c r="E16" s="11">
        <v>187</v>
      </c>
      <c r="F16" s="11">
        <v>344</v>
      </c>
    </row>
    <row r="17" spans="1:6" x14ac:dyDescent="0.3">
      <c r="A17" s="10" t="s">
        <v>2034</v>
      </c>
      <c r="B17" s="11">
        <v>57</v>
      </c>
      <c r="C17" s="11">
        <v>364</v>
      </c>
      <c r="D17" s="11">
        <v>14</v>
      </c>
      <c r="E17" s="11">
        <v>565</v>
      </c>
      <c r="F17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025B-612C-4C02-8C88-1B99A58E0CD8}">
  <dimension ref="A1:F30"/>
  <sheetViews>
    <sheetView workbookViewId="0">
      <selection activeCell="A3" sqref="A3:F2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6</v>
      </c>
      <c r="B1" t="s">
        <v>2036</v>
      </c>
    </row>
    <row r="2" spans="1:6" x14ac:dyDescent="0.3">
      <c r="A2" s="9" t="s">
        <v>2031</v>
      </c>
      <c r="B2" t="s">
        <v>2036</v>
      </c>
    </row>
    <row r="4" spans="1:6" x14ac:dyDescent="0.3">
      <c r="A4" s="9" t="s">
        <v>2037</v>
      </c>
      <c r="B4" s="9" t="s">
        <v>2035</v>
      </c>
    </row>
    <row r="5" spans="1:6" x14ac:dyDescent="0.3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10" t="s">
        <v>2038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2060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2039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2058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2054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2041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2042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2043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2044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2045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2046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2047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2048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2049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2050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2055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2057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2052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2053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A3D5-54FE-4DB6-9A63-DCB7698DFEA9}">
  <dimension ref="A1:E18"/>
  <sheetViews>
    <sheetView workbookViewId="0">
      <selection activeCell="A4" activeCellId="1" sqref="A1:B2 A4:F18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9" t="s">
        <v>2031</v>
      </c>
      <c r="B1" t="s">
        <v>2036</v>
      </c>
    </row>
    <row r="2" spans="1:5" x14ac:dyDescent="0.3">
      <c r="A2" s="9" t="s">
        <v>2085</v>
      </c>
      <c r="B2" t="s">
        <v>2036</v>
      </c>
    </row>
    <row r="4" spans="1:5" x14ac:dyDescent="0.3">
      <c r="A4" s="9" t="s">
        <v>2037</v>
      </c>
      <c r="B4" s="9" t="s">
        <v>2035</v>
      </c>
    </row>
    <row r="5" spans="1:5" x14ac:dyDescent="0.3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0B95-FCDB-4704-970B-E3A61096ED71}">
  <dimension ref="A1:H13"/>
  <sheetViews>
    <sheetView tabSelected="1" workbookViewId="0">
      <selection activeCell="B3" sqref="B3"/>
    </sheetView>
  </sheetViews>
  <sheetFormatPr defaultRowHeight="15.6" x14ac:dyDescent="0.3"/>
  <cols>
    <col min="1" max="1" width="17.5" customWidth="1"/>
    <col min="2" max="2" width="20.8984375" customWidth="1"/>
    <col min="3" max="3" width="16.19921875" customWidth="1"/>
    <col min="4" max="4" width="21.296875" customWidth="1"/>
    <col min="5" max="5" width="13.796875" customWidth="1"/>
    <col min="6" max="6" width="18.5" style="16" customWidth="1"/>
    <col min="7" max="7" width="17.59765625" style="16" customWidth="1"/>
    <col min="8" max="8" width="20.796875" style="16" customWidth="1"/>
    <col min="9" max="9" width="20.796875" customWidth="1"/>
  </cols>
  <sheetData>
    <row r="1" spans="1:8" s="12" customFormat="1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7" t="s">
        <v>2091</v>
      </c>
      <c r="G1" s="17" t="s">
        <v>2092</v>
      </c>
      <c r="H1" s="17" t="s">
        <v>2093</v>
      </c>
    </row>
    <row r="2" spans="1:8" x14ac:dyDescent="0.3">
      <c r="A2" t="s">
        <v>2094</v>
      </c>
      <c r="B2">
        <f>COUNTIFS(Crowdfunding!G:G,"=successful",Crowdfunding!D:D,"&lt;=999")</f>
        <v>30</v>
      </c>
      <c r="C2">
        <f>COUNTIFS(Crowdfunding!G:G,"=failed",Crowdfunding!D:D,"&lt;=999")</f>
        <v>20</v>
      </c>
      <c r="D2">
        <f>COUNTIFS(Crowdfunding!G:G,"=canceled",Crowdfunding!D:D,"&lt;=999")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">
      <c r="A3" t="s">
        <v>2095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">
      <c r="A4" t="s">
        <v>2096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t="s">
        <v>2097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t="s">
        <v>2098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t="s">
        <v>2099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t="s">
        <v>2100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t="s">
        <v>2101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t="s">
        <v>2102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t="s">
        <v>2103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t="s">
        <v>2104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">
      <c r="A13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C8D5-5EE9-4D65-8D06-BF193232E12E}">
  <dimension ref="A1:J566"/>
  <sheetViews>
    <sheetView topLeftCell="A556" workbookViewId="0">
      <selection activeCell="G10" sqref="G10"/>
    </sheetView>
  </sheetViews>
  <sheetFormatPr defaultRowHeight="15.6" x14ac:dyDescent="0.3"/>
  <cols>
    <col min="1" max="1" width="10.19921875" customWidth="1"/>
    <col min="2" max="2" width="15.3984375" customWidth="1"/>
    <col min="4" max="4" width="9.8984375" customWidth="1"/>
    <col min="5" max="5" width="14" customWidth="1"/>
    <col min="7" max="7" width="19.796875" customWidth="1"/>
    <col min="8" max="8" width="17.296875" style="5" customWidth="1"/>
    <col min="9" max="9" width="23.3984375" customWidth="1"/>
    <col min="10" max="10" width="8.796875" style="5"/>
  </cols>
  <sheetData>
    <row r="1" spans="1:10" s="12" customFormat="1" x14ac:dyDescent="0.3">
      <c r="A1" s="12" t="s">
        <v>4</v>
      </c>
      <c r="B1" s="12" t="s">
        <v>5</v>
      </c>
      <c r="D1" s="12" t="s">
        <v>4</v>
      </c>
      <c r="E1" s="12" t="s">
        <v>5</v>
      </c>
      <c r="H1" s="20"/>
      <c r="J1" s="20"/>
    </row>
    <row r="2" spans="1:10" x14ac:dyDescent="0.3">
      <c r="A2" s="18" t="s">
        <v>20</v>
      </c>
      <c r="B2">
        <v>158</v>
      </c>
      <c r="D2" s="4" t="s">
        <v>14</v>
      </c>
      <c r="E2">
        <v>0</v>
      </c>
      <c r="G2" t="s">
        <v>2106</v>
      </c>
      <c r="I2" t="s">
        <v>2107</v>
      </c>
    </row>
    <row r="3" spans="1:10" x14ac:dyDescent="0.3">
      <c r="A3" s="18" t="s">
        <v>20</v>
      </c>
      <c r="B3">
        <v>1425</v>
      </c>
      <c r="D3" s="4" t="s">
        <v>14</v>
      </c>
      <c r="E3">
        <v>24</v>
      </c>
      <c r="G3" t="s">
        <v>2108</v>
      </c>
      <c r="H3" s="5">
        <f>AVERAGE(B2:B566)</f>
        <v>851.14690265486729</v>
      </c>
      <c r="I3" t="s">
        <v>2108</v>
      </c>
      <c r="J3" s="5">
        <f>AVERAGE(E2:E365)</f>
        <v>585.61538461538464</v>
      </c>
    </row>
    <row r="4" spans="1:10" x14ac:dyDescent="0.3">
      <c r="A4" s="18" t="s">
        <v>20</v>
      </c>
      <c r="B4">
        <v>174</v>
      </c>
      <c r="D4" s="4" t="s">
        <v>14</v>
      </c>
      <c r="E4">
        <v>53</v>
      </c>
      <c r="G4" t="s">
        <v>2109</v>
      </c>
      <c r="H4" s="5">
        <f>MEDIAN(B2:B566)</f>
        <v>201</v>
      </c>
      <c r="I4" t="s">
        <v>2109</v>
      </c>
      <c r="J4" s="5">
        <f>MEDIAN(E2:E365)</f>
        <v>114.5</v>
      </c>
    </row>
    <row r="5" spans="1:10" x14ac:dyDescent="0.3">
      <c r="A5" s="18" t="s">
        <v>20</v>
      </c>
      <c r="B5">
        <v>227</v>
      </c>
      <c r="D5" s="4" t="s">
        <v>14</v>
      </c>
      <c r="E5">
        <v>18</v>
      </c>
      <c r="G5" t="s">
        <v>2110</v>
      </c>
      <c r="H5" s="5">
        <f>MIN(B2:B566)</f>
        <v>16</v>
      </c>
      <c r="I5" t="s">
        <v>2110</v>
      </c>
      <c r="J5" s="5">
        <f>MIN(E2:E365)</f>
        <v>0</v>
      </c>
    </row>
    <row r="6" spans="1:10" x14ac:dyDescent="0.3">
      <c r="A6" s="18" t="s">
        <v>20</v>
      </c>
      <c r="B6">
        <v>220</v>
      </c>
      <c r="D6" s="4" t="s">
        <v>14</v>
      </c>
      <c r="E6">
        <v>44</v>
      </c>
      <c r="G6" t="s">
        <v>2111</v>
      </c>
      <c r="H6" s="5">
        <f>MAX(B2:B566)</f>
        <v>7295</v>
      </c>
      <c r="I6" t="s">
        <v>2111</v>
      </c>
      <c r="J6" s="5">
        <f>MAX(E2:E365)</f>
        <v>6080</v>
      </c>
    </row>
    <row r="7" spans="1:10" x14ac:dyDescent="0.3">
      <c r="A7" s="18" t="s">
        <v>20</v>
      </c>
      <c r="B7">
        <v>98</v>
      </c>
      <c r="D7" s="4" t="s">
        <v>14</v>
      </c>
      <c r="E7">
        <v>27</v>
      </c>
      <c r="G7" t="s">
        <v>2112</v>
      </c>
      <c r="H7" s="5">
        <f>_xlfn.VAR.P(B2:B566)</f>
        <v>1603373.7324019109</v>
      </c>
      <c r="I7" t="s">
        <v>2112</v>
      </c>
      <c r="J7" s="5">
        <f>_xlfn.VAR.P(E2:E365)</f>
        <v>921574.68174133555</v>
      </c>
    </row>
    <row r="8" spans="1:10" x14ac:dyDescent="0.3">
      <c r="A8" s="18" t="s">
        <v>20</v>
      </c>
      <c r="B8">
        <v>100</v>
      </c>
      <c r="D8" s="4" t="s">
        <v>14</v>
      </c>
      <c r="E8">
        <v>55</v>
      </c>
      <c r="G8" t="s">
        <v>2113</v>
      </c>
      <c r="H8" s="5">
        <f>_xlfn.STDEV.P(B2:B566)</f>
        <v>1266.2439466397898</v>
      </c>
      <c r="I8" t="s">
        <v>2113</v>
      </c>
      <c r="J8" s="5">
        <f>_xlfn.STDEV.P(E2:E365)</f>
        <v>959.98681331637863</v>
      </c>
    </row>
    <row r="9" spans="1:10" x14ac:dyDescent="0.3">
      <c r="A9" s="18" t="s">
        <v>20</v>
      </c>
      <c r="B9">
        <v>1249</v>
      </c>
      <c r="D9" s="4" t="s">
        <v>14</v>
      </c>
      <c r="E9">
        <v>200</v>
      </c>
    </row>
    <row r="10" spans="1:10" x14ac:dyDescent="0.3">
      <c r="A10" s="18" t="s">
        <v>20</v>
      </c>
      <c r="B10">
        <v>1396</v>
      </c>
      <c r="D10" s="4" t="s">
        <v>14</v>
      </c>
      <c r="E10">
        <v>452</v>
      </c>
    </row>
    <row r="11" spans="1:10" x14ac:dyDescent="0.3">
      <c r="A11" s="18" t="s">
        <v>20</v>
      </c>
      <c r="B11">
        <v>890</v>
      </c>
      <c r="D11" s="4" t="s">
        <v>14</v>
      </c>
      <c r="E11">
        <v>674</v>
      </c>
    </row>
    <row r="12" spans="1:10" x14ac:dyDescent="0.3">
      <c r="A12" s="18" t="s">
        <v>20</v>
      </c>
      <c r="B12">
        <v>142</v>
      </c>
      <c r="D12" s="4" t="s">
        <v>14</v>
      </c>
      <c r="E12">
        <v>558</v>
      </c>
    </row>
    <row r="13" spans="1:10" x14ac:dyDescent="0.3">
      <c r="A13" s="18" t="s">
        <v>20</v>
      </c>
      <c r="B13">
        <v>2673</v>
      </c>
      <c r="D13" s="4" t="s">
        <v>14</v>
      </c>
      <c r="E13">
        <v>15</v>
      </c>
    </row>
    <row r="14" spans="1:10" x14ac:dyDescent="0.3">
      <c r="A14" s="18" t="s">
        <v>20</v>
      </c>
      <c r="B14">
        <v>163</v>
      </c>
      <c r="D14" s="4" t="s">
        <v>14</v>
      </c>
      <c r="E14">
        <v>2307</v>
      </c>
    </row>
    <row r="15" spans="1:10" x14ac:dyDescent="0.3">
      <c r="A15" s="18" t="s">
        <v>20</v>
      </c>
      <c r="B15">
        <v>2220</v>
      </c>
      <c r="D15" s="4" t="s">
        <v>14</v>
      </c>
      <c r="E15">
        <v>88</v>
      </c>
    </row>
    <row r="16" spans="1:10" x14ac:dyDescent="0.3">
      <c r="A16" s="18" t="s">
        <v>20</v>
      </c>
      <c r="B16">
        <v>1606</v>
      </c>
      <c r="D16" s="4" t="s">
        <v>14</v>
      </c>
      <c r="E16">
        <v>48</v>
      </c>
    </row>
    <row r="17" spans="1:5" x14ac:dyDescent="0.3">
      <c r="A17" s="18" t="s">
        <v>20</v>
      </c>
      <c r="B17">
        <v>129</v>
      </c>
      <c r="D17" s="4" t="s">
        <v>14</v>
      </c>
      <c r="E17">
        <v>1</v>
      </c>
    </row>
    <row r="18" spans="1:5" x14ac:dyDescent="0.3">
      <c r="A18" s="18" t="s">
        <v>20</v>
      </c>
      <c r="B18">
        <v>226</v>
      </c>
      <c r="D18" s="4" t="s">
        <v>14</v>
      </c>
      <c r="E18">
        <v>1467</v>
      </c>
    </row>
    <row r="19" spans="1:5" x14ac:dyDescent="0.3">
      <c r="A19" s="18" t="s">
        <v>20</v>
      </c>
      <c r="B19">
        <v>5419</v>
      </c>
      <c r="D19" s="4" t="s">
        <v>14</v>
      </c>
      <c r="E19">
        <v>75</v>
      </c>
    </row>
    <row r="20" spans="1:5" x14ac:dyDescent="0.3">
      <c r="A20" s="18" t="s">
        <v>20</v>
      </c>
      <c r="B20">
        <v>165</v>
      </c>
      <c r="D20" s="4" t="s">
        <v>14</v>
      </c>
      <c r="E20">
        <v>120</v>
      </c>
    </row>
    <row r="21" spans="1:5" x14ac:dyDescent="0.3">
      <c r="A21" s="18" t="s">
        <v>20</v>
      </c>
      <c r="B21">
        <v>1965</v>
      </c>
      <c r="D21" s="4" t="s">
        <v>14</v>
      </c>
      <c r="E21">
        <v>2253</v>
      </c>
    </row>
    <row r="22" spans="1:5" x14ac:dyDescent="0.3">
      <c r="A22" s="18" t="s">
        <v>20</v>
      </c>
      <c r="B22">
        <v>16</v>
      </c>
      <c r="D22" s="4" t="s">
        <v>14</v>
      </c>
      <c r="E22">
        <v>5</v>
      </c>
    </row>
    <row r="23" spans="1:5" x14ac:dyDescent="0.3">
      <c r="A23" s="18" t="s">
        <v>20</v>
      </c>
      <c r="B23">
        <v>107</v>
      </c>
      <c r="D23" s="4" t="s">
        <v>14</v>
      </c>
      <c r="E23">
        <v>38</v>
      </c>
    </row>
    <row r="24" spans="1:5" x14ac:dyDescent="0.3">
      <c r="A24" s="18" t="s">
        <v>20</v>
      </c>
      <c r="B24">
        <v>134</v>
      </c>
      <c r="D24" s="4" t="s">
        <v>14</v>
      </c>
      <c r="E24">
        <v>12</v>
      </c>
    </row>
    <row r="25" spans="1:5" x14ac:dyDescent="0.3">
      <c r="A25" s="18" t="s">
        <v>20</v>
      </c>
      <c r="B25">
        <v>198</v>
      </c>
      <c r="D25" s="4" t="s">
        <v>14</v>
      </c>
      <c r="E25">
        <v>1684</v>
      </c>
    </row>
    <row r="26" spans="1:5" x14ac:dyDescent="0.3">
      <c r="A26" s="18" t="s">
        <v>20</v>
      </c>
      <c r="B26">
        <v>111</v>
      </c>
      <c r="D26" s="4" t="s">
        <v>14</v>
      </c>
      <c r="E26">
        <v>56</v>
      </c>
    </row>
    <row r="27" spans="1:5" x14ac:dyDescent="0.3">
      <c r="A27" s="18" t="s">
        <v>20</v>
      </c>
      <c r="B27">
        <v>222</v>
      </c>
      <c r="D27" s="4" t="s">
        <v>14</v>
      </c>
      <c r="E27">
        <v>838</v>
      </c>
    </row>
    <row r="28" spans="1:5" x14ac:dyDescent="0.3">
      <c r="A28" s="18" t="s">
        <v>20</v>
      </c>
      <c r="B28">
        <v>6212</v>
      </c>
      <c r="D28" s="4" t="s">
        <v>14</v>
      </c>
      <c r="E28">
        <v>1000</v>
      </c>
    </row>
    <row r="29" spans="1:5" x14ac:dyDescent="0.3">
      <c r="A29" s="18" t="s">
        <v>20</v>
      </c>
      <c r="B29">
        <v>98</v>
      </c>
      <c r="D29" s="4" t="s">
        <v>14</v>
      </c>
      <c r="E29">
        <v>1482</v>
      </c>
    </row>
    <row r="30" spans="1:5" x14ac:dyDescent="0.3">
      <c r="A30" s="18" t="s">
        <v>20</v>
      </c>
      <c r="B30">
        <v>92</v>
      </c>
      <c r="D30" s="4" t="s">
        <v>14</v>
      </c>
      <c r="E30">
        <v>106</v>
      </c>
    </row>
    <row r="31" spans="1:5" x14ac:dyDescent="0.3">
      <c r="A31" s="18" t="s">
        <v>20</v>
      </c>
      <c r="B31">
        <v>149</v>
      </c>
      <c r="D31" s="4" t="s">
        <v>14</v>
      </c>
      <c r="E31">
        <v>679</v>
      </c>
    </row>
    <row r="32" spans="1:5" x14ac:dyDescent="0.3">
      <c r="A32" s="18" t="s">
        <v>20</v>
      </c>
      <c r="B32">
        <v>2431</v>
      </c>
      <c r="D32" s="4" t="s">
        <v>14</v>
      </c>
      <c r="E32">
        <v>1220</v>
      </c>
    </row>
    <row r="33" spans="1:5" x14ac:dyDescent="0.3">
      <c r="A33" s="18" t="s">
        <v>20</v>
      </c>
      <c r="B33">
        <v>303</v>
      </c>
      <c r="D33" s="4" t="s">
        <v>14</v>
      </c>
      <c r="E33">
        <v>1</v>
      </c>
    </row>
    <row r="34" spans="1:5" x14ac:dyDescent="0.3">
      <c r="A34" s="18" t="s">
        <v>20</v>
      </c>
      <c r="B34">
        <v>209</v>
      </c>
      <c r="D34" s="4" t="s">
        <v>14</v>
      </c>
      <c r="E34">
        <v>37</v>
      </c>
    </row>
    <row r="35" spans="1:5" x14ac:dyDescent="0.3">
      <c r="A35" s="18" t="s">
        <v>20</v>
      </c>
      <c r="B35">
        <v>131</v>
      </c>
      <c r="D35" s="4" t="s">
        <v>14</v>
      </c>
      <c r="E35">
        <v>60</v>
      </c>
    </row>
    <row r="36" spans="1:5" x14ac:dyDescent="0.3">
      <c r="A36" s="18" t="s">
        <v>20</v>
      </c>
      <c r="B36">
        <v>164</v>
      </c>
      <c r="D36" s="4" t="s">
        <v>14</v>
      </c>
      <c r="E36">
        <v>296</v>
      </c>
    </row>
    <row r="37" spans="1:5" x14ac:dyDescent="0.3">
      <c r="A37" s="18" t="s">
        <v>20</v>
      </c>
      <c r="B37">
        <v>201</v>
      </c>
      <c r="D37" s="4" t="s">
        <v>14</v>
      </c>
      <c r="E37">
        <v>3304</v>
      </c>
    </row>
    <row r="38" spans="1:5" x14ac:dyDescent="0.3">
      <c r="A38" s="18" t="s">
        <v>20</v>
      </c>
      <c r="B38">
        <v>211</v>
      </c>
      <c r="D38" s="4" t="s">
        <v>14</v>
      </c>
      <c r="E38">
        <v>73</v>
      </c>
    </row>
    <row r="39" spans="1:5" x14ac:dyDescent="0.3">
      <c r="A39" s="18" t="s">
        <v>20</v>
      </c>
      <c r="B39">
        <v>128</v>
      </c>
      <c r="D39" s="4" t="s">
        <v>14</v>
      </c>
      <c r="E39">
        <v>3387</v>
      </c>
    </row>
    <row r="40" spans="1:5" x14ac:dyDescent="0.3">
      <c r="A40" s="18" t="s">
        <v>20</v>
      </c>
      <c r="B40">
        <v>1600</v>
      </c>
      <c r="D40" s="4" t="s">
        <v>14</v>
      </c>
      <c r="E40">
        <v>662</v>
      </c>
    </row>
    <row r="41" spans="1:5" x14ac:dyDescent="0.3">
      <c r="A41" s="18" t="s">
        <v>20</v>
      </c>
      <c r="B41">
        <v>249</v>
      </c>
      <c r="D41" s="4" t="s">
        <v>14</v>
      </c>
      <c r="E41">
        <v>774</v>
      </c>
    </row>
    <row r="42" spans="1:5" x14ac:dyDescent="0.3">
      <c r="A42" s="18" t="s">
        <v>20</v>
      </c>
      <c r="B42">
        <v>236</v>
      </c>
      <c r="D42" s="4" t="s">
        <v>14</v>
      </c>
      <c r="E42">
        <v>672</v>
      </c>
    </row>
    <row r="43" spans="1:5" x14ac:dyDescent="0.3">
      <c r="A43" s="18" t="s">
        <v>20</v>
      </c>
      <c r="B43">
        <v>4065</v>
      </c>
      <c r="D43" s="4" t="s">
        <v>14</v>
      </c>
      <c r="E43">
        <v>940</v>
      </c>
    </row>
    <row r="44" spans="1:5" x14ac:dyDescent="0.3">
      <c r="A44" s="18" t="s">
        <v>20</v>
      </c>
      <c r="B44">
        <v>246</v>
      </c>
      <c r="D44" s="4" t="s">
        <v>14</v>
      </c>
      <c r="E44">
        <v>117</v>
      </c>
    </row>
    <row r="45" spans="1:5" x14ac:dyDescent="0.3">
      <c r="A45" s="18" t="s">
        <v>20</v>
      </c>
      <c r="B45">
        <v>2475</v>
      </c>
      <c r="D45" s="4" t="s">
        <v>14</v>
      </c>
      <c r="E45">
        <v>115</v>
      </c>
    </row>
    <row r="46" spans="1:5" x14ac:dyDescent="0.3">
      <c r="A46" s="18" t="s">
        <v>20</v>
      </c>
      <c r="B46">
        <v>76</v>
      </c>
      <c r="D46" s="4" t="s">
        <v>14</v>
      </c>
      <c r="E46">
        <v>326</v>
      </c>
    </row>
    <row r="47" spans="1:5" x14ac:dyDescent="0.3">
      <c r="A47" s="18" t="s">
        <v>20</v>
      </c>
      <c r="B47">
        <v>54</v>
      </c>
      <c r="D47" s="4" t="s">
        <v>14</v>
      </c>
      <c r="E47">
        <v>1</v>
      </c>
    </row>
    <row r="48" spans="1:5" x14ac:dyDescent="0.3">
      <c r="A48" s="18" t="s">
        <v>20</v>
      </c>
      <c r="B48">
        <v>88</v>
      </c>
      <c r="D48" s="4" t="s">
        <v>14</v>
      </c>
      <c r="E48">
        <v>1467</v>
      </c>
    </row>
    <row r="49" spans="1:5" x14ac:dyDescent="0.3">
      <c r="A49" s="18" t="s">
        <v>20</v>
      </c>
      <c r="B49">
        <v>85</v>
      </c>
      <c r="D49" s="4" t="s">
        <v>14</v>
      </c>
      <c r="E49">
        <v>5681</v>
      </c>
    </row>
    <row r="50" spans="1:5" x14ac:dyDescent="0.3">
      <c r="A50" s="18" t="s">
        <v>20</v>
      </c>
      <c r="B50">
        <v>170</v>
      </c>
      <c r="D50" s="4" t="s">
        <v>14</v>
      </c>
      <c r="E50">
        <v>1059</v>
      </c>
    </row>
    <row r="51" spans="1:5" x14ac:dyDescent="0.3">
      <c r="A51" s="18" t="s">
        <v>20</v>
      </c>
      <c r="B51">
        <v>330</v>
      </c>
      <c r="D51" s="4" t="s">
        <v>14</v>
      </c>
      <c r="E51">
        <v>1194</v>
      </c>
    </row>
    <row r="52" spans="1:5" x14ac:dyDescent="0.3">
      <c r="A52" s="18" t="s">
        <v>20</v>
      </c>
      <c r="B52">
        <v>127</v>
      </c>
      <c r="D52" s="4" t="s">
        <v>14</v>
      </c>
      <c r="E52">
        <v>30</v>
      </c>
    </row>
    <row r="53" spans="1:5" x14ac:dyDescent="0.3">
      <c r="A53" s="18" t="s">
        <v>20</v>
      </c>
      <c r="B53">
        <v>411</v>
      </c>
      <c r="D53" s="4" t="s">
        <v>14</v>
      </c>
      <c r="E53">
        <v>75</v>
      </c>
    </row>
    <row r="54" spans="1:5" x14ac:dyDescent="0.3">
      <c r="A54" s="18" t="s">
        <v>20</v>
      </c>
      <c r="B54">
        <v>180</v>
      </c>
      <c r="D54" s="4" t="s">
        <v>14</v>
      </c>
      <c r="E54">
        <v>955</v>
      </c>
    </row>
    <row r="55" spans="1:5" x14ac:dyDescent="0.3">
      <c r="A55" s="18" t="s">
        <v>20</v>
      </c>
      <c r="B55">
        <v>374</v>
      </c>
      <c r="D55" s="4" t="s">
        <v>14</v>
      </c>
      <c r="E55">
        <v>67</v>
      </c>
    </row>
    <row r="56" spans="1:5" x14ac:dyDescent="0.3">
      <c r="A56" s="18" t="s">
        <v>20</v>
      </c>
      <c r="B56">
        <v>71</v>
      </c>
      <c r="D56" s="4" t="s">
        <v>14</v>
      </c>
      <c r="E56">
        <v>5</v>
      </c>
    </row>
    <row r="57" spans="1:5" x14ac:dyDescent="0.3">
      <c r="A57" s="18" t="s">
        <v>20</v>
      </c>
      <c r="B57">
        <v>203</v>
      </c>
      <c r="D57" s="4" t="s">
        <v>14</v>
      </c>
      <c r="E57">
        <v>26</v>
      </c>
    </row>
    <row r="58" spans="1:5" x14ac:dyDescent="0.3">
      <c r="A58" s="18" t="s">
        <v>20</v>
      </c>
      <c r="B58">
        <v>113</v>
      </c>
      <c r="D58" s="4" t="s">
        <v>14</v>
      </c>
      <c r="E58">
        <v>1130</v>
      </c>
    </row>
    <row r="59" spans="1:5" x14ac:dyDescent="0.3">
      <c r="A59" s="18" t="s">
        <v>20</v>
      </c>
      <c r="B59">
        <v>96</v>
      </c>
      <c r="D59" s="4" t="s">
        <v>14</v>
      </c>
      <c r="E59">
        <v>782</v>
      </c>
    </row>
    <row r="60" spans="1:5" x14ac:dyDescent="0.3">
      <c r="A60" s="18" t="s">
        <v>20</v>
      </c>
      <c r="B60">
        <v>498</v>
      </c>
      <c r="D60" s="4" t="s">
        <v>14</v>
      </c>
      <c r="E60">
        <v>210</v>
      </c>
    </row>
    <row r="61" spans="1:5" x14ac:dyDescent="0.3">
      <c r="A61" s="18" t="s">
        <v>20</v>
      </c>
      <c r="B61">
        <v>180</v>
      </c>
      <c r="D61" s="4" t="s">
        <v>14</v>
      </c>
      <c r="E61">
        <v>136</v>
      </c>
    </row>
    <row r="62" spans="1:5" x14ac:dyDescent="0.3">
      <c r="A62" s="18" t="s">
        <v>20</v>
      </c>
      <c r="B62">
        <v>27</v>
      </c>
      <c r="D62" s="4" t="s">
        <v>14</v>
      </c>
      <c r="E62">
        <v>86</v>
      </c>
    </row>
    <row r="63" spans="1:5" x14ac:dyDescent="0.3">
      <c r="A63" s="18" t="s">
        <v>20</v>
      </c>
      <c r="B63">
        <v>2331</v>
      </c>
      <c r="D63" s="4" t="s">
        <v>14</v>
      </c>
      <c r="E63">
        <v>19</v>
      </c>
    </row>
    <row r="64" spans="1:5" x14ac:dyDescent="0.3">
      <c r="A64" s="18" t="s">
        <v>20</v>
      </c>
      <c r="B64">
        <v>113</v>
      </c>
      <c r="D64" s="4" t="s">
        <v>14</v>
      </c>
      <c r="E64">
        <v>886</v>
      </c>
    </row>
    <row r="65" spans="1:5" x14ac:dyDescent="0.3">
      <c r="A65" s="18" t="s">
        <v>20</v>
      </c>
      <c r="B65">
        <v>164</v>
      </c>
      <c r="D65" s="4" t="s">
        <v>14</v>
      </c>
      <c r="E65">
        <v>35</v>
      </c>
    </row>
    <row r="66" spans="1:5" x14ac:dyDescent="0.3">
      <c r="A66" s="18" t="s">
        <v>20</v>
      </c>
      <c r="B66">
        <v>164</v>
      </c>
      <c r="D66" s="4" t="s">
        <v>14</v>
      </c>
      <c r="E66">
        <v>24</v>
      </c>
    </row>
    <row r="67" spans="1:5" x14ac:dyDescent="0.3">
      <c r="A67" s="18" t="s">
        <v>20</v>
      </c>
      <c r="B67">
        <v>336</v>
      </c>
      <c r="D67" s="4" t="s">
        <v>14</v>
      </c>
      <c r="E67">
        <v>86</v>
      </c>
    </row>
    <row r="68" spans="1:5" x14ac:dyDescent="0.3">
      <c r="A68" s="18" t="s">
        <v>20</v>
      </c>
      <c r="B68">
        <v>1917</v>
      </c>
      <c r="D68" s="4" t="s">
        <v>14</v>
      </c>
      <c r="E68">
        <v>243</v>
      </c>
    </row>
    <row r="69" spans="1:5" x14ac:dyDescent="0.3">
      <c r="A69" s="18" t="s">
        <v>20</v>
      </c>
      <c r="B69">
        <v>95</v>
      </c>
      <c r="D69" s="4" t="s">
        <v>14</v>
      </c>
      <c r="E69">
        <v>65</v>
      </c>
    </row>
    <row r="70" spans="1:5" x14ac:dyDescent="0.3">
      <c r="A70" s="18" t="s">
        <v>20</v>
      </c>
      <c r="B70">
        <v>147</v>
      </c>
      <c r="D70" s="4" t="s">
        <v>14</v>
      </c>
      <c r="E70">
        <v>100</v>
      </c>
    </row>
    <row r="71" spans="1:5" x14ac:dyDescent="0.3">
      <c r="A71" s="18" t="s">
        <v>20</v>
      </c>
      <c r="B71">
        <v>86</v>
      </c>
      <c r="D71" s="4" t="s">
        <v>14</v>
      </c>
      <c r="E71">
        <v>168</v>
      </c>
    </row>
    <row r="72" spans="1:5" x14ac:dyDescent="0.3">
      <c r="A72" s="18" t="s">
        <v>20</v>
      </c>
      <c r="B72">
        <v>83</v>
      </c>
      <c r="D72" s="4" t="s">
        <v>14</v>
      </c>
      <c r="E72">
        <v>13</v>
      </c>
    </row>
    <row r="73" spans="1:5" x14ac:dyDescent="0.3">
      <c r="A73" s="18" t="s">
        <v>20</v>
      </c>
      <c r="B73">
        <v>676</v>
      </c>
      <c r="D73" s="4" t="s">
        <v>14</v>
      </c>
      <c r="E73">
        <v>1</v>
      </c>
    </row>
    <row r="74" spans="1:5" x14ac:dyDescent="0.3">
      <c r="A74" s="18" t="s">
        <v>20</v>
      </c>
      <c r="B74">
        <v>361</v>
      </c>
      <c r="D74" s="4" t="s">
        <v>14</v>
      </c>
      <c r="E74">
        <v>40</v>
      </c>
    </row>
    <row r="75" spans="1:5" x14ac:dyDescent="0.3">
      <c r="A75" s="18" t="s">
        <v>20</v>
      </c>
      <c r="B75">
        <v>131</v>
      </c>
      <c r="D75" s="4" t="s">
        <v>14</v>
      </c>
      <c r="E75">
        <v>226</v>
      </c>
    </row>
    <row r="76" spans="1:5" x14ac:dyDescent="0.3">
      <c r="A76" s="18" t="s">
        <v>20</v>
      </c>
      <c r="B76">
        <v>126</v>
      </c>
      <c r="D76" s="4" t="s">
        <v>14</v>
      </c>
      <c r="E76">
        <v>1625</v>
      </c>
    </row>
    <row r="77" spans="1:5" x14ac:dyDescent="0.3">
      <c r="A77" s="18" t="s">
        <v>20</v>
      </c>
      <c r="B77">
        <v>275</v>
      </c>
      <c r="D77" s="4" t="s">
        <v>14</v>
      </c>
      <c r="E77">
        <v>143</v>
      </c>
    </row>
    <row r="78" spans="1:5" x14ac:dyDescent="0.3">
      <c r="A78" s="18" t="s">
        <v>20</v>
      </c>
      <c r="B78">
        <v>67</v>
      </c>
      <c r="D78" s="4" t="s">
        <v>14</v>
      </c>
      <c r="E78">
        <v>934</v>
      </c>
    </row>
    <row r="79" spans="1:5" x14ac:dyDescent="0.3">
      <c r="A79" s="18" t="s">
        <v>20</v>
      </c>
      <c r="B79">
        <v>154</v>
      </c>
      <c r="D79" s="4" t="s">
        <v>14</v>
      </c>
      <c r="E79">
        <v>17</v>
      </c>
    </row>
    <row r="80" spans="1:5" x14ac:dyDescent="0.3">
      <c r="A80" s="18" t="s">
        <v>20</v>
      </c>
      <c r="B80">
        <v>1782</v>
      </c>
      <c r="D80" s="4" t="s">
        <v>14</v>
      </c>
      <c r="E80">
        <v>2179</v>
      </c>
    </row>
    <row r="81" spans="1:5" x14ac:dyDescent="0.3">
      <c r="A81" s="18" t="s">
        <v>20</v>
      </c>
      <c r="B81">
        <v>903</v>
      </c>
      <c r="D81" s="4" t="s">
        <v>14</v>
      </c>
      <c r="E81">
        <v>931</v>
      </c>
    </row>
    <row r="82" spans="1:5" x14ac:dyDescent="0.3">
      <c r="A82" s="18" t="s">
        <v>20</v>
      </c>
      <c r="B82">
        <v>94</v>
      </c>
      <c r="D82" s="4" t="s">
        <v>14</v>
      </c>
      <c r="E82">
        <v>92</v>
      </c>
    </row>
    <row r="83" spans="1:5" x14ac:dyDescent="0.3">
      <c r="A83" s="18" t="s">
        <v>20</v>
      </c>
      <c r="B83">
        <v>180</v>
      </c>
      <c r="D83" s="4" t="s">
        <v>14</v>
      </c>
      <c r="E83">
        <v>57</v>
      </c>
    </row>
    <row r="84" spans="1:5" x14ac:dyDescent="0.3">
      <c r="A84" s="18" t="s">
        <v>20</v>
      </c>
      <c r="B84">
        <v>533</v>
      </c>
      <c r="D84" s="4" t="s">
        <v>14</v>
      </c>
      <c r="E84">
        <v>41</v>
      </c>
    </row>
    <row r="85" spans="1:5" x14ac:dyDescent="0.3">
      <c r="A85" s="18" t="s">
        <v>20</v>
      </c>
      <c r="B85">
        <v>2443</v>
      </c>
      <c r="D85" s="4" t="s">
        <v>14</v>
      </c>
      <c r="E85">
        <v>1</v>
      </c>
    </row>
    <row r="86" spans="1:5" x14ac:dyDescent="0.3">
      <c r="A86" s="18" t="s">
        <v>20</v>
      </c>
      <c r="B86">
        <v>89</v>
      </c>
      <c r="D86" s="4" t="s">
        <v>14</v>
      </c>
      <c r="E86">
        <v>101</v>
      </c>
    </row>
    <row r="87" spans="1:5" x14ac:dyDescent="0.3">
      <c r="A87" s="18" t="s">
        <v>20</v>
      </c>
      <c r="B87">
        <v>159</v>
      </c>
      <c r="D87" s="4" t="s">
        <v>14</v>
      </c>
      <c r="E87">
        <v>1335</v>
      </c>
    </row>
    <row r="88" spans="1:5" x14ac:dyDescent="0.3">
      <c r="A88" s="18" t="s">
        <v>20</v>
      </c>
      <c r="B88">
        <v>50</v>
      </c>
      <c r="D88" s="4" t="s">
        <v>14</v>
      </c>
      <c r="E88">
        <v>15</v>
      </c>
    </row>
    <row r="89" spans="1:5" x14ac:dyDescent="0.3">
      <c r="A89" s="18" t="s">
        <v>20</v>
      </c>
      <c r="B89">
        <v>186</v>
      </c>
      <c r="D89" s="4" t="s">
        <v>14</v>
      </c>
      <c r="E89">
        <v>454</v>
      </c>
    </row>
    <row r="90" spans="1:5" x14ac:dyDescent="0.3">
      <c r="A90" s="18" t="s">
        <v>20</v>
      </c>
      <c r="B90">
        <v>1071</v>
      </c>
      <c r="D90" s="4" t="s">
        <v>14</v>
      </c>
      <c r="E90">
        <v>3182</v>
      </c>
    </row>
    <row r="91" spans="1:5" x14ac:dyDescent="0.3">
      <c r="A91" s="18" t="s">
        <v>20</v>
      </c>
      <c r="B91">
        <v>117</v>
      </c>
      <c r="D91" s="4" t="s">
        <v>14</v>
      </c>
      <c r="E91">
        <v>15</v>
      </c>
    </row>
    <row r="92" spans="1:5" x14ac:dyDescent="0.3">
      <c r="A92" s="18" t="s">
        <v>20</v>
      </c>
      <c r="B92">
        <v>70</v>
      </c>
      <c r="D92" s="4" t="s">
        <v>14</v>
      </c>
      <c r="E92">
        <v>133</v>
      </c>
    </row>
    <row r="93" spans="1:5" x14ac:dyDescent="0.3">
      <c r="A93" s="18" t="s">
        <v>20</v>
      </c>
      <c r="B93">
        <v>135</v>
      </c>
      <c r="D93" s="4" t="s">
        <v>14</v>
      </c>
      <c r="E93">
        <v>2062</v>
      </c>
    </row>
    <row r="94" spans="1:5" x14ac:dyDescent="0.3">
      <c r="A94" s="18" t="s">
        <v>20</v>
      </c>
      <c r="B94">
        <v>768</v>
      </c>
      <c r="D94" s="4" t="s">
        <v>14</v>
      </c>
      <c r="E94">
        <v>29</v>
      </c>
    </row>
    <row r="95" spans="1:5" x14ac:dyDescent="0.3">
      <c r="A95" s="18" t="s">
        <v>20</v>
      </c>
      <c r="B95">
        <v>199</v>
      </c>
      <c r="D95" s="4" t="s">
        <v>14</v>
      </c>
      <c r="E95">
        <v>132</v>
      </c>
    </row>
    <row r="96" spans="1:5" x14ac:dyDescent="0.3">
      <c r="A96" s="18" t="s">
        <v>20</v>
      </c>
      <c r="B96">
        <v>107</v>
      </c>
      <c r="D96" s="4" t="s">
        <v>14</v>
      </c>
      <c r="E96">
        <v>137</v>
      </c>
    </row>
    <row r="97" spans="1:5" x14ac:dyDescent="0.3">
      <c r="A97" s="18" t="s">
        <v>20</v>
      </c>
      <c r="B97">
        <v>195</v>
      </c>
      <c r="D97" s="4" t="s">
        <v>14</v>
      </c>
      <c r="E97">
        <v>908</v>
      </c>
    </row>
    <row r="98" spans="1:5" x14ac:dyDescent="0.3">
      <c r="A98" s="18" t="s">
        <v>20</v>
      </c>
      <c r="B98">
        <v>3376</v>
      </c>
      <c r="D98" s="4" t="s">
        <v>14</v>
      </c>
      <c r="E98">
        <v>10</v>
      </c>
    </row>
    <row r="99" spans="1:5" x14ac:dyDescent="0.3">
      <c r="A99" s="18" t="s">
        <v>20</v>
      </c>
      <c r="B99">
        <v>41</v>
      </c>
      <c r="D99" s="4" t="s">
        <v>14</v>
      </c>
      <c r="E99">
        <v>1910</v>
      </c>
    </row>
    <row r="100" spans="1:5" x14ac:dyDescent="0.3">
      <c r="A100" s="18" t="s">
        <v>20</v>
      </c>
      <c r="B100">
        <v>1821</v>
      </c>
      <c r="D100" s="4" t="s">
        <v>14</v>
      </c>
      <c r="E100">
        <v>38</v>
      </c>
    </row>
    <row r="101" spans="1:5" x14ac:dyDescent="0.3">
      <c r="A101" s="18" t="s">
        <v>20</v>
      </c>
      <c r="B101">
        <v>164</v>
      </c>
      <c r="D101" s="4" t="s">
        <v>14</v>
      </c>
      <c r="E101">
        <v>104</v>
      </c>
    </row>
    <row r="102" spans="1:5" x14ac:dyDescent="0.3">
      <c r="A102" s="18" t="s">
        <v>20</v>
      </c>
      <c r="B102">
        <v>157</v>
      </c>
      <c r="D102" s="4" t="s">
        <v>14</v>
      </c>
      <c r="E102">
        <v>49</v>
      </c>
    </row>
    <row r="103" spans="1:5" x14ac:dyDescent="0.3">
      <c r="A103" s="18" t="s">
        <v>20</v>
      </c>
      <c r="B103">
        <v>246</v>
      </c>
      <c r="D103" s="4" t="s">
        <v>14</v>
      </c>
      <c r="E103">
        <v>1</v>
      </c>
    </row>
    <row r="104" spans="1:5" x14ac:dyDescent="0.3">
      <c r="A104" s="18" t="s">
        <v>20</v>
      </c>
      <c r="B104">
        <v>1396</v>
      </c>
      <c r="D104" s="4" t="s">
        <v>14</v>
      </c>
      <c r="E104">
        <v>245</v>
      </c>
    </row>
    <row r="105" spans="1:5" x14ac:dyDescent="0.3">
      <c r="A105" s="18" t="s">
        <v>20</v>
      </c>
      <c r="B105">
        <v>2506</v>
      </c>
      <c r="D105" s="4" t="s">
        <v>14</v>
      </c>
      <c r="E105">
        <v>32</v>
      </c>
    </row>
    <row r="106" spans="1:5" x14ac:dyDescent="0.3">
      <c r="A106" s="18" t="s">
        <v>20</v>
      </c>
      <c r="B106">
        <v>244</v>
      </c>
      <c r="D106" s="4" t="s">
        <v>14</v>
      </c>
      <c r="E106">
        <v>7</v>
      </c>
    </row>
    <row r="107" spans="1:5" x14ac:dyDescent="0.3">
      <c r="A107" s="18" t="s">
        <v>20</v>
      </c>
      <c r="B107">
        <v>146</v>
      </c>
      <c r="D107" s="4" t="s">
        <v>14</v>
      </c>
      <c r="E107">
        <v>803</v>
      </c>
    </row>
    <row r="108" spans="1:5" x14ac:dyDescent="0.3">
      <c r="A108" s="18" t="s">
        <v>20</v>
      </c>
      <c r="B108">
        <v>1267</v>
      </c>
      <c r="D108" s="4" t="s">
        <v>14</v>
      </c>
      <c r="E108">
        <v>16</v>
      </c>
    </row>
    <row r="109" spans="1:5" x14ac:dyDescent="0.3">
      <c r="A109" s="18" t="s">
        <v>20</v>
      </c>
      <c r="B109">
        <v>1561</v>
      </c>
      <c r="D109" s="4" t="s">
        <v>14</v>
      </c>
      <c r="E109">
        <v>31</v>
      </c>
    </row>
    <row r="110" spans="1:5" x14ac:dyDescent="0.3">
      <c r="A110" s="18" t="s">
        <v>20</v>
      </c>
      <c r="B110">
        <v>48</v>
      </c>
      <c r="D110" s="4" t="s">
        <v>14</v>
      </c>
      <c r="E110">
        <v>108</v>
      </c>
    </row>
    <row r="111" spans="1:5" x14ac:dyDescent="0.3">
      <c r="A111" s="18" t="s">
        <v>20</v>
      </c>
      <c r="B111">
        <v>2739</v>
      </c>
      <c r="D111" s="4" t="s">
        <v>14</v>
      </c>
      <c r="E111">
        <v>30</v>
      </c>
    </row>
    <row r="112" spans="1:5" x14ac:dyDescent="0.3">
      <c r="A112" s="18" t="s">
        <v>20</v>
      </c>
      <c r="B112">
        <v>3537</v>
      </c>
      <c r="D112" s="4" t="s">
        <v>14</v>
      </c>
      <c r="E112">
        <v>17</v>
      </c>
    </row>
    <row r="113" spans="1:5" x14ac:dyDescent="0.3">
      <c r="A113" s="18" t="s">
        <v>20</v>
      </c>
      <c r="B113">
        <v>2107</v>
      </c>
      <c r="D113" s="4" t="s">
        <v>14</v>
      </c>
      <c r="E113">
        <v>80</v>
      </c>
    </row>
    <row r="114" spans="1:5" x14ac:dyDescent="0.3">
      <c r="A114" s="18" t="s">
        <v>20</v>
      </c>
      <c r="B114">
        <v>3318</v>
      </c>
      <c r="D114" s="4" t="s">
        <v>14</v>
      </c>
      <c r="E114">
        <v>2468</v>
      </c>
    </row>
    <row r="115" spans="1:5" x14ac:dyDescent="0.3">
      <c r="A115" s="18" t="s">
        <v>20</v>
      </c>
      <c r="B115">
        <v>340</v>
      </c>
      <c r="D115" s="4" t="s">
        <v>14</v>
      </c>
      <c r="E115">
        <v>26</v>
      </c>
    </row>
    <row r="116" spans="1:5" x14ac:dyDescent="0.3">
      <c r="A116" s="18" t="s">
        <v>20</v>
      </c>
      <c r="B116">
        <v>1442</v>
      </c>
      <c r="D116" s="4" t="s">
        <v>14</v>
      </c>
      <c r="E116">
        <v>73</v>
      </c>
    </row>
    <row r="117" spans="1:5" x14ac:dyDescent="0.3">
      <c r="A117" s="18" t="s">
        <v>20</v>
      </c>
      <c r="B117">
        <v>126</v>
      </c>
      <c r="D117" s="4" t="s">
        <v>14</v>
      </c>
      <c r="E117">
        <v>128</v>
      </c>
    </row>
    <row r="118" spans="1:5" x14ac:dyDescent="0.3">
      <c r="A118" s="18" t="s">
        <v>20</v>
      </c>
      <c r="B118">
        <v>524</v>
      </c>
      <c r="D118" s="4" t="s">
        <v>14</v>
      </c>
      <c r="E118">
        <v>33</v>
      </c>
    </row>
    <row r="119" spans="1:5" x14ac:dyDescent="0.3">
      <c r="A119" s="18" t="s">
        <v>20</v>
      </c>
      <c r="B119">
        <v>1989</v>
      </c>
      <c r="D119" s="4" t="s">
        <v>14</v>
      </c>
      <c r="E119">
        <v>1072</v>
      </c>
    </row>
    <row r="120" spans="1:5" x14ac:dyDescent="0.3">
      <c r="A120" s="18" t="s">
        <v>20</v>
      </c>
      <c r="B120">
        <v>157</v>
      </c>
      <c r="D120" s="4" t="s">
        <v>14</v>
      </c>
      <c r="E120">
        <v>393</v>
      </c>
    </row>
    <row r="121" spans="1:5" x14ac:dyDescent="0.3">
      <c r="A121" s="18" t="s">
        <v>20</v>
      </c>
      <c r="B121">
        <v>4498</v>
      </c>
      <c r="D121" s="4" t="s">
        <v>14</v>
      </c>
      <c r="E121">
        <v>1257</v>
      </c>
    </row>
    <row r="122" spans="1:5" x14ac:dyDescent="0.3">
      <c r="A122" s="18" t="s">
        <v>20</v>
      </c>
      <c r="B122">
        <v>80</v>
      </c>
      <c r="D122" s="4" t="s">
        <v>14</v>
      </c>
      <c r="E122">
        <v>328</v>
      </c>
    </row>
    <row r="123" spans="1:5" x14ac:dyDescent="0.3">
      <c r="A123" s="18" t="s">
        <v>20</v>
      </c>
      <c r="B123">
        <v>43</v>
      </c>
      <c r="D123" s="4" t="s">
        <v>14</v>
      </c>
      <c r="E123">
        <v>147</v>
      </c>
    </row>
    <row r="124" spans="1:5" x14ac:dyDescent="0.3">
      <c r="A124" s="18" t="s">
        <v>20</v>
      </c>
      <c r="B124">
        <v>2053</v>
      </c>
      <c r="D124" s="4" t="s">
        <v>14</v>
      </c>
      <c r="E124">
        <v>830</v>
      </c>
    </row>
    <row r="125" spans="1:5" x14ac:dyDescent="0.3">
      <c r="A125" s="18" t="s">
        <v>20</v>
      </c>
      <c r="B125">
        <v>168</v>
      </c>
      <c r="D125" s="4" t="s">
        <v>14</v>
      </c>
      <c r="E125">
        <v>331</v>
      </c>
    </row>
    <row r="126" spans="1:5" x14ac:dyDescent="0.3">
      <c r="A126" s="18" t="s">
        <v>20</v>
      </c>
      <c r="B126">
        <v>4289</v>
      </c>
      <c r="D126" s="4" t="s">
        <v>14</v>
      </c>
      <c r="E126">
        <v>25</v>
      </c>
    </row>
    <row r="127" spans="1:5" x14ac:dyDescent="0.3">
      <c r="A127" s="18" t="s">
        <v>20</v>
      </c>
      <c r="B127">
        <v>165</v>
      </c>
      <c r="D127" s="4" t="s">
        <v>14</v>
      </c>
      <c r="E127">
        <v>3483</v>
      </c>
    </row>
    <row r="128" spans="1:5" x14ac:dyDescent="0.3">
      <c r="A128" s="18" t="s">
        <v>20</v>
      </c>
      <c r="B128">
        <v>1815</v>
      </c>
      <c r="D128" s="4" t="s">
        <v>14</v>
      </c>
      <c r="E128">
        <v>923</v>
      </c>
    </row>
    <row r="129" spans="1:5" x14ac:dyDescent="0.3">
      <c r="A129" s="18" t="s">
        <v>20</v>
      </c>
      <c r="B129">
        <v>397</v>
      </c>
      <c r="D129" s="4" t="s">
        <v>14</v>
      </c>
      <c r="E129">
        <v>1</v>
      </c>
    </row>
    <row r="130" spans="1:5" x14ac:dyDescent="0.3">
      <c r="A130" s="18" t="s">
        <v>20</v>
      </c>
      <c r="B130">
        <v>1539</v>
      </c>
      <c r="D130" s="4" t="s">
        <v>14</v>
      </c>
      <c r="E130">
        <v>33</v>
      </c>
    </row>
    <row r="131" spans="1:5" x14ac:dyDescent="0.3">
      <c r="A131" s="18" t="s">
        <v>20</v>
      </c>
      <c r="B131">
        <v>138</v>
      </c>
      <c r="D131" s="4" t="s">
        <v>14</v>
      </c>
      <c r="E131">
        <v>40</v>
      </c>
    </row>
    <row r="132" spans="1:5" x14ac:dyDescent="0.3">
      <c r="A132" s="18" t="s">
        <v>20</v>
      </c>
      <c r="B132">
        <v>3594</v>
      </c>
      <c r="D132" s="4" t="s">
        <v>14</v>
      </c>
      <c r="E132">
        <v>23</v>
      </c>
    </row>
    <row r="133" spans="1:5" x14ac:dyDescent="0.3">
      <c r="A133" s="18" t="s">
        <v>20</v>
      </c>
      <c r="B133">
        <v>5880</v>
      </c>
      <c r="D133" s="4" t="s">
        <v>14</v>
      </c>
      <c r="E133">
        <v>75</v>
      </c>
    </row>
    <row r="134" spans="1:5" x14ac:dyDescent="0.3">
      <c r="A134" s="18" t="s">
        <v>20</v>
      </c>
      <c r="B134">
        <v>112</v>
      </c>
      <c r="D134" s="4" t="s">
        <v>14</v>
      </c>
      <c r="E134">
        <v>2176</v>
      </c>
    </row>
    <row r="135" spans="1:5" x14ac:dyDescent="0.3">
      <c r="A135" s="18" t="s">
        <v>20</v>
      </c>
      <c r="B135">
        <v>943</v>
      </c>
      <c r="D135" s="4" t="s">
        <v>14</v>
      </c>
      <c r="E135">
        <v>441</v>
      </c>
    </row>
    <row r="136" spans="1:5" x14ac:dyDescent="0.3">
      <c r="A136" s="18" t="s">
        <v>20</v>
      </c>
      <c r="B136">
        <v>2468</v>
      </c>
      <c r="D136" s="4" t="s">
        <v>14</v>
      </c>
      <c r="E136">
        <v>25</v>
      </c>
    </row>
    <row r="137" spans="1:5" x14ac:dyDescent="0.3">
      <c r="A137" s="18" t="s">
        <v>20</v>
      </c>
      <c r="B137">
        <v>2551</v>
      </c>
      <c r="D137" s="4" t="s">
        <v>14</v>
      </c>
      <c r="E137">
        <v>127</v>
      </c>
    </row>
    <row r="138" spans="1:5" x14ac:dyDescent="0.3">
      <c r="A138" s="18" t="s">
        <v>20</v>
      </c>
      <c r="B138">
        <v>101</v>
      </c>
      <c r="D138" s="4" t="s">
        <v>14</v>
      </c>
      <c r="E138">
        <v>355</v>
      </c>
    </row>
    <row r="139" spans="1:5" x14ac:dyDescent="0.3">
      <c r="A139" s="18" t="s">
        <v>20</v>
      </c>
      <c r="B139">
        <v>92</v>
      </c>
      <c r="D139" s="4" t="s">
        <v>14</v>
      </c>
      <c r="E139">
        <v>44</v>
      </c>
    </row>
    <row r="140" spans="1:5" x14ac:dyDescent="0.3">
      <c r="A140" s="18" t="s">
        <v>20</v>
      </c>
      <c r="B140">
        <v>62</v>
      </c>
      <c r="D140" s="4" t="s">
        <v>14</v>
      </c>
      <c r="E140">
        <v>67</v>
      </c>
    </row>
    <row r="141" spans="1:5" x14ac:dyDescent="0.3">
      <c r="A141" s="18" t="s">
        <v>20</v>
      </c>
      <c r="B141">
        <v>149</v>
      </c>
      <c r="D141" s="4" t="s">
        <v>14</v>
      </c>
      <c r="E141">
        <v>1068</v>
      </c>
    </row>
    <row r="142" spans="1:5" x14ac:dyDescent="0.3">
      <c r="A142" s="18" t="s">
        <v>20</v>
      </c>
      <c r="B142">
        <v>329</v>
      </c>
      <c r="D142" s="4" t="s">
        <v>14</v>
      </c>
      <c r="E142">
        <v>424</v>
      </c>
    </row>
    <row r="143" spans="1:5" x14ac:dyDescent="0.3">
      <c r="A143" s="18" t="s">
        <v>20</v>
      </c>
      <c r="B143">
        <v>97</v>
      </c>
      <c r="D143" s="4" t="s">
        <v>14</v>
      </c>
      <c r="E143">
        <v>151</v>
      </c>
    </row>
    <row r="144" spans="1:5" x14ac:dyDescent="0.3">
      <c r="A144" s="18" t="s">
        <v>20</v>
      </c>
      <c r="B144">
        <v>1784</v>
      </c>
      <c r="D144" s="4" t="s">
        <v>14</v>
      </c>
      <c r="E144">
        <v>1608</v>
      </c>
    </row>
    <row r="145" spans="1:5" x14ac:dyDescent="0.3">
      <c r="A145" s="18" t="s">
        <v>20</v>
      </c>
      <c r="B145">
        <v>1684</v>
      </c>
      <c r="D145" s="4" t="s">
        <v>14</v>
      </c>
      <c r="E145">
        <v>941</v>
      </c>
    </row>
    <row r="146" spans="1:5" x14ac:dyDescent="0.3">
      <c r="A146" s="18" t="s">
        <v>20</v>
      </c>
      <c r="B146">
        <v>250</v>
      </c>
      <c r="D146" s="4" t="s">
        <v>14</v>
      </c>
      <c r="E146">
        <v>1</v>
      </c>
    </row>
    <row r="147" spans="1:5" x14ac:dyDescent="0.3">
      <c r="A147" s="18" t="s">
        <v>20</v>
      </c>
      <c r="B147">
        <v>238</v>
      </c>
      <c r="D147" s="4" t="s">
        <v>14</v>
      </c>
      <c r="E147">
        <v>40</v>
      </c>
    </row>
    <row r="148" spans="1:5" x14ac:dyDescent="0.3">
      <c r="A148" s="18" t="s">
        <v>20</v>
      </c>
      <c r="B148">
        <v>53</v>
      </c>
      <c r="D148" s="4" t="s">
        <v>14</v>
      </c>
      <c r="E148">
        <v>3015</v>
      </c>
    </row>
    <row r="149" spans="1:5" x14ac:dyDescent="0.3">
      <c r="A149" s="18" t="s">
        <v>20</v>
      </c>
      <c r="B149">
        <v>214</v>
      </c>
      <c r="D149" s="4" t="s">
        <v>14</v>
      </c>
      <c r="E149">
        <v>435</v>
      </c>
    </row>
    <row r="150" spans="1:5" x14ac:dyDescent="0.3">
      <c r="A150" s="18" t="s">
        <v>20</v>
      </c>
      <c r="B150">
        <v>222</v>
      </c>
      <c r="D150" s="4" t="s">
        <v>14</v>
      </c>
      <c r="E150">
        <v>714</v>
      </c>
    </row>
    <row r="151" spans="1:5" x14ac:dyDescent="0.3">
      <c r="A151" s="18" t="s">
        <v>20</v>
      </c>
      <c r="B151">
        <v>1884</v>
      </c>
      <c r="D151" s="4" t="s">
        <v>14</v>
      </c>
      <c r="E151">
        <v>5497</v>
      </c>
    </row>
    <row r="152" spans="1:5" x14ac:dyDescent="0.3">
      <c r="A152" s="18" t="s">
        <v>20</v>
      </c>
      <c r="B152">
        <v>218</v>
      </c>
      <c r="D152" s="4" t="s">
        <v>14</v>
      </c>
      <c r="E152">
        <v>418</v>
      </c>
    </row>
    <row r="153" spans="1:5" x14ac:dyDescent="0.3">
      <c r="A153" s="18" t="s">
        <v>20</v>
      </c>
      <c r="B153">
        <v>6465</v>
      </c>
      <c r="D153" s="4" t="s">
        <v>14</v>
      </c>
      <c r="E153">
        <v>1439</v>
      </c>
    </row>
    <row r="154" spans="1:5" x14ac:dyDescent="0.3">
      <c r="A154" s="18" t="s">
        <v>20</v>
      </c>
      <c r="B154">
        <v>59</v>
      </c>
      <c r="D154" s="4" t="s">
        <v>14</v>
      </c>
      <c r="E154">
        <v>15</v>
      </c>
    </row>
    <row r="155" spans="1:5" x14ac:dyDescent="0.3">
      <c r="A155" s="18" t="s">
        <v>20</v>
      </c>
      <c r="B155">
        <v>88</v>
      </c>
      <c r="D155" s="4" t="s">
        <v>14</v>
      </c>
      <c r="E155">
        <v>1999</v>
      </c>
    </row>
    <row r="156" spans="1:5" x14ac:dyDescent="0.3">
      <c r="A156" s="18" t="s">
        <v>20</v>
      </c>
      <c r="B156">
        <v>1697</v>
      </c>
      <c r="D156" s="4" t="s">
        <v>14</v>
      </c>
      <c r="E156">
        <v>118</v>
      </c>
    </row>
    <row r="157" spans="1:5" x14ac:dyDescent="0.3">
      <c r="A157" s="18" t="s">
        <v>20</v>
      </c>
      <c r="B157">
        <v>92</v>
      </c>
      <c r="D157" s="4" t="s">
        <v>14</v>
      </c>
      <c r="E157">
        <v>162</v>
      </c>
    </row>
    <row r="158" spans="1:5" x14ac:dyDescent="0.3">
      <c r="A158" s="18" t="s">
        <v>20</v>
      </c>
      <c r="B158">
        <v>186</v>
      </c>
      <c r="D158" s="4" t="s">
        <v>14</v>
      </c>
      <c r="E158">
        <v>83</v>
      </c>
    </row>
    <row r="159" spans="1:5" x14ac:dyDescent="0.3">
      <c r="A159" s="18" t="s">
        <v>20</v>
      </c>
      <c r="B159">
        <v>138</v>
      </c>
      <c r="D159" s="4" t="s">
        <v>14</v>
      </c>
      <c r="E159">
        <v>747</v>
      </c>
    </row>
    <row r="160" spans="1:5" x14ac:dyDescent="0.3">
      <c r="A160" s="18" t="s">
        <v>20</v>
      </c>
      <c r="B160">
        <v>261</v>
      </c>
      <c r="D160" s="4" t="s">
        <v>14</v>
      </c>
      <c r="E160">
        <v>84</v>
      </c>
    </row>
    <row r="161" spans="1:5" x14ac:dyDescent="0.3">
      <c r="A161" s="18" t="s">
        <v>20</v>
      </c>
      <c r="B161">
        <v>107</v>
      </c>
      <c r="D161" s="4" t="s">
        <v>14</v>
      </c>
      <c r="E161">
        <v>91</v>
      </c>
    </row>
    <row r="162" spans="1:5" x14ac:dyDescent="0.3">
      <c r="A162" s="18" t="s">
        <v>20</v>
      </c>
      <c r="B162">
        <v>199</v>
      </c>
      <c r="D162" s="4" t="s">
        <v>14</v>
      </c>
      <c r="E162">
        <v>792</v>
      </c>
    </row>
    <row r="163" spans="1:5" x14ac:dyDescent="0.3">
      <c r="A163" s="18" t="s">
        <v>20</v>
      </c>
      <c r="B163">
        <v>5512</v>
      </c>
      <c r="D163" s="4" t="s">
        <v>14</v>
      </c>
      <c r="E163">
        <v>32</v>
      </c>
    </row>
    <row r="164" spans="1:5" x14ac:dyDescent="0.3">
      <c r="A164" s="18" t="s">
        <v>20</v>
      </c>
      <c r="B164">
        <v>86</v>
      </c>
      <c r="D164" s="4" t="s">
        <v>14</v>
      </c>
      <c r="E164">
        <v>186</v>
      </c>
    </row>
    <row r="165" spans="1:5" x14ac:dyDescent="0.3">
      <c r="A165" s="18" t="s">
        <v>20</v>
      </c>
      <c r="B165">
        <v>2768</v>
      </c>
      <c r="D165" s="4" t="s">
        <v>14</v>
      </c>
      <c r="E165">
        <v>605</v>
      </c>
    </row>
    <row r="166" spans="1:5" x14ac:dyDescent="0.3">
      <c r="A166" s="18" t="s">
        <v>20</v>
      </c>
      <c r="B166">
        <v>48</v>
      </c>
      <c r="D166" s="4" t="s">
        <v>14</v>
      </c>
      <c r="E166">
        <v>1</v>
      </c>
    </row>
    <row r="167" spans="1:5" x14ac:dyDescent="0.3">
      <c r="A167" s="18" t="s">
        <v>20</v>
      </c>
      <c r="B167">
        <v>87</v>
      </c>
      <c r="D167" s="4" t="s">
        <v>14</v>
      </c>
      <c r="E167">
        <v>31</v>
      </c>
    </row>
    <row r="168" spans="1:5" x14ac:dyDescent="0.3">
      <c r="A168" s="18" t="s">
        <v>20</v>
      </c>
      <c r="B168">
        <v>1894</v>
      </c>
      <c r="D168" s="4" t="s">
        <v>14</v>
      </c>
      <c r="E168">
        <v>1181</v>
      </c>
    </row>
    <row r="169" spans="1:5" x14ac:dyDescent="0.3">
      <c r="A169" s="18" t="s">
        <v>20</v>
      </c>
      <c r="B169">
        <v>282</v>
      </c>
      <c r="D169" s="4" t="s">
        <v>14</v>
      </c>
      <c r="E169">
        <v>39</v>
      </c>
    </row>
    <row r="170" spans="1:5" x14ac:dyDescent="0.3">
      <c r="A170" s="18" t="s">
        <v>20</v>
      </c>
      <c r="B170">
        <v>116</v>
      </c>
      <c r="D170" s="4" t="s">
        <v>14</v>
      </c>
      <c r="E170">
        <v>46</v>
      </c>
    </row>
    <row r="171" spans="1:5" x14ac:dyDescent="0.3">
      <c r="A171" s="18" t="s">
        <v>20</v>
      </c>
      <c r="B171">
        <v>83</v>
      </c>
      <c r="D171" s="4" t="s">
        <v>14</v>
      </c>
      <c r="E171">
        <v>105</v>
      </c>
    </row>
    <row r="172" spans="1:5" x14ac:dyDescent="0.3">
      <c r="A172" s="18" t="s">
        <v>20</v>
      </c>
      <c r="B172">
        <v>91</v>
      </c>
      <c r="D172" s="4" t="s">
        <v>14</v>
      </c>
      <c r="E172">
        <v>535</v>
      </c>
    </row>
    <row r="173" spans="1:5" x14ac:dyDescent="0.3">
      <c r="A173" s="18" t="s">
        <v>20</v>
      </c>
      <c r="B173">
        <v>546</v>
      </c>
      <c r="D173" s="4" t="s">
        <v>14</v>
      </c>
      <c r="E173">
        <v>16</v>
      </c>
    </row>
    <row r="174" spans="1:5" x14ac:dyDescent="0.3">
      <c r="A174" s="18" t="s">
        <v>20</v>
      </c>
      <c r="B174">
        <v>393</v>
      </c>
      <c r="D174" s="4" t="s">
        <v>14</v>
      </c>
      <c r="E174">
        <v>575</v>
      </c>
    </row>
    <row r="175" spans="1:5" x14ac:dyDescent="0.3">
      <c r="A175" s="18" t="s">
        <v>20</v>
      </c>
      <c r="B175">
        <v>133</v>
      </c>
      <c r="D175" s="4" t="s">
        <v>14</v>
      </c>
      <c r="E175">
        <v>1120</v>
      </c>
    </row>
    <row r="176" spans="1:5" x14ac:dyDescent="0.3">
      <c r="A176" s="18" t="s">
        <v>20</v>
      </c>
      <c r="B176">
        <v>254</v>
      </c>
      <c r="D176" s="4" t="s">
        <v>14</v>
      </c>
      <c r="E176">
        <v>113</v>
      </c>
    </row>
    <row r="177" spans="1:5" x14ac:dyDescent="0.3">
      <c r="A177" s="18" t="s">
        <v>20</v>
      </c>
      <c r="B177">
        <v>176</v>
      </c>
      <c r="D177" s="4" t="s">
        <v>14</v>
      </c>
      <c r="E177">
        <v>1538</v>
      </c>
    </row>
    <row r="178" spans="1:5" x14ac:dyDescent="0.3">
      <c r="A178" s="18" t="s">
        <v>20</v>
      </c>
      <c r="B178">
        <v>337</v>
      </c>
      <c r="D178" s="4" t="s">
        <v>14</v>
      </c>
      <c r="E178">
        <v>9</v>
      </c>
    </row>
    <row r="179" spans="1:5" x14ac:dyDescent="0.3">
      <c r="A179" s="18" t="s">
        <v>20</v>
      </c>
      <c r="B179">
        <v>107</v>
      </c>
      <c r="D179" s="4" t="s">
        <v>14</v>
      </c>
      <c r="E179">
        <v>554</v>
      </c>
    </row>
    <row r="180" spans="1:5" x14ac:dyDescent="0.3">
      <c r="A180" s="18" t="s">
        <v>20</v>
      </c>
      <c r="B180">
        <v>183</v>
      </c>
      <c r="D180" s="4" t="s">
        <v>14</v>
      </c>
      <c r="E180">
        <v>648</v>
      </c>
    </row>
    <row r="181" spans="1:5" x14ac:dyDescent="0.3">
      <c r="A181" s="18" t="s">
        <v>20</v>
      </c>
      <c r="B181">
        <v>72</v>
      </c>
      <c r="D181" s="4" t="s">
        <v>14</v>
      </c>
      <c r="E181">
        <v>21</v>
      </c>
    </row>
    <row r="182" spans="1:5" x14ac:dyDescent="0.3">
      <c r="A182" s="18" t="s">
        <v>20</v>
      </c>
      <c r="B182">
        <v>295</v>
      </c>
      <c r="D182" s="4" t="s">
        <v>14</v>
      </c>
      <c r="E182">
        <v>54</v>
      </c>
    </row>
    <row r="183" spans="1:5" x14ac:dyDescent="0.3">
      <c r="A183" s="18" t="s">
        <v>20</v>
      </c>
      <c r="B183">
        <v>142</v>
      </c>
      <c r="D183" s="4" t="s">
        <v>14</v>
      </c>
      <c r="E183">
        <v>120</v>
      </c>
    </row>
    <row r="184" spans="1:5" x14ac:dyDescent="0.3">
      <c r="A184" s="18" t="s">
        <v>20</v>
      </c>
      <c r="B184">
        <v>85</v>
      </c>
      <c r="D184" s="4" t="s">
        <v>14</v>
      </c>
      <c r="E184">
        <v>579</v>
      </c>
    </row>
    <row r="185" spans="1:5" x14ac:dyDescent="0.3">
      <c r="A185" s="18" t="s">
        <v>20</v>
      </c>
      <c r="B185">
        <v>659</v>
      </c>
      <c r="D185" s="4" t="s">
        <v>14</v>
      </c>
      <c r="E185">
        <v>2072</v>
      </c>
    </row>
    <row r="186" spans="1:5" x14ac:dyDescent="0.3">
      <c r="A186" s="18" t="s">
        <v>20</v>
      </c>
      <c r="B186">
        <v>121</v>
      </c>
      <c r="D186" s="4" t="s">
        <v>14</v>
      </c>
      <c r="E186">
        <v>0</v>
      </c>
    </row>
    <row r="187" spans="1:5" x14ac:dyDescent="0.3">
      <c r="A187" s="18" t="s">
        <v>20</v>
      </c>
      <c r="B187">
        <v>3742</v>
      </c>
      <c r="D187" s="4" t="s">
        <v>14</v>
      </c>
      <c r="E187">
        <v>1796</v>
      </c>
    </row>
    <row r="188" spans="1:5" x14ac:dyDescent="0.3">
      <c r="A188" s="18" t="s">
        <v>20</v>
      </c>
      <c r="B188">
        <v>223</v>
      </c>
      <c r="D188" s="4" t="s">
        <v>14</v>
      </c>
      <c r="E188">
        <v>62</v>
      </c>
    </row>
    <row r="189" spans="1:5" x14ac:dyDescent="0.3">
      <c r="A189" s="18" t="s">
        <v>20</v>
      </c>
      <c r="B189">
        <v>133</v>
      </c>
      <c r="D189" s="4" t="s">
        <v>14</v>
      </c>
      <c r="E189">
        <v>347</v>
      </c>
    </row>
    <row r="190" spans="1:5" x14ac:dyDescent="0.3">
      <c r="A190" s="18" t="s">
        <v>20</v>
      </c>
      <c r="B190">
        <v>5168</v>
      </c>
      <c r="D190" s="4" t="s">
        <v>14</v>
      </c>
      <c r="E190">
        <v>19</v>
      </c>
    </row>
    <row r="191" spans="1:5" x14ac:dyDescent="0.3">
      <c r="A191" s="18" t="s">
        <v>20</v>
      </c>
      <c r="B191">
        <v>307</v>
      </c>
      <c r="D191" s="4" t="s">
        <v>14</v>
      </c>
      <c r="E191">
        <v>1258</v>
      </c>
    </row>
    <row r="192" spans="1:5" x14ac:dyDescent="0.3">
      <c r="A192" s="18" t="s">
        <v>20</v>
      </c>
      <c r="B192">
        <v>2441</v>
      </c>
      <c r="D192" s="4" t="s">
        <v>14</v>
      </c>
      <c r="E192">
        <v>362</v>
      </c>
    </row>
    <row r="193" spans="1:5" x14ac:dyDescent="0.3">
      <c r="A193" s="18" t="s">
        <v>20</v>
      </c>
      <c r="B193">
        <v>1385</v>
      </c>
      <c r="D193" s="4" t="s">
        <v>14</v>
      </c>
      <c r="E193">
        <v>133</v>
      </c>
    </row>
    <row r="194" spans="1:5" x14ac:dyDescent="0.3">
      <c r="A194" s="18" t="s">
        <v>20</v>
      </c>
      <c r="B194">
        <v>190</v>
      </c>
      <c r="D194" s="4" t="s">
        <v>14</v>
      </c>
      <c r="E194">
        <v>846</v>
      </c>
    </row>
    <row r="195" spans="1:5" x14ac:dyDescent="0.3">
      <c r="A195" s="18" t="s">
        <v>20</v>
      </c>
      <c r="B195">
        <v>470</v>
      </c>
      <c r="D195" s="4" t="s">
        <v>14</v>
      </c>
      <c r="E195">
        <v>10</v>
      </c>
    </row>
    <row r="196" spans="1:5" x14ac:dyDescent="0.3">
      <c r="A196" s="18" t="s">
        <v>20</v>
      </c>
      <c r="B196">
        <v>253</v>
      </c>
      <c r="D196" s="4" t="s">
        <v>14</v>
      </c>
      <c r="E196">
        <v>191</v>
      </c>
    </row>
    <row r="197" spans="1:5" x14ac:dyDescent="0.3">
      <c r="A197" s="18" t="s">
        <v>20</v>
      </c>
      <c r="B197">
        <v>1113</v>
      </c>
      <c r="D197" s="4" t="s">
        <v>14</v>
      </c>
      <c r="E197">
        <v>1979</v>
      </c>
    </row>
    <row r="198" spans="1:5" x14ac:dyDescent="0.3">
      <c r="A198" s="18" t="s">
        <v>20</v>
      </c>
      <c r="B198">
        <v>2283</v>
      </c>
      <c r="D198" s="4" t="s">
        <v>14</v>
      </c>
      <c r="E198">
        <v>63</v>
      </c>
    </row>
    <row r="199" spans="1:5" x14ac:dyDescent="0.3">
      <c r="A199" s="18" t="s">
        <v>20</v>
      </c>
      <c r="B199">
        <v>1095</v>
      </c>
      <c r="D199" s="4" t="s">
        <v>14</v>
      </c>
      <c r="E199">
        <v>6080</v>
      </c>
    </row>
    <row r="200" spans="1:5" x14ac:dyDescent="0.3">
      <c r="A200" s="18" t="s">
        <v>20</v>
      </c>
      <c r="B200">
        <v>1690</v>
      </c>
      <c r="D200" s="4" t="s">
        <v>14</v>
      </c>
      <c r="E200">
        <v>80</v>
      </c>
    </row>
    <row r="201" spans="1:5" x14ac:dyDescent="0.3">
      <c r="A201" s="18" t="s">
        <v>20</v>
      </c>
      <c r="B201">
        <v>191</v>
      </c>
      <c r="D201" s="4" t="s">
        <v>14</v>
      </c>
      <c r="E201">
        <v>9</v>
      </c>
    </row>
    <row r="202" spans="1:5" x14ac:dyDescent="0.3">
      <c r="A202" s="18" t="s">
        <v>20</v>
      </c>
      <c r="B202">
        <v>2013</v>
      </c>
      <c r="D202" s="4" t="s">
        <v>14</v>
      </c>
      <c r="E202">
        <v>1784</v>
      </c>
    </row>
    <row r="203" spans="1:5" x14ac:dyDescent="0.3">
      <c r="A203" s="18" t="s">
        <v>20</v>
      </c>
      <c r="B203">
        <v>1703</v>
      </c>
      <c r="D203" s="4" t="s">
        <v>14</v>
      </c>
      <c r="E203">
        <v>243</v>
      </c>
    </row>
    <row r="204" spans="1:5" x14ac:dyDescent="0.3">
      <c r="A204" s="18" t="s">
        <v>20</v>
      </c>
      <c r="B204">
        <v>80</v>
      </c>
      <c r="D204" s="4" t="s">
        <v>14</v>
      </c>
      <c r="E204">
        <v>1296</v>
      </c>
    </row>
    <row r="205" spans="1:5" x14ac:dyDescent="0.3">
      <c r="A205" s="18" t="s">
        <v>20</v>
      </c>
      <c r="B205">
        <v>41</v>
      </c>
      <c r="D205" s="4" t="s">
        <v>14</v>
      </c>
      <c r="E205">
        <v>77</v>
      </c>
    </row>
    <row r="206" spans="1:5" x14ac:dyDescent="0.3">
      <c r="A206" s="18" t="s">
        <v>20</v>
      </c>
      <c r="B206">
        <v>187</v>
      </c>
      <c r="D206" s="4" t="s">
        <v>14</v>
      </c>
      <c r="E206">
        <v>395</v>
      </c>
    </row>
    <row r="207" spans="1:5" x14ac:dyDescent="0.3">
      <c r="A207" s="18" t="s">
        <v>20</v>
      </c>
      <c r="B207">
        <v>2875</v>
      </c>
      <c r="D207" s="4" t="s">
        <v>14</v>
      </c>
      <c r="E207">
        <v>49</v>
      </c>
    </row>
    <row r="208" spans="1:5" x14ac:dyDescent="0.3">
      <c r="A208" s="18" t="s">
        <v>20</v>
      </c>
      <c r="B208">
        <v>88</v>
      </c>
      <c r="D208" s="4" t="s">
        <v>14</v>
      </c>
      <c r="E208">
        <v>180</v>
      </c>
    </row>
    <row r="209" spans="1:5" x14ac:dyDescent="0.3">
      <c r="A209" s="18" t="s">
        <v>20</v>
      </c>
      <c r="B209">
        <v>191</v>
      </c>
      <c r="D209" s="4" t="s">
        <v>14</v>
      </c>
      <c r="E209">
        <v>2690</v>
      </c>
    </row>
    <row r="210" spans="1:5" x14ac:dyDescent="0.3">
      <c r="A210" s="18" t="s">
        <v>20</v>
      </c>
      <c r="B210">
        <v>139</v>
      </c>
      <c r="D210" s="4" t="s">
        <v>14</v>
      </c>
      <c r="E210">
        <v>2779</v>
      </c>
    </row>
    <row r="211" spans="1:5" x14ac:dyDescent="0.3">
      <c r="A211" s="18" t="s">
        <v>20</v>
      </c>
      <c r="B211">
        <v>186</v>
      </c>
      <c r="D211" s="4" t="s">
        <v>14</v>
      </c>
      <c r="E211">
        <v>92</v>
      </c>
    </row>
    <row r="212" spans="1:5" x14ac:dyDescent="0.3">
      <c r="A212" s="18" t="s">
        <v>20</v>
      </c>
      <c r="B212">
        <v>112</v>
      </c>
      <c r="D212" s="4" t="s">
        <v>14</v>
      </c>
      <c r="E212">
        <v>1028</v>
      </c>
    </row>
    <row r="213" spans="1:5" x14ac:dyDescent="0.3">
      <c r="A213" s="18" t="s">
        <v>20</v>
      </c>
      <c r="B213">
        <v>101</v>
      </c>
      <c r="D213" s="4" t="s">
        <v>14</v>
      </c>
      <c r="E213">
        <v>26</v>
      </c>
    </row>
    <row r="214" spans="1:5" x14ac:dyDescent="0.3">
      <c r="A214" s="18" t="s">
        <v>20</v>
      </c>
      <c r="B214">
        <v>206</v>
      </c>
      <c r="D214" s="4" t="s">
        <v>14</v>
      </c>
      <c r="E214">
        <v>1790</v>
      </c>
    </row>
    <row r="215" spans="1:5" x14ac:dyDescent="0.3">
      <c r="A215" s="18" t="s">
        <v>20</v>
      </c>
      <c r="B215">
        <v>154</v>
      </c>
      <c r="D215" s="4" t="s">
        <v>14</v>
      </c>
      <c r="E215">
        <v>37</v>
      </c>
    </row>
    <row r="216" spans="1:5" x14ac:dyDescent="0.3">
      <c r="A216" s="18" t="s">
        <v>20</v>
      </c>
      <c r="B216">
        <v>5966</v>
      </c>
      <c r="D216" s="4" t="s">
        <v>14</v>
      </c>
      <c r="E216">
        <v>35</v>
      </c>
    </row>
    <row r="217" spans="1:5" x14ac:dyDescent="0.3">
      <c r="A217" s="18" t="s">
        <v>20</v>
      </c>
      <c r="B217">
        <v>169</v>
      </c>
      <c r="D217" s="4" t="s">
        <v>14</v>
      </c>
      <c r="E217">
        <v>558</v>
      </c>
    </row>
    <row r="218" spans="1:5" x14ac:dyDescent="0.3">
      <c r="A218" s="18" t="s">
        <v>20</v>
      </c>
      <c r="B218">
        <v>2106</v>
      </c>
      <c r="D218" s="4" t="s">
        <v>14</v>
      </c>
      <c r="E218">
        <v>64</v>
      </c>
    </row>
    <row r="219" spans="1:5" x14ac:dyDescent="0.3">
      <c r="A219" s="18" t="s">
        <v>20</v>
      </c>
      <c r="B219">
        <v>131</v>
      </c>
      <c r="D219" s="4" t="s">
        <v>14</v>
      </c>
      <c r="E219">
        <v>245</v>
      </c>
    </row>
    <row r="220" spans="1:5" x14ac:dyDescent="0.3">
      <c r="A220" s="18" t="s">
        <v>20</v>
      </c>
      <c r="B220">
        <v>84</v>
      </c>
      <c r="D220" s="4" t="s">
        <v>14</v>
      </c>
      <c r="E220">
        <v>71</v>
      </c>
    </row>
    <row r="221" spans="1:5" x14ac:dyDescent="0.3">
      <c r="A221" s="18" t="s">
        <v>20</v>
      </c>
      <c r="B221">
        <v>155</v>
      </c>
      <c r="D221" s="4" t="s">
        <v>14</v>
      </c>
      <c r="E221">
        <v>42</v>
      </c>
    </row>
    <row r="222" spans="1:5" x14ac:dyDescent="0.3">
      <c r="A222" s="18" t="s">
        <v>20</v>
      </c>
      <c r="B222">
        <v>189</v>
      </c>
      <c r="D222" s="4" t="s">
        <v>14</v>
      </c>
      <c r="E222">
        <v>156</v>
      </c>
    </row>
    <row r="223" spans="1:5" x14ac:dyDescent="0.3">
      <c r="A223" s="18" t="s">
        <v>20</v>
      </c>
      <c r="B223">
        <v>4799</v>
      </c>
      <c r="D223" s="4" t="s">
        <v>14</v>
      </c>
      <c r="E223">
        <v>1368</v>
      </c>
    </row>
    <row r="224" spans="1:5" x14ac:dyDescent="0.3">
      <c r="A224" s="18" t="s">
        <v>20</v>
      </c>
      <c r="B224">
        <v>1137</v>
      </c>
      <c r="D224" s="4" t="s">
        <v>14</v>
      </c>
      <c r="E224">
        <v>102</v>
      </c>
    </row>
    <row r="225" spans="1:5" x14ac:dyDescent="0.3">
      <c r="A225" s="18" t="s">
        <v>20</v>
      </c>
      <c r="B225">
        <v>1152</v>
      </c>
      <c r="D225" s="4" t="s">
        <v>14</v>
      </c>
      <c r="E225">
        <v>86</v>
      </c>
    </row>
    <row r="226" spans="1:5" x14ac:dyDescent="0.3">
      <c r="A226" s="18" t="s">
        <v>20</v>
      </c>
      <c r="B226">
        <v>50</v>
      </c>
      <c r="D226" s="4" t="s">
        <v>14</v>
      </c>
      <c r="E226">
        <v>253</v>
      </c>
    </row>
    <row r="227" spans="1:5" x14ac:dyDescent="0.3">
      <c r="A227" s="18" t="s">
        <v>20</v>
      </c>
      <c r="B227">
        <v>3059</v>
      </c>
      <c r="D227" s="4" t="s">
        <v>14</v>
      </c>
      <c r="E227">
        <v>157</v>
      </c>
    </row>
    <row r="228" spans="1:5" x14ac:dyDescent="0.3">
      <c r="A228" s="18" t="s">
        <v>20</v>
      </c>
      <c r="B228">
        <v>34</v>
      </c>
      <c r="D228" s="4" t="s">
        <v>14</v>
      </c>
      <c r="E228">
        <v>183</v>
      </c>
    </row>
    <row r="229" spans="1:5" x14ac:dyDescent="0.3">
      <c r="A229" s="18" t="s">
        <v>20</v>
      </c>
      <c r="B229">
        <v>220</v>
      </c>
      <c r="D229" s="4" t="s">
        <v>14</v>
      </c>
      <c r="E229">
        <v>82</v>
      </c>
    </row>
    <row r="230" spans="1:5" x14ac:dyDescent="0.3">
      <c r="A230" s="18" t="s">
        <v>20</v>
      </c>
      <c r="B230">
        <v>1604</v>
      </c>
      <c r="D230" s="4" t="s">
        <v>14</v>
      </c>
      <c r="E230">
        <v>1</v>
      </c>
    </row>
    <row r="231" spans="1:5" x14ac:dyDescent="0.3">
      <c r="A231" s="18" t="s">
        <v>20</v>
      </c>
      <c r="B231">
        <v>454</v>
      </c>
      <c r="D231" s="4" t="s">
        <v>14</v>
      </c>
      <c r="E231">
        <v>1198</v>
      </c>
    </row>
    <row r="232" spans="1:5" x14ac:dyDescent="0.3">
      <c r="A232" s="18" t="s">
        <v>20</v>
      </c>
      <c r="B232">
        <v>123</v>
      </c>
      <c r="D232" s="4" t="s">
        <v>14</v>
      </c>
      <c r="E232">
        <v>648</v>
      </c>
    </row>
    <row r="233" spans="1:5" x14ac:dyDescent="0.3">
      <c r="A233" s="18" t="s">
        <v>20</v>
      </c>
      <c r="B233">
        <v>299</v>
      </c>
      <c r="D233" s="4" t="s">
        <v>14</v>
      </c>
      <c r="E233">
        <v>64</v>
      </c>
    </row>
    <row r="234" spans="1:5" x14ac:dyDescent="0.3">
      <c r="A234" s="18" t="s">
        <v>20</v>
      </c>
      <c r="B234">
        <v>2237</v>
      </c>
      <c r="D234" s="4" t="s">
        <v>14</v>
      </c>
      <c r="E234">
        <v>62</v>
      </c>
    </row>
    <row r="235" spans="1:5" x14ac:dyDescent="0.3">
      <c r="A235" s="18" t="s">
        <v>20</v>
      </c>
      <c r="B235">
        <v>645</v>
      </c>
      <c r="D235" s="4" t="s">
        <v>14</v>
      </c>
      <c r="E235">
        <v>750</v>
      </c>
    </row>
    <row r="236" spans="1:5" x14ac:dyDescent="0.3">
      <c r="A236" s="18" t="s">
        <v>20</v>
      </c>
      <c r="B236">
        <v>484</v>
      </c>
      <c r="D236" s="4" t="s">
        <v>14</v>
      </c>
      <c r="E236">
        <v>105</v>
      </c>
    </row>
    <row r="237" spans="1:5" x14ac:dyDescent="0.3">
      <c r="A237" s="18" t="s">
        <v>20</v>
      </c>
      <c r="B237">
        <v>154</v>
      </c>
      <c r="D237" s="4" t="s">
        <v>14</v>
      </c>
      <c r="E237">
        <v>2604</v>
      </c>
    </row>
    <row r="238" spans="1:5" x14ac:dyDescent="0.3">
      <c r="A238" s="18" t="s">
        <v>20</v>
      </c>
      <c r="B238">
        <v>82</v>
      </c>
      <c r="D238" s="4" t="s">
        <v>14</v>
      </c>
      <c r="E238">
        <v>65</v>
      </c>
    </row>
    <row r="239" spans="1:5" x14ac:dyDescent="0.3">
      <c r="A239" s="18" t="s">
        <v>20</v>
      </c>
      <c r="B239">
        <v>134</v>
      </c>
      <c r="D239" s="4" t="s">
        <v>14</v>
      </c>
      <c r="E239">
        <v>94</v>
      </c>
    </row>
    <row r="240" spans="1:5" x14ac:dyDescent="0.3">
      <c r="A240" s="18" t="s">
        <v>20</v>
      </c>
      <c r="B240">
        <v>5203</v>
      </c>
      <c r="D240" s="4" t="s">
        <v>14</v>
      </c>
      <c r="E240">
        <v>257</v>
      </c>
    </row>
    <row r="241" spans="1:5" x14ac:dyDescent="0.3">
      <c r="A241" s="18" t="s">
        <v>20</v>
      </c>
      <c r="B241">
        <v>94</v>
      </c>
      <c r="D241" s="4" t="s">
        <v>14</v>
      </c>
      <c r="E241">
        <v>2928</v>
      </c>
    </row>
    <row r="242" spans="1:5" x14ac:dyDescent="0.3">
      <c r="A242" s="18" t="s">
        <v>20</v>
      </c>
      <c r="B242">
        <v>205</v>
      </c>
      <c r="D242" s="4" t="s">
        <v>14</v>
      </c>
      <c r="E242">
        <v>4697</v>
      </c>
    </row>
    <row r="243" spans="1:5" x14ac:dyDescent="0.3">
      <c r="A243" s="18" t="s">
        <v>20</v>
      </c>
      <c r="B243">
        <v>92</v>
      </c>
      <c r="D243" s="4" t="s">
        <v>14</v>
      </c>
      <c r="E243">
        <v>2915</v>
      </c>
    </row>
    <row r="244" spans="1:5" x14ac:dyDescent="0.3">
      <c r="A244" s="18" t="s">
        <v>20</v>
      </c>
      <c r="B244">
        <v>219</v>
      </c>
      <c r="D244" s="4" t="s">
        <v>14</v>
      </c>
      <c r="E244">
        <v>18</v>
      </c>
    </row>
    <row r="245" spans="1:5" x14ac:dyDescent="0.3">
      <c r="A245" s="18" t="s">
        <v>20</v>
      </c>
      <c r="B245">
        <v>2526</v>
      </c>
      <c r="D245" s="4" t="s">
        <v>14</v>
      </c>
      <c r="E245">
        <v>602</v>
      </c>
    </row>
    <row r="246" spans="1:5" x14ac:dyDescent="0.3">
      <c r="A246" s="18" t="s">
        <v>20</v>
      </c>
      <c r="B246">
        <v>94</v>
      </c>
      <c r="D246" s="4" t="s">
        <v>14</v>
      </c>
      <c r="E246">
        <v>1</v>
      </c>
    </row>
    <row r="247" spans="1:5" x14ac:dyDescent="0.3">
      <c r="A247" s="18" t="s">
        <v>20</v>
      </c>
      <c r="B247">
        <v>1713</v>
      </c>
      <c r="D247" s="4" t="s">
        <v>14</v>
      </c>
      <c r="E247">
        <v>3868</v>
      </c>
    </row>
    <row r="248" spans="1:5" x14ac:dyDescent="0.3">
      <c r="A248" s="18" t="s">
        <v>20</v>
      </c>
      <c r="B248">
        <v>249</v>
      </c>
      <c r="D248" s="4" t="s">
        <v>14</v>
      </c>
      <c r="E248">
        <v>504</v>
      </c>
    </row>
    <row r="249" spans="1:5" x14ac:dyDescent="0.3">
      <c r="A249" s="18" t="s">
        <v>20</v>
      </c>
      <c r="B249">
        <v>192</v>
      </c>
      <c r="D249" s="4" t="s">
        <v>14</v>
      </c>
      <c r="E249">
        <v>14</v>
      </c>
    </row>
    <row r="250" spans="1:5" x14ac:dyDescent="0.3">
      <c r="A250" s="18" t="s">
        <v>20</v>
      </c>
      <c r="B250">
        <v>247</v>
      </c>
      <c r="D250" s="4" t="s">
        <v>14</v>
      </c>
      <c r="E250">
        <v>750</v>
      </c>
    </row>
    <row r="251" spans="1:5" x14ac:dyDescent="0.3">
      <c r="A251" s="18" t="s">
        <v>20</v>
      </c>
      <c r="B251">
        <v>2293</v>
      </c>
      <c r="D251" s="4" t="s">
        <v>14</v>
      </c>
      <c r="E251">
        <v>77</v>
      </c>
    </row>
    <row r="252" spans="1:5" x14ac:dyDescent="0.3">
      <c r="A252" s="18" t="s">
        <v>20</v>
      </c>
      <c r="B252">
        <v>3131</v>
      </c>
      <c r="D252" s="4" t="s">
        <v>14</v>
      </c>
      <c r="E252">
        <v>752</v>
      </c>
    </row>
    <row r="253" spans="1:5" x14ac:dyDescent="0.3">
      <c r="A253" s="18" t="s">
        <v>20</v>
      </c>
      <c r="B253">
        <v>143</v>
      </c>
      <c r="D253" s="4" t="s">
        <v>14</v>
      </c>
      <c r="E253">
        <v>131</v>
      </c>
    </row>
    <row r="254" spans="1:5" x14ac:dyDescent="0.3">
      <c r="A254" s="18" t="s">
        <v>20</v>
      </c>
      <c r="B254">
        <v>296</v>
      </c>
      <c r="D254" s="4" t="s">
        <v>14</v>
      </c>
      <c r="E254">
        <v>87</v>
      </c>
    </row>
    <row r="255" spans="1:5" x14ac:dyDescent="0.3">
      <c r="A255" s="18" t="s">
        <v>20</v>
      </c>
      <c r="B255">
        <v>170</v>
      </c>
      <c r="D255" s="4" t="s">
        <v>14</v>
      </c>
      <c r="E255">
        <v>1063</v>
      </c>
    </row>
    <row r="256" spans="1:5" x14ac:dyDescent="0.3">
      <c r="A256" s="18" t="s">
        <v>20</v>
      </c>
      <c r="B256">
        <v>86</v>
      </c>
      <c r="D256" s="4" t="s">
        <v>14</v>
      </c>
      <c r="E256">
        <v>76</v>
      </c>
    </row>
    <row r="257" spans="1:5" x14ac:dyDescent="0.3">
      <c r="A257" s="18" t="s">
        <v>20</v>
      </c>
      <c r="B257">
        <v>6286</v>
      </c>
      <c r="D257" s="4" t="s">
        <v>14</v>
      </c>
      <c r="E257">
        <v>4428</v>
      </c>
    </row>
    <row r="258" spans="1:5" x14ac:dyDescent="0.3">
      <c r="A258" s="18" t="s">
        <v>20</v>
      </c>
      <c r="B258">
        <v>3727</v>
      </c>
      <c r="D258" s="4" t="s">
        <v>14</v>
      </c>
      <c r="E258">
        <v>58</v>
      </c>
    </row>
    <row r="259" spans="1:5" x14ac:dyDescent="0.3">
      <c r="A259" s="18" t="s">
        <v>20</v>
      </c>
      <c r="B259">
        <v>1605</v>
      </c>
      <c r="D259" s="4" t="s">
        <v>14</v>
      </c>
      <c r="E259">
        <v>111</v>
      </c>
    </row>
    <row r="260" spans="1:5" x14ac:dyDescent="0.3">
      <c r="A260" s="18" t="s">
        <v>20</v>
      </c>
      <c r="B260">
        <v>2120</v>
      </c>
      <c r="D260" s="4" t="s">
        <v>14</v>
      </c>
      <c r="E260">
        <v>2955</v>
      </c>
    </row>
    <row r="261" spans="1:5" x14ac:dyDescent="0.3">
      <c r="A261" s="18" t="s">
        <v>20</v>
      </c>
      <c r="B261">
        <v>50</v>
      </c>
      <c r="D261" s="4" t="s">
        <v>14</v>
      </c>
      <c r="E261">
        <v>1657</v>
      </c>
    </row>
    <row r="262" spans="1:5" x14ac:dyDescent="0.3">
      <c r="A262" s="18" t="s">
        <v>20</v>
      </c>
      <c r="B262">
        <v>2080</v>
      </c>
      <c r="D262" s="4" t="s">
        <v>14</v>
      </c>
      <c r="E262">
        <v>926</v>
      </c>
    </row>
    <row r="263" spans="1:5" x14ac:dyDescent="0.3">
      <c r="A263" s="18" t="s">
        <v>20</v>
      </c>
      <c r="B263">
        <v>2105</v>
      </c>
      <c r="D263" s="4" t="s">
        <v>14</v>
      </c>
      <c r="E263">
        <v>77</v>
      </c>
    </row>
    <row r="264" spans="1:5" x14ac:dyDescent="0.3">
      <c r="A264" s="18" t="s">
        <v>20</v>
      </c>
      <c r="B264">
        <v>2436</v>
      </c>
      <c r="D264" s="4" t="s">
        <v>14</v>
      </c>
      <c r="E264">
        <v>1748</v>
      </c>
    </row>
    <row r="265" spans="1:5" x14ac:dyDescent="0.3">
      <c r="A265" s="18" t="s">
        <v>20</v>
      </c>
      <c r="B265">
        <v>80</v>
      </c>
      <c r="D265" s="4" t="s">
        <v>14</v>
      </c>
      <c r="E265">
        <v>79</v>
      </c>
    </row>
    <row r="266" spans="1:5" x14ac:dyDescent="0.3">
      <c r="A266" s="18" t="s">
        <v>20</v>
      </c>
      <c r="B266">
        <v>42</v>
      </c>
      <c r="D266" s="4" t="s">
        <v>14</v>
      </c>
      <c r="E266">
        <v>889</v>
      </c>
    </row>
    <row r="267" spans="1:5" x14ac:dyDescent="0.3">
      <c r="A267" s="18" t="s">
        <v>20</v>
      </c>
      <c r="B267">
        <v>139</v>
      </c>
      <c r="D267" s="4" t="s">
        <v>14</v>
      </c>
      <c r="E267">
        <v>56</v>
      </c>
    </row>
    <row r="268" spans="1:5" x14ac:dyDescent="0.3">
      <c r="A268" s="18" t="s">
        <v>20</v>
      </c>
      <c r="B268">
        <v>159</v>
      </c>
      <c r="D268" s="4" t="s">
        <v>14</v>
      </c>
      <c r="E268">
        <v>1</v>
      </c>
    </row>
    <row r="269" spans="1:5" x14ac:dyDescent="0.3">
      <c r="A269" s="18" t="s">
        <v>20</v>
      </c>
      <c r="B269">
        <v>381</v>
      </c>
      <c r="D269" s="4" t="s">
        <v>14</v>
      </c>
      <c r="E269">
        <v>83</v>
      </c>
    </row>
    <row r="270" spans="1:5" x14ac:dyDescent="0.3">
      <c r="A270" s="18" t="s">
        <v>20</v>
      </c>
      <c r="B270">
        <v>194</v>
      </c>
      <c r="D270" s="4" t="s">
        <v>14</v>
      </c>
      <c r="E270">
        <v>2025</v>
      </c>
    </row>
    <row r="271" spans="1:5" x14ac:dyDescent="0.3">
      <c r="A271" s="18" t="s">
        <v>20</v>
      </c>
      <c r="B271">
        <v>106</v>
      </c>
      <c r="D271" s="4" t="s">
        <v>14</v>
      </c>
      <c r="E271">
        <v>14</v>
      </c>
    </row>
    <row r="272" spans="1:5" x14ac:dyDescent="0.3">
      <c r="A272" s="18" t="s">
        <v>20</v>
      </c>
      <c r="B272">
        <v>142</v>
      </c>
      <c r="D272" s="4" t="s">
        <v>14</v>
      </c>
      <c r="E272">
        <v>656</v>
      </c>
    </row>
    <row r="273" spans="1:5" x14ac:dyDescent="0.3">
      <c r="A273" s="18" t="s">
        <v>20</v>
      </c>
      <c r="B273">
        <v>211</v>
      </c>
      <c r="D273" s="4" t="s">
        <v>14</v>
      </c>
      <c r="E273">
        <v>1596</v>
      </c>
    </row>
    <row r="274" spans="1:5" x14ac:dyDescent="0.3">
      <c r="A274" s="18" t="s">
        <v>20</v>
      </c>
      <c r="B274">
        <v>2756</v>
      </c>
      <c r="D274" s="4" t="s">
        <v>14</v>
      </c>
      <c r="E274">
        <v>10</v>
      </c>
    </row>
    <row r="275" spans="1:5" x14ac:dyDescent="0.3">
      <c r="A275" s="18" t="s">
        <v>20</v>
      </c>
      <c r="B275">
        <v>173</v>
      </c>
      <c r="D275" s="4" t="s">
        <v>14</v>
      </c>
      <c r="E275">
        <v>1121</v>
      </c>
    </row>
    <row r="276" spans="1:5" x14ac:dyDescent="0.3">
      <c r="A276" s="18" t="s">
        <v>20</v>
      </c>
      <c r="B276">
        <v>87</v>
      </c>
      <c r="D276" s="4" t="s">
        <v>14</v>
      </c>
      <c r="E276">
        <v>15</v>
      </c>
    </row>
    <row r="277" spans="1:5" x14ac:dyDescent="0.3">
      <c r="A277" s="18" t="s">
        <v>20</v>
      </c>
      <c r="B277">
        <v>1572</v>
      </c>
      <c r="D277" s="4" t="s">
        <v>14</v>
      </c>
      <c r="E277">
        <v>191</v>
      </c>
    </row>
    <row r="278" spans="1:5" x14ac:dyDescent="0.3">
      <c r="A278" s="18" t="s">
        <v>20</v>
      </c>
      <c r="B278">
        <v>2346</v>
      </c>
      <c r="D278" s="4" t="s">
        <v>14</v>
      </c>
      <c r="E278">
        <v>16</v>
      </c>
    </row>
    <row r="279" spans="1:5" x14ac:dyDescent="0.3">
      <c r="A279" s="18" t="s">
        <v>20</v>
      </c>
      <c r="B279">
        <v>115</v>
      </c>
      <c r="D279" s="4" t="s">
        <v>14</v>
      </c>
      <c r="E279">
        <v>17</v>
      </c>
    </row>
    <row r="280" spans="1:5" x14ac:dyDescent="0.3">
      <c r="A280" s="18" t="s">
        <v>20</v>
      </c>
      <c r="B280">
        <v>85</v>
      </c>
      <c r="D280" s="4" t="s">
        <v>14</v>
      </c>
      <c r="E280">
        <v>34</v>
      </c>
    </row>
    <row r="281" spans="1:5" x14ac:dyDescent="0.3">
      <c r="A281" s="18" t="s">
        <v>20</v>
      </c>
      <c r="B281">
        <v>144</v>
      </c>
      <c r="D281" s="4" t="s">
        <v>14</v>
      </c>
      <c r="E281">
        <v>1</v>
      </c>
    </row>
    <row r="282" spans="1:5" x14ac:dyDescent="0.3">
      <c r="A282" s="18" t="s">
        <v>20</v>
      </c>
      <c r="B282">
        <v>2443</v>
      </c>
      <c r="D282" s="4" t="s">
        <v>14</v>
      </c>
      <c r="E282">
        <v>1274</v>
      </c>
    </row>
    <row r="283" spans="1:5" x14ac:dyDescent="0.3">
      <c r="A283" s="18" t="s">
        <v>20</v>
      </c>
      <c r="B283">
        <v>64</v>
      </c>
      <c r="D283" s="4" t="s">
        <v>14</v>
      </c>
      <c r="E283">
        <v>210</v>
      </c>
    </row>
    <row r="284" spans="1:5" x14ac:dyDescent="0.3">
      <c r="A284" s="18" t="s">
        <v>20</v>
      </c>
      <c r="B284">
        <v>268</v>
      </c>
      <c r="D284" s="4" t="s">
        <v>14</v>
      </c>
      <c r="E284">
        <v>248</v>
      </c>
    </row>
    <row r="285" spans="1:5" x14ac:dyDescent="0.3">
      <c r="A285" s="18" t="s">
        <v>20</v>
      </c>
      <c r="B285">
        <v>195</v>
      </c>
      <c r="D285" s="4" t="s">
        <v>14</v>
      </c>
      <c r="E285">
        <v>513</v>
      </c>
    </row>
    <row r="286" spans="1:5" x14ac:dyDescent="0.3">
      <c r="A286" s="18" t="s">
        <v>20</v>
      </c>
      <c r="B286">
        <v>186</v>
      </c>
      <c r="D286" s="4" t="s">
        <v>14</v>
      </c>
      <c r="E286">
        <v>3410</v>
      </c>
    </row>
    <row r="287" spans="1:5" x14ac:dyDescent="0.3">
      <c r="A287" s="18" t="s">
        <v>20</v>
      </c>
      <c r="B287">
        <v>460</v>
      </c>
      <c r="D287" s="4" t="s">
        <v>14</v>
      </c>
      <c r="E287">
        <v>10</v>
      </c>
    </row>
    <row r="288" spans="1:5" x14ac:dyDescent="0.3">
      <c r="A288" s="18" t="s">
        <v>20</v>
      </c>
      <c r="B288">
        <v>2528</v>
      </c>
      <c r="D288" s="4" t="s">
        <v>14</v>
      </c>
      <c r="E288">
        <v>2201</v>
      </c>
    </row>
    <row r="289" spans="1:5" x14ac:dyDescent="0.3">
      <c r="A289" s="18" t="s">
        <v>20</v>
      </c>
      <c r="B289">
        <v>3657</v>
      </c>
      <c r="D289" s="4" t="s">
        <v>14</v>
      </c>
      <c r="E289">
        <v>676</v>
      </c>
    </row>
    <row r="290" spans="1:5" x14ac:dyDescent="0.3">
      <c r="A290" s="18" t="s">
        <v>20</v>
      </c>
      <c r="B290">
        <v>131</v>
      </c>
      <c r="D290" s="4" t="s">
        <v>14</v>
      </c>
      <c r="E290">
        <v>831</v>
      </c>
    </row>
    <row r="291" spans="1:5" x14ac:dyDescent="0.3">
      <c r="A291" s="18" t="s">
        <v>20</v>
      </c>
      <c r="B291">
        <v>239</v>
      </c>
      <c r="D291" s="4" t="s">
        <v>14</v>
      </c>
      <c r="E291">
        <v>859</v>
      </c>
    </row>
    <row r="292" spans="1:5" x14ac:dyDescent="0.3">
      <c r="A292" s="18" t="s">
        <v>20</v>
      </c>
      <c r="B292">
        <v>78</v>
      </c>
      <c r="D292" s="4" t="s">
        <v>14</v>
      </c>
      <c r="E292">
        <v>45</v>
      </c>
    </row>
    <row r="293" spans="1:5" x14ac:dyDescent="0.3">
      <c r="A293" s="18" t="s">
        <v>20</v>
      </c>
      <c r="B293">
        <v>1773</v>
      </c>
      <c r="D293" s="4" t="s">
        <v>14</v>
      </c>
      <c r="E293">
        <v>6</v>
      </c>
    </row>
    <row r="294" spans="1:5" x14ac:dyDescent="0.3">
      <c r="A294" s="18" t="s">
        <v>20</v>
      </c>
      <c r="B294">
        <v>32</v>
      </c>
      <c r="D294" s="4" t="s">
        <v>14</v>
      </c>
      <c r="E294">
        <v>7</v>
      </c>
    </row>
    <row r="295" spans="1:5" x14ac:dyDescent="0.3">
      <c r="A295" s="18" t="s">
        <v>20</v>
      </c>
      <c r="B295">
        <v>369</v>
      </c>
      <c r="D295" s="4" t="s">
        <v>14</v>
      </c>
      <c r="E295">
        <v>31</v>
      </c>
    </row>
    <row r="296" spans="1:5" x14ac:dyDescent="0.3">
      <c r="A296" s="18" t="s">
        <v>20</v>
      </c>
      <c r="B296">
        <v>89</v>
      </c>
      <c r="D296" s="4" t="s">
        <v>14</v>
      </c>
      <c r="E296">
        <v>78</v>
      </c>
    </row>
    <row r="297" spans="1:5" x14ac:dyDescent="0.3">
      <c r="A297" s="18" t="s">
        <v>20</v>
      </c>
      <c r="B297">
        <v>147</v>
      </c>
      <c r="D297" s="4" t="s">
        <v>14</v>
      </c>
      <c r="E297">
        <v>1225</v>
      </c>
    </row>
    <row r="298" spans="1:5" x14ac:dyDescent="0.3">
      <c r="A298" s="18" t="s">
        <v>20</v>
      </c>
      <c r="B298">
        <v>126</v>
      </c>
      <c r="D298" s="4" t="s">
        <v>14</v>
      </c>
      <c r="E298">
        <v>1</v>
      </c>
    </row>
    <row r="299" spans="1:5" x14ac:dyDescent="0.3">
      <c r="A299" s="18" t="s">
        <v>20</v>
      </c>
      <c r="B299">
        <v>2218</v>
      </c>
      <c r="D299" s="4" t="s">
        <v>14</v>
      </c>
      <c r="E299">
        <v>67</v>
      </c>
    </row>
    <row r="300" spans="1:5" x14ac:dyDescent="0.3">
      <c r="A300" s="18" t="s">
        <v>20</v>
      </c>
      <c r="B300">
        <v>202</v>
      </c>
      <c r="D300" s="4" t="s">
        <v>14</v>
      </c>
      <c r="E300">
        <v>19</v>
      </c>
    </row>
    <row r="301" spans="1:5" x14ac:dyDescent="0.3">
      <c r="A301" s="18" t="s">
        <v>20</v>
      </c>
      <c r="B301">
        <v>140</v>
      </c>
      <c r="D301" s="4" t="s">
        <v>14</v>
      </c>
      <c r="E301">
        <v>2108</v>
      </c>
    </row>
    <row r="302" spans="1:5" x14ac:dyDescent="0.3">
      <c r="A302" s="18" t="s">
        <v>20</v>
      </c>
      <c r="B302">
        <v>1052</v>
      </c>
      <c r="D302" s="4" t="s">
        <v>14</v>
      </c>
      <c r="E302">
        <v>679</v>
      </c>
    </row>
    <row r="303" spans="1:5" x14ac:dyDescent="0.3">
      <c r="A303" s="18" t="s">
        <v>20</v>
      </c>
      <c r="B303">
        <v>247</v>
      </c>
      <c r="D303" s="4" t="s">
        <v>14</v>
      </c>
      <c r="E303">
        <v>36</v>
      </c>
    </row>
    <row r="304" spans="1:5" x14ac:dyDescent="0.3">
      <c r="A304" s="18" t="s">
        <v>20</v>
      </c>
      <c r="B304">
        <v>84</v>
      </c>
      <c r="D304" s="4" t="s">
        <v>14</v>
      </c>
      <c r="E304">
        <v>47</v>
      </c>
    </row>
    <row r="305" spans="1:5" x14ac:dyDescent="0.3">
      <c r="A305" s="18" t="s">
        <v>20</v>
      </c>
      <c r="B305">
        <v>88</v>
      </c>
      <c r="D305" s="4" t="s">
        <v>14</v>
      </c>
      <c r="E305">
        <v>70</v>
      </c>
    </row>
    <row r="306" spans="1:5" x14ac:dyDescent="0.3">
      <c r="A306" s="18" t="s">
        <v>20</v>
      </c>
      <c r="B306">
        <v>156</v>
      </c>
      <c r="D306" s="4" t="s">
        <v>14</v>
      </c>
      <c r="E306">
        <v>154</v>
      </c>
    </row>
    <row r="307" spans="1:5" x14ac:dyDescent="0.3">
      <c r="A307" s="18" t="s">
        <v>20</v>
      </c>
      <c r="B307">
        <v>2985</v>
      </c>
      <c r="D307" s="4" t="s">
        <v>14</v>
      </c>
      <c r="E307">
        <v>22</v>
      </c>
    </row>
    <row r="308" spans="1:5" x14ac:dyDescent="0.3">
      <c r="A308" s="18" t="s">
        <v>20</v>
      </c>
      <c r="B308">
        <v>762</v>
      </c>
      <c r="D308" s="4" t="s">
        <v>14</v>
      </c>
      <c r="E308">
        <v>1758</v>
      </c>
    </row>
    <row r="309" spans="1:5" x14ac:dyDescent="0.3">
      <c r="A309" s="18" t="s">
        <v>20</v>
      </c>
      <c r="B309">
        <v>554</v>
      </c>
      <c r="D309" s="4" t="s">
        <v>14</v>
      </c>
      <c r="E309">
        <v>94</v>
      </c>
    </row>
    <row r="310" spans="1:5" x14ac:dyDescent="0.3">
      <c r="A310" s="18" t="s">
        <v>20</v>
      </c>
      <c r="B310">
        <v>135</v>
      </c>
      <c r="D310" s="4" t="s">
        <v>14</v>
      </c>
      <c r="E310">
        <v>33</v>
      </c>
    </row>
    <row r="311" spans="1:5" x14ac:dyDescent="0.3">
      <c r="A311" s="18" t="s">
        <v>20</v>
      </c>
      <c r="B311">
        <v>122</v>
      </c>
      <c r="D311" s="4" t="s">
        <v>14</v>
      </c>
      <c r="E311">
        <v>1</v>
      </c>
    </row>
    <row r="312" spans="1:5" x14ac:dyDescent="0.3">
      <c r="A312" s="18" t="s">
        <v>20</v>
      </c>
      <c r="B312">
        <v>221</v>
      </c>
      <c r="D312" s="4" t="s">
        <v>14</v>
      </c>
      <c r="E312">
        <v>31</v>
      </c>
    </row>
    <row r="313" spans="1:5" x14ac:dyDescent="0.3">
      <c r="A313" s="18" t="s">
        <v>20</v>
      </c>
      <c r="B313">
        <v>126</v>
      </c>
      <c r="D313" s="4" t="s">
        <v>14</v>
      </c>
      <c r="E313">
        <v>35</v>
      </c>
    </row>
    <row r="314" spans="1:5" x14ac:dyDescent="0.3">
      <c r="A314" s="18" t="s">
        <v>20</v>
      </c>
      <c r="B314">
        <v>1022</v>
      </c>
      <c r="D314" s="4" t="s">
        <v>14</v>
      </c>
      <c r="E314">
        <v>63</v>
      </c>
    </row>
    <row r="315" spans="1:5" x14ac:dyDescent="0.3">
      <c r="A315" s="18" t="s">
        <v>20</v>
      </c>
      <c r="B315">
        <v>3177</v>
      </c>
      <c r="D315" s="4" t="s">
        <v>14</v>
      </c>
      <c r="E315">
        <v>526</v>
      </c>
    </row>
    <row r="316" spans="1:5" x14ac:dyDescent="0.3">
      <c r="A316" s="18" t="s">
        <v>20</v>
      </c>
      <c r="B316">
        <v>198</v>
      </c>
      <c r="D316" s="4" t="s">
        <v>14</v>
      </c>
      <c r="E316">
        <v>121</v>
      </c>
    </row>
    <row r="317" spans="1:5" x14ac:dyDescent="0.3">
      <c r="A317" s="18" t="s">
        <v>20</v>
      </c>
      <c r="B317">
        <v>85</v>
      </c>
      <c r="D317" s="4" t="s">
        <v>14</v>
      </c>
      <c r="E317">
        <v>67</v>
      </c>
    </row>
    <row r="318" spans="1:5" x14ac:dyDescent="0.3">
      <c r="A318" s="18" t="s">
        <v>20</v>
      </c>
      <c r="B318">
        <v>3596</v>
      </c>
      <c r="D318" s="4" t="s">
        <v>14</v>
      </c>
      <c r="E318">
        <v>57</v>
      </c>
    </row>
    <row r="319" spans="1:5" x14ac:dyDescent="0.3">
      <c r="A319" s="18" t="s">
        <v>20</v>
      </c>
      <c r="B319">
        <v>244</v>
      </c>
      <c r="D319" s="4" t="s">
        <v>14</v>
      </c>
      <c r="E319">
        <v>1229</v>
      </c>
    </row>
    <row r="320" spans="1:5" x14ac:dyDescent="0.3">
      <c r="A320" s="18" t="s">
        <v>20</v>
      </c>
      <c r="B320">
        <v>5180</v>
      </c>
      <c r="D320" s="4" t="s">
        <v>14</v>
      </c>
      <c r="E320">
        <v>12</v>
      </c>
    </row>
    <row r="321" spans="1:5" x14ac:dyDescent="0.3">
      <c r="A321" s="18" t="s">
        <v>20</v>
      </c>
      <c r="B321">
        <v>589</v>
      </c>
      <c r="D321" s="4" t="s">
        <v>14</v>
      </c>
      <c r="E321">
        <v>452</v>
      </c>
    </row>
    <row r="322" spans="1:5" x14ac:dyDescent="0.3">
      <c r="A322" s="18" t="s">
        <v>20</v>
      </c>
      <c r="B322">
        <v>2725</v>
      </c>
      <c r="D322" s="4" t="s">
        <v>14</v>
      </c>
      <c r="E322">
        <v>1886</v>
      </c>
    </row>
    <row r="323" spans="1:5" x14ac:dyDescent="0.3">
      <c r="A323" s="18" t="s">
        <v>20</v>
      </c>
      <c r="B323">
        <v>300</v>
      </c>
      <c r="D323" s="4" t="s">
        <v>14</v>
      </c>
      <c r="E323">
        <v>1825</v>
      </c>
    </row>
    <row r="324" spans="1:5" x14ac:dyDescent="0.3">
      <c r="A324" s="18" t="s">
        <v>20</v>
      </c>
      <c r="B324">
        <v>144</v>
      </c>
      <c r="D324" s="4" t="s">
        <v>14</v>
      </c>
      <c r="E324">
        <v>31</v>
      </c>
    </row>
    <row r="325" spans="1:5" x14ac:dyDescent="0.3">
      <c r="A325" s="18" t="s">
        <v>20</v>
      </c>
      <c r="B325">
        <v>87</v>
      </c>
      <c r="D325" s="4" t="s">
        <v>14</v>
      </c>
      <c r="E325">
        <v>107</v>
      </c>
    </row>
    <row r="326" spans="1:5" x14ac:dyDescent="0.3">
      <c r="A326" s="18" t="s">
        <v>20</v>
      </c>
      <c r="B326">
        <v>3116</v>
      </c>
      <c r="D326" s="4" t="s">
        <v>14</v>
      </c>
      <c r="E326">
        <v>27</v>
      </c>
    </row>
    <row r="327" spans="1:5" x14ac:dyDescent="0.3">
      <c r="A327" s="18" t="s">
        <v>20</v>
      </c>
      <c r="B327">
        <v>909</v>
      </c>
      <c r="D327" s="4" t="s">
        <v>14</v>
      </c>
      <c r="E327">
        <v>1221</v>
      </c>
    </row>
    <row r="328" spans="1:5" x14ac:dyDescent="0.3">
      <c r="A328" s="18" t="s">
        <v>20</v>
      </c>
      <c r="B328">
        <v>1613</v>
      </c>
      <c r="D328" s="4" t="s">
        <v>14</v>
      </c>
      <c r="E328">
        <v>1</v>
      </c>
    </row>
    <row r="329" spans="1:5" x14ac:dyDescent="0.3">
      <c r="A329" s="18" t="s">
        <v>20</v>
      </c>
      <c r="B329">
        <v>136</v>
      </c>
      <c r="D329" s="4" t="s">
        <v>14</v>
      </c>
      <c r="E329">
        <v>16</v>
      </c>
    </row>
    <row r="330" spans="1:5" x14ac:dyDescent="0.3">
      <c r="A330" s="18" t="s">
        <v>20</v>
      </c>
      <c r="B330">
        <v>130</v>
      </c>
      <c r="D330" s="4" t="s">
        <v>14</v>
      </c>
      <c r="E330">
        <v>41</v>
      </c>
    </row>
    <row r="331" spans="1:5" x14ac:dyDescent="0.3">
      <c r="A331" s="18" t="s">
        <v>20</v>
      </c>
      <c r="B331">
        <v>102</v>
      </c>
      <c r="D331" s="4" t="s">
        <v>14</v>
      </c>
      <c r="E331">
        <v>523</v>
      </c>
    </row>
    <row r="332" spans="1:5" x14ac:dyDescent="0.3">
      <c r="A332" s="18" t="s">
        <v>20</v>
      </c>
      <c r="B332">
        <v>4006</v>
      </c>
      <c r="D332" s="4" t="s">
        <v>14</v>
      </c>
      <c r="E332">
        <v>141</v>
      </c>
    </row>
    <row r="333" spans="1:5" x14ac:dyDescent="0.3">
      <c r="A333" s="18" t="s">
        <v>20</v>
      </c>
      <c r="B333">
        <v>1629</v>
      </c>
      <c r="D333" s="4" t="s">
        <v>14</v>
      </c>
      <c r="E333">
        <v>52</v>
      </c>
    </row>
    <row r="334" spans="1:5" x14ac:dyDescent="0.3">
      <c r="A334" s="18" t="s">
        <v>20</v>
      </c>
      <c r="B334">
        <v>2188</v>
      </c>
      <c r="D334" s="4" t="s">
        <v>14</v>
      </c>
      <c r="E334">
        <v>225</v>
      </c>
    </row>
    <row r="335" spans="1:5" x14ac:dyDescent="0.3">
      <c r="A335" s="18" t="s">
        <v>20</v>
      </c>
      <c r="B335">
        <v>2409</v>
      </c>
      <c r="D335" s="4" t="s">
        <v>14</v>
      </c>
      <c r="E335">
        <v>38</v>
      </c>
    </row>
    <row r="336" spans="1:5" x14ac:dyDescent="0.3">
      <c r="A336" s="18" t="s">
        <v>20</v>
      </c>
      <c r="B336">
        <v>194</v>
      </c>
      <c r="D336" s="4" t="s">
        <v>14</v>
      </c>
      <c r="E336">
        <v>15</v>
      </c>
    </row>
    <row r="337" spans="1:5" x14ac:dyDescent="0.3">
      <c r="A337" s="18" t="s">
        <v>20</v>
      </c>
      <c r="B337">
        <v>1140</v>
      </c>
      <c r="D337" s="4" t="s">
        <v>14</v>
      </c>
      <c r="E337">
        <v>37</v>
      </c>
    </row>
    <row r="338" spans="1:5" x14ac:dyDescent="0.3">
      <c r="A338" s="18" t="s">
        <v>20</v>
      </c>
      <c r="B338">
        <v>102</v>
      </c>
      <c r="D338" s="4" t="s">
        <v>14</v>
      </c>
      <c r="E338">
        <v>112</v>
      </c>
    </row>
    <row r="339" spans="1:5" x14ac:dyDescent="0.3">
      <c r="A339" s="18" t="s">
        <v>20</v>
      </c>
      <c r="B339">
        <v>2857</v>
      </c>
      <c r="D339" s="4" t="s">
        <v>14</v>
      </c>
      <c r="E339">
        <v>21</v>
      </c>
    </row>
    <row r="340" spans="1:5" x14ac:dyDescent="0.3">
      <c r="A340" s="18" t="s">
        <v>20</v>
      </c>
      <c r="B340">
        <v>107</v>
      </c>
      <c r="D340" s="4" t="s">
        <v>14</v>
      </c>
      <c r="E340">
        <v>67</v>
      </c>
    </row>
    <row r="341" spans="1:5" x14ac:dyDescent="0.3">
      <c r="A341" s="18" t="s">
        <v>20</v>
      </c>
      <c r="B341">
        <v>160</v>
      </c>
      <c r="D341" s="4" t="s">
        <v>14</v>
      </c>
      <c r="E341">
        <v>78</v>
      </c>
    </row>
    <row r="342" spans="1:5" x14ac:dyDescent="0.3">
      <c r="A342" s="18" t="s">
        <v>20</v>
      </c>
      <c r="B342">
        <v>2230</v>
      </c>
      <c r="D342" s="4" t="s">
        <v>14</v>
      </c>
      <c r="E342">
        <v>67</v>
      </c>
    </row>
    <row r="343" spans="1:5" x14ac:dyDescent="0.3">
      <c r="A343" s="18" t="s">
        <v>20</v>
      </c>
      <c r="B343">
        <v>316</v>
      </c>
      <c r="D343" s="4" t="s">
        <v>14</v>
      </c>
      <c r="E343">
        <v>263</v>
      </c>
    </row>
    <row r="344" spans="1:5" x14ac:dyDescent="0.3">
      <c r="A344" s="18" t="s">
        <v>20</v>
      </c>
      <c r="B344">
        <v>117</v>
      </c>
      <c r="D344" s="4" t="s">
        <v>14</v>
      </c>
      <c r="E344">
        <v>1691</v>
      </c>
    </row>
    <row r="345" spans="1:5" x14ac:dyDescent="0.3">
      <c r="A345" s="18" t="s">
        <v>20</v>
      </c>
      <c r="B345">
        <v>6406</v>
      </c>
      <c r="D345" s="4" t="s">
        <v>14</v>
      </c>
      <c r="E345">
        <v>181</v>
      </c>
    </row>
    <row r="346" spans="1:5" x14ac:dyDescent="0.3">
      <c r="A346" s="18" t="s">
        <v>20</v>
      </c>
      <c r="B346">
        <v>192</v>
      </c>
      <c r="D346" s="4" t="s">
        <v>14</v>
      </c>
      <c r="E346">
        <v>13</v>
      </c>
    </row>
    <row r="347" spans="1:5" x14ac:dyDescent="0.3">
      <c r="A347" s="18" t="s">
        <v>20</v>
      </c>
      <c r="B347">
        <v>26</v>
      </c>
      <c r="D347" s="4" t="s">
        <v>14</v>
      </c>
      <c r="E347">
        <v>1</v>
      </c>
    </row>
    <row r="348" spans="1:5" x14ac:dyDescent="0.3">
      <c r="A348" s="18" t="s">
        <v>20</v>
      </c>
      <c r="B348">
        <v>723</v>
      </c>
      <c r="D348" s="4" t="s">
        <v>14</v>
      </c>
      <c r="E348">
        <v>21</v>
      </c>
    </row>
    <row r="349" spans="1:5" x14ac:dyDescent="0.3">
      <c r="A349" s="18" t="s">
        <v>20</v>
      </c>
      <c r="B349">
        <v>170</v>
      </c>
      <c r="D349" s="4" t="s">
        <v>14</v>
      </c>
      <c r="E349">
        <v>830</v>
      </c>
    </row>
    <row r="350" spans="1:5" x14ac:dyDescent="0.3">
      <c r="A350" s="18" t="s">
        <v>20</v>
      </c>
      <c r="B350">
        <v>238</v>
      </c>
      <c r="D350" s="4" t="s">
        <v>14</v>
      </c>
      <c r="E350">
        <v>130</v>
      </c>
    </row>
    <row r="351" spans="1:5" x14ac:dyDescent="0.3">
      <c r="A351" s="18" t="s">
        <v>20</v>
      </c>
      <c r="B351">
        <v>55</v>
      </c>
      <c r="D351" s="4" t="s">
        <v>14</v>
      </c>
      <c r="E351">
        <v>55</v>
      </c>
    </row>
    <row r="352" spans="1:5" x14ac:dyDescent="0.3">
      <c r="A352" s="18" t="s">
        <v>20</v>
      </c>
      <c r="B352">
        <v>128</v>
      </c>
      <c r="D352" s="4" t="s">
        <v>14</v>
      </c>
      <c r="E352">
        <v>114</v>
      </c>
    </row>
    <row r="353" spans="1:5" x14ac:dyDescent="0.3">
      <c r="A353" s="18" t="s">
        <v>20</v>
      </c>
      <c r="B353">
        <v>2144</v>
      </c>
      <c r="D353" s="4" t="s">
        <v>14</v>
      </c>
      <c r="E353">
        <v>594</v>
      </c>
    </row>
    <row r="354" spans="1:5" x14ac:dyDescent="0.3">
      <c r="A354" s="18" t="s">
        <v>20</v>
      </c>
      <c r="B354">
        <v>2693</v>
      </c>
      <c r="D354" s="4" t="s">
        <v>14</v>
      </c>
      <c r="E354">
        <v>24</v>
      </c>
    </row>
    <row r="355" spans="1:5" x14ac:dyDescent="0.3">
      <c r="A355" s="18" t="s">
        <v>20</v>
      </c>
      <c r="B355">
        <v>432</v>
      </c>
      <c r="D355" s="4" t="s">
        <v>14</v>
      </c>
      <c r="E355">
        <v>252</v>
      </c>
    </row>
    <row r="356" spans="1:5" x14ac:dyDescent="0.3">
      <c r="A356" s="18" t="s">
        <v>20</v>
      </c>
      <c r="B356">
        <v>189</v>
      </c>
      <c r="D356" s="4" t="s">
        <v>14</v>
      </c>
      <c r="E356">
        <v>67</v>
      </c>
    </row>
    <row r="357" spans="1:5" x14ac:dyDescent="0.3">
      <c r="A357" s="18" t="s">
        <v>20</v>
      </c>
      <c r="B357">
        <v>154</v>
      </c>
      <c r="D357" s="4" t="s">
        <v>14</v>
      </c>
      <c r="E357">
        <v>742</v>
      </c>
    </row>
    <row r="358" spans="1:5" x14ac:dyDescent="0.3">
      <c r="A358" s="18" t="s">
        <v>20</v>
      </c>
      <c r="B358">
        <v>96</v>
      </c>
      <c r="D358" s="4" t="s">
        <v>14</v>
      </c>
      <c r="E358">
        <v>75</v>
      </c>
    </row>
    <row r="359" spans="1:5" x14ac:dyDescent="0.3">
      <c r="A359" s="18" t="s">
        <v>20</v>
      </c>
      <c r="B359">
        <v>3063</v>
      </c>
      <c r="D359" s="4" t="s">
        <v>14</v>
      </c>
      <c r="E359">
        <v>4405</v>
      </c>
    </row>
    <row r="360" spans="1:5" x14ac:dyDescent="0.3">
      <c r="A360" s="18" t="s">
        <v>20</v>
      </c>
      <c r="B360">
        <v>2266</v>
      </c>
      <c r="D360" s="4" t="s">
        <v>14</v>
      </c>
      <c r="E360">
        <v>92</v>
      </c>
    </row>
    <row r="361" spans="1:5" x14ac:dyDescent="0.3">
      <c r="A361" s="18" t="s">
        <v>20</v>
      </c>
      <c r="B361">
        <v>194</v>
      </c>
      <c r="D361" s="4" t="s">
        <v>14</v>
      </c>
      <c r="E361">
        <v>64</v>
      </c>
    </row>
    <row r="362" spans="1:5" x14ac:dyDescent="0.3">
      <c r="A362" s="18" t="s">
        <v>20</v>
      </c>
      <c r="B362">
        <v>129</v>
      </c>
      <c r="D362" s="4" t="s">
        <v>14</v>
      </c>
      <c r="E362">
        <v>64</v>
      </c>
    </row>
    <row r="363" spans="1:5" x14ac:dyDescent="0.3">
      <c r="A363" s="18" t="s">
        <v>20</v>
      </c>
      <c r="B363">
        <v>375</v>
      </c>
      <c r="D363" s="4" t="s">
        <v>14</v>
      </c>
      <c r="E363">
        <v>842</v>
      </c>
    </row>
    <row r="364" spans="1:5" x14ac:dyDescent="0.3">
      <c r="A364" s="18" t="s">
        <v>20</v>
      </c>
      <c r="B364">
        <v>409</v>
      </c>
      <c r="D364" s="4" t="s">
        <v>14</v>
      </c>
      <c r="E364">
        <v>112</v>
      </c>
    </row>
    <row r="365" spans="1:5" x14ac:dyDescent="0.3">
      <c r="A365" s="18" t="s">
        <v>20</v>
      </c>
      <c r="B365">
        <v>234</v>
      </c>
      <c r="D365" s="4" t="s">
        <v>14</v>
      </c>
      <c r="E365">
        <v>374</v>
      </c>
    </row>
    <row r="366" spans="1:5" x14ac:dyDescent="0.3">
      <c r="A366" s="18" t="s">
        <v>20</v>
      </c>
      <c r="B366">
        <v>3016</v>
      </c>
    </row>
    <row r="367" spans="1:5" x14ac:dyDescent="0.3">
      <c r="A367" s="18" t="s">
        <v>20</v>
      </c>
      <c r="B367">
        <v>264</v>
      </c>
    </row>
    <row r="368" spans="1:5" x14ac:dyDescent="0.3">
      <c r="A368" s="18" t="s">
        <v>20</v>
      </c>
      <c r="B368">
        <v>272</v>
      </c>
    </row>
    <row r="369" spans="1:2" x14ac:dyDescent="0.3">
      <c r="A369" s="18" t="s">
        <v>20</v>
      </c>
      <c r="B369">
        <v>419</v>
      </c>
    </row>
    <row r="370" spans="1:2" x14ac:dyDescent="0.3">
      <c r="A370" s="18" t="s">
        <v>20</v>
      </c>
      <c r="B370">
        <v>1621</v>
      </c>
    </row>
    <row r="371" spans="1:2" x14ac:dyDescent="0.3">
      <c r="A371" s="18" t="s">
        <v>20</v>
      </c>
      <c r="B371">
        <v>1101</v>
      </c>
    </row>
    <row r="372" spans="1:2" x14ac:dyDescent="0.3">
      <c r="A372" s="18" t="s">
        <v>20</v>
      </c>
      <c r="B372">
        <v>1073</v>
      </c>
    </row>
    <row r="373" spans="1:2" x14ac:dyDescent="0.3">
      <c r="A373" s="18" t="s">
        <v>20</v>
      </c>
      <c r="B373">
        <v>331</v>
      </c>
    </row>
    <row r="374" spans="1:2" x14ac:dyDescent="0.3">
      <c r="A374" s="18" t="s">
        <v>20</v>
      </c>
      <c r="B374">
        <v>1170</v>
      </c>
    </row>
    <row r="375" spans="1:2" x14ac:dyDescent="0.3">
      <c r="A375" s="18" t="s">
        <v>20</v>
      </c>
      <c r="B375">
        <v>363</v>
      </c>
    </row>
    <row r="376" spans="1:2" x14ac:dyDescent="0.3">
      <c r="A376" s="18" t="s">
        <v>20</v>
      </c>
      <c r="B376">
        <v>103</v>
      </c>
    </row>
    <row r="377" spans="1:2" x14ac:dyDescent="0.3">
      <c r="A377" s="18" t="s">
        <v>20</v>
      </c>
      <c r="B377">
        <v>147</v>
      </c>
    </row>
    <row r="378" spans="1:2" x14ac:dyDescent="0.3">
      <c r="A378" s="18" t="s">
        <v>20</v>
      </c>
      <c r="B378">
        <v>110</v>
      </c>
    </row>
    <row r="379" spans="1:2" x14ac:dyDescent="0.3">
      <c r="A379" s="18" t="s">
        <v>20</v>
      </c>
      <c r="B379">
        <v>134</v>
      </c>
    </row>
    <row r="380" spans="1:2" x14ac:dyDescent="0.3">
      <c r="A380" s="18" t="s">
        <v>20</v>
      </c>
      <c r="B380">
        <v>269</v>
      </c>
    </row>
    <row r="381" spans="1:2" x14ac:dyDescent="0.3">
      <c r="A381" s="18" t="s">
        <v>20</v>
      </c>
      <c r="B381">
        <v>175</v>
      </c>
    </row>
    <row r="382" spans="1:2" x14ac:dyDescent="0.3">
      <c r="A382" s="18" t="s">
        <v>20</v>
      </c>
      <c r="B382">
        <v>69</v>
      </c>
    </row>
    <row r="383" spans="1:2" x14ac:dyDescent="0.3">
      <c r="A383" s="18" t="s">
        <v>20</v>
      </c>
      <c r="B383">
        <v>190</v>
      </c>
    </row>
    <row r="384" spans="1:2" x14ac:dyDescent="0.3">
      <c r="A384" s="18" t="s">
        <v>20</v>
      </c>
      <c r="B384">
        <v>237</v>
      </c>
    </row>
    <row r="385" spans="1:2" x14ac:dyDescent="0.3">
      <c r="A385" s="18" t="s">
        <v>20</v>
      </c>
      <c r="B385">
        <v>196</v>
      </c>
    </row>
    <row r="386" spans="1:2" x14ac:dyDescent="0.3">
      <c r="A386" s="18" t="s">
        <v>20</v>
      </c>
      <c r="B386">
        <v>7295</v>
      </c>
    </row>
    <row r="387" spans="1:2" x14ac:dyDescent="0.3">
      <c r="A387" s="18" t="s">
        <v>20</v>
      </c>
      <c r="B387">
        <v>2893</v>
      </c>
    </row>
    <row r="388" spans="1:2" x14ac:dyDescent="0.3">
      <c r="A388" s="18" t="s">
        <v>20</v>
      </c>
      <c r="B388">
        <v>820</v>
      </c>
    </row>
    <row r="389" spans="1:2" x14ac:dyDescent="0.3">
      <c r="A389" s="18" t="s">
        <v>20</v>
      </c>
      <c r="B389">
        <v>2038</v>
      </c>
    </row>
    <row r="390" spans="1:2" x14ac:dyDescent="0.3">
      <c r="A390" s="18" t="s">
        <v>20</v>
      </c>
      <c r="B390">
        <v>116</v>
      </c>
    </row>
    <row r="391" spans="1:2" x14ac:dyDescent="0.3">
      <c r="A391" s="18" t="s">
        <v>20</v>
      </c>
      <c r="B391">
        <v>1345</v>
      </c>
    </row>
    <row r="392" spans="1:2" x14ac:dyDescent="0.3">
      <c r="A392" s="18" t="s">
        <v>20</v>
      </c>
      <c r="B392">
        <v>168</v>
      </c>
    </row>
    <row r="393" spans="1:2" x14ac:dyDescent="0.3">
      <c r="A393" s="18" t="s">
        <v>20</v>
      </c>
      <c r="B393">
        <v>137</v>
      </c>
    </row>
    <row r="394" spans="1:2" x14ac:dyDescent="0.3">
      <c r="A394" s="18" t="s">
        <v>20</v>
      </c>
      <c r="B394">
        <v>186</v>
      </c>
    </row>
    <row r="395" spans="1:2" x14ac:dyDescent="0.3">
      <c r="A395" s="18" t="s">
        <v>20</v>
      </c>
      <c r="B395">
        <v>125</v>
      </c>
    </row>
    <row r="396" spans="1:2" x14ac:dyDescent="0.3">
      <c r="A396" s="18" t="s">
        <v>20</v>
      </c>
      <c r="B396">
        <v>202</v>
      </c>
    </row>
    <row r="397" spans="1:2" x14ac:dyDescent="0.3">
      <c r="A397" s="18" t="s">
        <v>20</v>
      </c>
      <c r="B397">
        <v>103</v>
      </c>
    </row>
    <row r="398" spans="1:2" x14ac:dyDescent="0.3">
      <c r="A398" s="18" t="s">
        <v>20</v>
      </c>
      <c r="B398">
        <v>1785</v>
      </c>
    </row>
    <row r="399" spans="1:2" x14ac:dyDescent="0.3">
      <c r="A399" s="18" t="s">
        <v>20</v>
      </c>
      <c r="B399">
        <v>157</v>
      </c>
    </row>
    <row r="400" spans="1:2" x14ac:dyDescent="0.3">
      <c r="A400" s="18" t="s">
        <v>20</v>
      </c>
      <c r="B400">
        <v>555</v>
      </c>
    </row>
    <row r="401" spans="1:2" x14ac:dyDescent="0.3">
      <c r="A401" s="18" t="s">
        <v>20</v>
      </c>
      <c r="B401">
        <v>297</v>
      </c>
    </row>
    <row r="402" spans="1:2" x14ac:dyDescent="0.3">
      <c r="A402" s="18" t="s">
        <v>20</v>
      </c>
      <c r="B402">
        <v>123</v>
      </c>
    </row>
    <row r="403" spans="1:2" x14ac:dyDescent="0.3">
      <c r="A403" s="18" t="s">
        <v>20</v>
      </c>
      <c r="B403">
        <v>3036</v>
      </c>
    </row>
    <row r="404" spans="1:2" x14ac:dyDescent="0.3">
      <c r="A404" s="18" t="s">
        <v>20</v>
      </c>
      <c r="B404">
        <v>144</v>
      </c>
    </row>
    <row r="405" spans="1:2" x14ac:dyDescent="0.3">
      <c r="A405" s="18" t="s">
        <v>20</v>
      </c>
      <c r="B405">
        <v>121</v>
      </c>
    </row>
    <row r="406" spans="1:2" x14ac:dyDescent="0.3">
      <c r="A406" s="18" t="s">
        <v>20</v>
      </c>
      <c r="B406">
        <v>181</v>
      </c>
    </row>
    <row r="407" spans="1:2" x14ac:dyDescent="0.3">
      <c r="A407" s="18" t="s">
        <v>20</v>
      </c>
      <c r="B407">
        <v>122</v>
      </c>
    </row>
    <row r="408" spans="1:2" x14ac:dyDescent="0.3">
      <c r="A408" s="18" t="s">
        <v>20</v>
      </c>
      <c r="B408">
        <v>1071</v>
      </c>
    </row>
    <row r="409" spans="1:2" x14ac:dyDescent="0.3">
      <c r="A409" s="18" t="s">
        <v>20</v>
      </c>
      <c r="B409">
        <v>980</v>
      </c>
    </row>
    <row r="410" spans="1:2" x14ac:dyDescent="0.3">
      <c r="A410" s="18" t="s">
        <v>20</v>
      </c>
      <c r="B410">
        <v>536</v>
      </c>
    </row>
    <row r="411" spans="1:2" x14ac:dyDescent="0.3">
      <c r="A411" s="18" t="s">
        <v>20</v>
      </c>
      <c r="B411">
        <v>1991</v>
      </c>
    </row>
    <row r="412" spans="1:2" x14ac:dyDescent="0.3">
      <c r="A412" s="18" t="s">
        <v>20</v>
      </c>
      <c r="B412">
        <v>180</v>
      </c>
    </row>
    <row r="413" spans="1:2" x14ac:dyDescent="0.3">
      <c r="A413" s="18" t="s">
        <v>20</v>
      </c>
      <c r="B413">
        <v>130</v>
      </c>
    </row>
    <row r="414" spans="1:2" x14ac:dyDescent="0.3">
      <c r="A414" s="18" t="s">
        <v>20</v>
      </c>
      <c r="B414">
        <v>122</v>
      </c>
    </row>
    <row r="415" spans="1:2" x14ac:dyDescent="0.3">
      <c r="A415" s="18" t="s">
        <v>20</v>
      </c>
      <c r="B415">
        <v>140</v>
      </c>
    </row>
    <row r="416" spans="1:2" x14ac:dyDescent="0.3">
      <c r="A416" s="18" t="s">
        <v>20</v>
      </c>
      <c r="B416">
        <v>3388</v>
      </c>
    </row>
    <row r="417" spans="1:2" x14ac:dyDescent="0.3">
      <c r="A417" s="18" t="s">
        <v>20</v>
      </c>
      <c r="B417">
        <v>280</v>
      </c>
    </row>
    <row r="418" spans="1:2" x14ac:dyDescent="0.3">
      <c r="A418" s="18" t="s">
        <v>20</v>
      </c>
      <c r="B418">
        <v>366</v>
      </c>
    </row>
    <row r="419" spans="1:2" x14ac:dyDescent="0.3">
      <c r="A419" s="18" t="s">
        <v>20</v>
      </c>
      <c r="B419">
        <v>270</v>
      </c>
    </row>
    <row r="420" spans="1:2" x14ac:dyDescent="0.3">
      <c r="A420" s="18" t="s">
        <v>20</v>
      </c>
      <c r="B420">
        <v>137</v>
      </c>
    </row>
    <row r="421" spans="1:2" x14ac:dyDescent="0.3">
      <c r="A421" s="18" t="s">
        <v>20</v>
      </c>
      <c r="B421">
        <v>3205</v>
      </c>
    </row>
    <row r="422" spans="1:2" x14ac:dyDescent="0.3">
      <c r="A422" s="18" t="s">
        <v>20</v>
      </c>
      <c r="B422">
        <v>288</v>
      </c>
    </row>
    <row r="423" spans="1:2" x14ac:dyDescent="0.3">
      <c r="A423" s="18" t="s">
        <v>20</v>
      </c>
      <c r="B423">
        <v>148</v>
      </c>
    </row>
    <row r="424" spans="1:2" x14ac:dyDescent="0.3">
      <c r="A424" s="18" t="s">
        <v>20</v>
      </c>
      <c r="B424">
        <v>114</v>
      </c>
    </row>
    <row r="425" spans="1:2" x14ac:dyDescent="0.3">
      <c r="A425" s="18" t="s">
        <v>20</v>
      </c>
      <c r="B425">
        <v>1518</v>
      </c>
    </row>
    <row r="426" spans="1:2" x14ac:dyDescent="0.3">
      <c r="A426" s="18" t="s">
        <v>20</v>
      </c>
      <c r="B426">
        <v>166</v>
      </c>
    </row>
    <row r="427" spans="1:2" x14ac:dyDescent="0.3">
      <c r="A427" s="18" t="s">
        <v>20</v>
      </c>
      <c r="B427">
        <v>100</v>
      </c>
    </row>
    <row r="428" spans="1:2" x14ac:dyDescent="0.3">
      <c r="A428" s="18" t="s">
        <v>20</v>
      </c>
      <c r="B428">
        <v>235</v>
      </c>
    </row>
    <row r="429" spans="1:2" x14ac:dyDescent="0.3">
      <c r="A429" s="18" t="s">
        <v>20</v>
      </c>
      <c r="B429">
        <v>148</v>
      </c>
    </row>
    <row r="430" spans="1:2" x14ac:dyDescent="0.3">
      <c r="A430" s="18" t="s">
        <v>20</v>
      </c>
      <c r="B430">
        <v>198</v>
      </c>
    </row>
    <row r="431" spans="1:2" x14ac:dyDescent="0.3">
      <c r="A431" s="18" t="s">
        <v>20</v>
      </c>
      <c r="B431">
        <v>150</v>
      </c>
    </row>
    <row r="432" spans="1:2" x14ac:dyDescent="0.3">
      <c r="A432" s="18" t="s">
        <v>20</v>
      </c>
      <c r="B432">
        <v>216</v>
      </c>
    </row>
    <row r="433" spans="1:2" x14ac:dyDescent="0.3">
      <c r="A433" s="18" t="s">
        <v>20</v>
      </c>
      <c r="B433">
        <v>5139</v>
      </c>
    </row>
    <row r="434" spans="1:2" x14ac:dyDescent="0.3">
      <c r="A434" s="18" t="s">
        <v>20</v>
      </c>
      <c r="B434">
        <v>2353</v>
      </c>
    </row>
    <row r="435" spans="1:2" x14ac:dyDescent="0.3">
      <c r="A435" s="18" t="s">
        <v>20</v>
      </c>
      <c r="B435">
        <v>78</v>
      </c>
    </row>
    <row r="436" spans="1:2" x14ac:dyDescent="0.3">
      <c r="A436" s="18" t="s">
        <v>20</v>
      </c>
      <c r="B436">
        <v>174</v>
      </c>
    </row>
    <row r="437" spans="1:2" x14ac:dyDescent="0.3">
      <c r="A437" s="18" t="s">
        <v>20</v>
      </c>
      <c r="B437">
        <v>164</v>
      </c>
    </row>
    <row r="438" spans="1:2" x14ac:dyDescent="0.3">
      <c r="A438" s="18" t="s">
        <v>20</v>
      </c>
      <c r="B438">
        <v>161</v>
      </c>
    </row>
    <row r="439" spans="1:2" x14ac:dyDescent="0.3">
      <c r="A439" s="18" t="s">
        <v>20</v>
      </c>
      <c r="B439">
        <v>138</v>
      </c>
    </row>
    <row r="440" spans="1:2" x14ac:dyDescent="0.3">
      <c r="A440" s="18" t="s">
        <v>20</v>
      </c>
      <c r="B440">
        <v>3308</v>
      </c>
    </row>
    <row r="441" spans="1:2" x14ac:dyDescent="0.3">
      <c r="A441" s="18" t="s">
        <v>20</v>
      </c>
      <c r="B441">
        <v>127</v>
      </c>
    </row>
    <row r="442" spans="1:2" x14ac:dyDescent="0.3">
      <c r="A442" s="18" t="s">
        <v>20</v>
      </c>
      <c r="B442">
        <v>207</v>
      </c>
    </row>
    <row r="443" spans="1:2" x14ac:dyDescent="0.3">
      <c r="A443" s="18" t="s">
        <v>20</v>
      </c>
      <c r="B443">
        <v>181</v>
      </c>
    </row>
    <row r="444" spans="1:2" x14ac:dyDescent="0.3">
      <c r="A444" s="18" t="s">
        <v>20</v>
      </c>
      <c r="B444">
        <v>110</v>
      </c>
    </row>
    <row r="445" spans="1:2" x14ac:dyDescent="0.3">
      <c r="A445" s="18" t="s">
        <v>20</v>
      </c>
      <c r="B445">
        <v>185</v>
      </c>
    </row>
    <row r="446" spans="1:2" x14ac:dyDescent="0.3">
      <c r="A446" s="18" t="s">
        <v>20</v>
      </c>
      <c r="B446">
        <v>121</v>
      </c>
    </row>
    <row r="447" spans="1:2" x14ac:dyDescent="0.3">
      <c r="A447" s="18" t="s">
        <v>20</v>
      </c>
      <c r="B447">
        <v>106</v>
      </c>
    </row>
    <row r="448" spans="1:2" x14ac:dyDescent="0.3">
      <c r="A448" s="18" t="s">
        <v>20</v>
      </c>
      <c r="B448">
        <v>142</v>
      </c>
    </row>
    <row r="449" spans="1:2" x14ac:dyDescent="0.3">
      <c r="A449" s="18" t="s">
        <v>20</v>
      </c>
      <c r="B449">
        <v>233</v>
      </c>
    </row>
    <row r="450" spans="1:2" x14ac:dyDescent="0.3">
      <c r="A450" s="18" t="s">
        <v>20</v>
      </c>
      <c r="B450">
        <v>218</v>
      </c>
    </row>
    <row r="451" spans="1:2" x14ac:dyDescent="0.3">
      <c r="A451" s="18" t="s">
        <v>20</v>
      </c>
      <c r="B451">
        <v>76</v>
      </c>
    </row>
    <row r="452" spans="1:2" x14ac:dyDescent="0.3">
      <c r="A452" s="18" t="s">
        <v>20</v>
      </c>
      <c r="B452">
        <v>43</v>
      </c>
    </row>
    <row r="453" spans="1:2" x14ac:dyDescent="0.3">
      <c r="A453" s="18" t="s">
        <v>20</v>
      </c>
      <c r="B453">
        <v>221</v>
      </c>
    </row>
    <row r="454" spans="1:2" x14ac:dyDescent="0.3">
      <c r="A454" s="18" t="s">
        <v>20</v>
      </c>
      <c r="B454">
        <v>2805</v>
      </c>
    </row>
    <row r="455" spans="1:2" x14ac:dyDescent="0.3">
      <c r="A455" s="18" t="s">
        <v>20</v>
      </c>
      <c r="B455">
        <v>68</v>
      </c>
    </row>
    <row r="456" spans="1:2" x14ac:dyDescent="0.3">
      <c r="A456" s="18" t="s">
        <v>20</v>
      </c>
      <c r="B456">
        <v>183</v>
      </c>
    </row>
    <row r="457" spans="1:2" x14ac:dyDescent="0.3">
      <c r="A457" s="18" t="s">
        <v>20</v>
      </c>
      <c r="B457">
        <v>133</v>
      </c>
    </row>
    <row r="458" spans="1:2" x14ac:dyDescent="0.3">
      <c r="A458" s="18" t="s">
        <v>20</v>
      </c>
      <c r="B458">
        <v>2489</v>
      </c>
    </row>
    <row r="459" spans="1:2" x14ac:dyDescent="0.3">
      <c r="A459" s="18" t="s">
        <v>20</v>
      </c>
      <c r="B459">
        <v>69</v>
      </c>
    </row>
    <row r="460" spans="1:2" x14ac:dyDescent="0.3">
      <c r="A460" s="18" t="s">
        <v>20</v>
      </c>
      <c r="B460">
        <v>279</v>
      </c>
    </row>
    <row r="461" spans="1:2" x14ac:dyDescent="0.3">
      <c r="A461" s="18" t="s">
        <v>20</v>
      </c>
      <c r="B461">
        <v>210</v>
      </c>
    </row>
    <row r="462" spans="1:2" x14ac:dyDescent="0.3">
      <c r="A462" s="18" t="s">
        <v>20</v>
      </c>
      <c r="B462">
        <v>2100</v>
      </c>
    </row>
    <row r="463" spans="1:2" x14ac:dyDescent="0.3">
      <c r="A463" s="18" t="s">
        <v>20</v>
      </c>
      <c r="B463">
        <v>252</v>
      </c>
    </row>
    <row r="464" spans="1:2" x14ac:dyDescent="0.3">
      <c r="A464" s="18" t="s">
        <v>20</v>
      </c>
      <c r="B464">
        <v>1280</v>
      </c>
    </row>
    <row r="465" spans="1:2" x14ac:dyDescent="0.3">
      <c r="A465" s="18" t="s">
        <v>20</v>
      </c>
      <c r="B465">
        <v>157</v>
      </c>
    </row>
    <row r="466" spans="1:2" x14ac:dyDescent="0.3">
      <c r="A466" s="18" t="s">
        <v>20</v>
      </c>
      <c r="B466">
        <v>194</v>
      </c>
    </row>
    <row r="467" spans="1:2" x14ac:dyDescent="0.3">
      <c r="A467" s="18" t="s">
        <v>20</v>
      </c>
      <c r="B467">
        <v>82</v>
      </c>
    </row>
    <row r="468" spans="1:2" x14ac:dyDescent="0.3">
      <c r="A468" s="18" t="s">
        <v>20</v>
      </c>
      <c r="B468">
        <v>4233</v>
      </c>
    </row>
    <row r="469" spans="1:2" x14ac:dyDescent="0.3">
      <c r="A469" s="18" t="s">
        <v>20</v>
      </c>
      <c r="B469">
        <v>1297</v>
      </c>
    </row>
    <row r="470" spans="1:2" x14ac:dyDescent="0.3">
      <c r="A470" s="18" t="s">
        <v>20</v>
      </c>
      <c r="B470">
        <v>165</v>
      </c>
    </row>
    <row r="471" spans="1:2" x14ac:dyDescent="0.3">
      <c r="A471" s="18" t="s">
        <v>20</v>
      </c>
      <c r="B471">
        <v>119</v>
      </c>
    </row>
    <row r="472" spans="1:2" x14ac:dyDescent="0.3">
      <c r="A472" s="18" t="s">
        <v>20</v>
      </c>
      <c r="B472">
        <v>1797</v>
      </c>
    </row>
    <row r="473" spans="1:2" x14ac:dyDescent="0.3">
      <c r="A473" s="18" t="s">
        <v>20</v>
      </c>
      <c r="B473">
        <v>261</v>
      </c>
    </row>
    <row r="474" spans="1:2" x14ac:dyDescent="0.3">
      <c r="A474" s="18" t="s">
        <v>20</v>
      </c>
      <c r="B474">
        <v>157</v>
      </c>
    </row>
    <row r="475" spans="1:2" x14ac:dyDescent="0.3">
      <c r="A475" s="18" t="s">
        <v>20</v>
      </c>
      <c r="B475">
        <v>3533</v>
      </c>
    </row>
    <row r="476" spans="1:2" x14ac:dyDescent="0.3">
      <c r="A476" s="18" t="s">
        <v>20</v>
      </c>
      <c r="B476">
        <v>155</v>
      </c>
    </row>
    <row r="477" spans="1:2" x14ac:dyDescent="0.3">
      <c r="A477" s="18" t="s">
        <v>20</v>
      </c>
      <c r="B477">
        <v>132</v>
      </c>
    </row>
    <row r="478" spans="1:2" x14ac:dyDescent="0.3">
      <c r="A478" s="18" t="s">
        <v>20</v>
      </c>
      <c r="B478">
        <v>1354</v>
      </c>
    </row>
    <row r="479" spans="1:2" x14ac:dyDescent="0.3">
      <c r="A479" s="18" t="s">
        <v>20</v>
      </c>
      <c r="B479">
        <v>48</v>
      </c>
    </row>
    <row r="480" spans="1:2" x14ac:dyDescent="0.3">
      <c r="A480" s="18" t="s">
        <v>20</v>
      </c>
      <c r="B480">
        <v>110</v>
      </c>
    </row>
    <row r="481" spans="1:2" x14ac:dyDescent="0.3">
      <c r="A481" s="18" t="s">
        <v>20</v>
      </c>
      <c r="B481">
        <v>172</v>
      </c>
    </row>
    <row r="482" spans="1:2" x14ac:dyDescent="0.3">
      <c r="A482" s="18" t="s">
        <v>20</v>
      </c>
      <c r="B482">
        <v>307</v>
      </c>
    </row>
    <row r="483" spans="1:2" x14ac:dyDescent="0.3">
      <c r="A483" s="18" t="s">
        <v>20</v>
      </c>
      <c r="B483">
        <v>160</v>
      </c>
    </row>
    <row r="484" spans="1:2" x14ac:dyDescent="0.3">
      <c r="A484" s="18" t="s">
        <v>20</v>
      </c>
      <c r="B484">
        <v>1467</v>
      </c>
    </row>
    <row r="485" spans="1:2" x14ac:dyDescent="0.3">
      <c r="A485" s="18" t="s">
        <v>20</v>
      </c>
      <c r="B485">
        <v>2662</v>
      </c>
    </row>
    <row r="486" spans="1:2" x14ac:dyDescent="0.3">
      <c r="A486" s="18" t="s">
        <v>20</v>
      </c>
      <c r="B486">
        <v>452</v>
      </c>
    </row>
    <row r="487" spans="1:2" x14ac:dyDescent="0.3">
      <c r="A487" s="18" t="s">
        <v>20</v>
      </c>
      <c r="B487">
        <v>158</v>
      </c>
    </row>
    <row r="488" spans="1:2" x14ac:dyDescent="0.3">
      <c r="A488" s="18" t="s">
        <v>20</v>
      </c>
      <c r="B488">
        <v>225</v>
      </c>
    </row>
    <row r="489" spans="1:2" x14ac:dyDescent="0.3">
      <c r="A489" s="18" t="s">
        <v>20</v>
      </c>
      <c r="B489">
        <v>65</v>
      </c>
    </row>
    <row r="490" spans="1:2" x14ac:dyDescent="0.3">
      <c r="A490" s="18" t="s">
        <v>20</v>
      </c>
      <c r="B490">
        <v>163</v>
      </c>
    </row>
    <row r="491" spans="1:2" x14ac:dyDescent="0.3">
      <c r="A491" s="18" t="s">
        <v>20</v>
      </c>
      <c r="B491">
        <v>85</v>
      </c>
    </row>
    <row r="492" spans="1:2" x14ac:dyDescent="0.3">
      <c r="A492" s="18" t="s">
        <v>20</v>
      </c>
      <c r="B492">
        <v>217</v>
      </c>
    </row>
    <row r="493" spans="1:2" x14ac:dyDescent="0.3">
      <c r="A493" s="18" t="s">
        <v>20</v>
      </c>
      <c r="B493">
        <v>150</v>
      </c>
    </row>
    <row r="494" spans="1:2" x14ac:dyDescent="0.3">
      <c r="A494" s="18" t="s">
        <v>20</v>
      </c>
      <c r="B494">
        <v>3272</v>
      </c>
    </row>
    <row r="495" spans="1:2" x14ac:dyDescent="0.3">
      <c r="A495" s="18" t="s">
        <v>20</v>
      </c>
      <c r="B495">
        <v>300</v>
      </c>
    </row>
    <row r="496" spans="1:2" x14ac:dyDescent="0.3">
      <c r="A496" s="18" t="s">
        <v>20</v>
      </c>
      <c r="B496">
        <v>126</v>
      </c>
    </row>
    <row r="497" spans="1:2" x14ac:dyDescent="0.3">
      <c r="A497" s="18" t="s">
        <v>20</v>
      </c>
      <c r="B497">
        <v>2320</v>
      </c>
    </row>
    <row r="498" spans="1:2" x14ac:dyDescent="0.3">
      <c r="A498" s="18" t="s">
        <v>20</v>
      </c>
      <c r="B498">
        <v>81</v>
      </c>
    </row>
    <row r="499" spans="1:2" x14ac:dyDescent="0.3">
      <c r="A499" s="18" t="s">
        <v>20</v>
      </c>
      <c r="B499">
        <v>1887</v>
      </c>
    </row>
    <row r="500" spans="1:2" x14ac:dyDescent="0.3">
      <c r="A500" s="18" t="s">
        <v>20</v>
      </c>
      <c r="B500">
        <v>4358</v>
      </c>
    </row>
    <row r="501" spans="1:2" x14ac:dyDescent="0.3">
      <c r="A501" s="18" t="s">
        <v>20</v>
      </c>
      <c r="B501">
        <v>53</v>
      </c>
    </row>
    <row r="502" spans="1:2" x14ac:dyDescent="0.3">
      <c r="A502" s="18" t="s">
        <v>20</v>
      </c>
      <c r="B502">
        <v>2414</v>
      </c>
    </row>
    <row r="503" spans="1:2" x14ac:dyDescent="0.3">
      <c r="A503" s="18" t="s">
        <v>20</v>
      </c>
      <c r="B503">
        <v>80</v>
      </c>
    </row>
    <row r="504" spans="1:2" x14ac:dyDescent="0.3">
      <c r="A504" s="18" t="s">
        <v>20</v>
      </c>
      <c r="B504">
        <v>193</v>
      </c>
    </row>
    <row r="505" spans="1:2" x14ac:dyDescent="0.3">
      <c r="A505" s="18" t="s">
        <v>20</v>
      </c>
      <c r="B505">
        <v>52</v>
      </c>
    </row>
    <row r="506" spans="1:2" x14ac:dyDescent="0.3">
      <c r="A506" s="18" t="s">
        <v>20</v>
      </c>
      <c r="B506">
        <v>290</v>
      </c>
    </row>
    <row r="507" spans="1:2" x14ac:dyDescent="0.3">
      <c r="A507" s="18" t="s">
        <v>20</v>
      </c>
      <c r="B507">
        <v>122</v>
      </c>
    </row>
    <row r="508" spans="1:2" x14ac:dyDescent="0.3">
      <c r="A508" s="18" t="s">
        <v>20</v>
      </c>
      <c r="B508">
        <v>1470</v>
      </c>
    </row>
    <row r="509" spans="1:2" x14ac:dyDescent="0.3">
      <c r="A509" s="18" t="s">
        <v>20</v>
      </c>
      <c r="B509">
        <v>165</v>
      </c>
    </row>
    <row r="510" spans="1:2" x14ac:dyDescent="0.3">
      <c r="A510" s="18" t="s">
        <v>20</v>
      </c>
      <c r="B510">
        <v>182</v>
      </c>
    </row>
    <row r="511" spans="1:2" x14ac:dyDescent="0.3">
      <c r="A511" s="18" t="s">
        <v>20</v>
      </c>
      <c r="B511">
        <v>199</v>
      </c>
    </row>
    <row r="512" spans="1:2" x14ac:dyDescent="0.3">
      <c r="A512" s="18" t="s">
        <v>20</v>
      </c>
      <c r="B512">
        <v>56</v>
      </c>
    </row>
    <row r="513" spans="1:2" x14ac:dyDescent="0.3">
      <c r="A513" s="18" t="s">
        <v>20</v>
      </c>
      <c r="B513">
        <v>1460</v>
      </c>
    </row>
    <row r="514" spans="1:2" x14ac:dyDescent="0.3">
      <c r="A514" s="18" t="s">
        <v>20</v>
      </c>
      <c r="B514">
        <v>123</v>
      </c>
    </row>
    <row r="515" spans="1:2" x14ac:dyDescent="0.3">
      <c r="A515" s="18" t="s">
        <v>20</v>
      </c>
      <c r="B515">
        <v>159</v>
      </c>
    </row>
    <row r="516" spans="1:2" x14ac:dyDescent="0.3">
      <c r="A516" s="18" t="s">
        <v>20</v>
      </c>
      <c r="B516">
        <v>110</v>
      </c>
    </row>
    <row r="517" spans="1:2" x14ac:dyDescent="0.3">
      <c r="A517" s="18" t="s">
        <v>20</v>
      </c>
      <c r="B517">
        <v>236</v>
      </c>
    </row>
    <row r="518" spans="1:2" x14ac:dyDescent="0.3">
      <c r="A518" s="18" t="s">
        <v>20</v>
      </c>
      <c r="B518">
        <v>191</v>
      </c>
    </row>
    <row r="519" spans="1:2" x14ac:dyDescent="0.3">
      <c r="A519" s="18" t="s">
        <v>20</v>
      </c>
      <c r="B519">
        <v>3934</v>
      </c>
    </row>
    <row r="520" spans="1:2" x14ac:dyDescent="0.3">
      <c r="A520" s="18" t="s">
        <v>20</v>
      </c>
      <c r="B520">
        <v>80</v>
      </c>
    </row>
    <row r="521" spans="1:2" x14ac:dyDescent="0.3">
      <c r="A521" s="18" t="s">
        <v>20</v>
      </c>
      <c r="B521">
        <v>462</v>
      </c>
    </row>
    <row r="522" spans="1:2" x14ac:dyDescent="0.3">
      <c r="A522" s="18" t="s">
        <v>20</v>
      </c>
      <c r="B522">
        <v>179</v>
      </c>
    </row>
    <row r="523" spans="1:2" x14ac:dyDescent="0.3">
      <c r="A523" s="18" t="s">
        <v>20</v>
      </c>
      <c r="B523">
        <v>1866</v>
      </c>
    </row>
    <row r="524" spans="1:2" x14ac:dyDescent="0.3">
      <c r="A524" s="18" t="s">
        <v>20</v>
      </c>
      <c r="B524">
        <v>156</v>
      </c>
    </row>
    <row r="525" spans="1:2" x14ac:dyDescent="0.3">
      <c r="A525" s="18" t="s">
        <v>20</v>
      </c>
      <c r="B525">
        <v>255</v>
      </c>
    </row>
    <row r="526" spans="1:2" x14ac:dyDescent="0.3">
      <c r="A526" s="18" t="s">
        <v>20</v>
      </c>
      <c r="B526">
        <v>2261</v>
      </c>
    </row>
    <row r="527" spans="1:2" x14ac:dyDescent="0.3">
      <c r="A527" s="18" t="s">
        <v>20</v>
      </c>
      <c r="B527">
        <v>40</v>
      </c>
    </row>
    <row r="528" spans="1:2" x14ac:dyDescent="0.3">
      <c r="A528" s="18" t="s">
        <v>20</v>
      </c>
      <c r="B528">
        <v>2289</v>
      </c>
    </row>
    <row r="529" spans="1:2" x14ac:dyDescent="0.3">
      <c r="A529" s="18" t="s">
        <v>20</v>
      </c>
      <c r="B529">
        <v>65</v>
      </c>
    </row>
    <row r="530" spans="1:2" x14ac:dyDescent="0.3">
      <c r="A530" s="18" t="s">
        <v>20</v>
      </c>
      <c r="B530">
        <v>3777</v>
      </c>
    </row>
    <row r="531" spans="1:2" x14ac:dyDescent="0.3">
      <c r="A531" s="18" t="s">
        <v>20</v>
      </c>
      <c r="B531">
        <v>184</v>
      </c>
    </row>
    <row r="532" spans="1:2" x14ac:dyDescent="0.3">
      <c r="A532" s="18" t="s">
        <v>20</v>
      </c>
      <c r="B532">
        <v>85</v>
      </c>
    </row>
    <row r="533" spans="1:2" x14ac:dyDescent="0.3">
      <c r="A533" s="18" t="s">
        <v>20</v>
      </c>
      <c r="B533">
        <v>144</v>
      </c>
    </row>
    <row r="534" spans="1:2" x14ac:dyDescent="0.3">
      <c r="A534" s="18" t="s">
        <v>20</v>
      </c>
      <c r="B534">
        <v>1902</v>
      </c>
    </row>
    <row r="535" spans="1:2" x14ac:dyDescent="0.3">
      <c r="A535" s="18" t="s">
        <v>20</v>
      </c>
      <c r="B535">
        <v>105</v>
      </c>
    </row>
    <row r="536" spans="1:2" x14ac:dyDescent="0.3">
      <c r="A536" s="18" t="s">
        <v>20</v>
      </c>
      <c r="B536">
        <v>132</v>
      </c>
    </row>
    <row r="537" spans="1:2" x14ac:dyDescent="0.3">
      <c r="A537" s="18" t="s">
        <v>20</v>
      </c>
      <c r="B537">
        <v>96</v>
      </c>
    </row>
    <row r="538" spans="1:2" x14ac:dyDescent="0.3">
      <c r="A538" s="18" t="s">
        <v>20</v>
      </c>
      <c r="B538">
        <v>114</v>
      </c>
    </row>
    <row r="539" spans="1:2" x14ac:dyDescent="0.3">
      <c r="A539" s="18" t="s">
        <v>20</v>
      </c>
      <c r="B539">
        <v>203</v>
      </c>
    </row>
    <row r="540" spans="1:2" x14ac:dyDescent="0.3">
      <c r="A540" s="18" t="s">
        <v>20</v>
      </c>
      <c r="B540">
        <v>1559</v>
      </c>
    </row>
    <row r="541" spans="1:2" x14ac:dyDescent="0.3">
      <c r="A541" s="18" t="s">
        <v>20</v>
      </c>
      <c r="B541">
        <v>1548</v>
      </c>
    </row>
    <row r="542" spans="1:2" x14ac:dyDescent="0.3">
      <c r="A542" s="18" t="s">
        <v>20</v>
      </c>
      <c r="B542">
        <v>80</v>
      </c>
    </row>
    <row r="543" spans="1:2" x14ac:dyDescent="0.3">
      <c r="A543" s="18" t="s">
        <v>20</v>
      </c>
      <c r="B543">
        <v>131</v>
      </c>
    </row>
    <row r="544" spans="1:2" x14ac:dyDescent="0.3">
      <c r="A544" s="18" t="s">
        <v>20</v>
      </c>
      <c r="B544">
        <v>112</v>
      </c>
    </row>
    <row r="545" spans="1:2" x14ac:dyDescent="0.3">
      <c r="A545" s="18" t="s">
        <v>20</v>
      </c>
      <c r="B545">
        <v>155</v>
      </c>
    </row>
    <row r="546" spans="1:2" x14ac:dyDescent="0.3">
      <c r="A546" s="18" t="s">
        <v>20</v>
      </c>
      <c r="B546">
        <v>266</v>
      </c>
    </row>
    <row r="547" spans="1:2" x14ac:dyDescent="0.3">
      <c r="A547" s="18" t="s">
        <v>20</v>
      </c>
      <c r="B547">
        <v>155</v>
      </c>
    </row>
    <row r="548" spans="1:2" x14ac:dyDescent="0.3">
      <c r="A548" s="18" t="s">
        <v>20</v>
      </c>
      <c r="B548">
        <v>207</v>
      </c>
    </row>
    <row r="549" spans="1:2" x14ac:dyDescent="0.3">
      <c r="A549" s="18" t="s">
        <v>20</v>
      </c>
      <c r="B549">
        <v>245</v>
      </c>
    </row>
    <row r="550" spans="1:2" x14ac:dyDescent="0.3">
      <c r="A550" s="18" t="s">
        <v>20</v>
      </c>
      <c r="B550">
        <v>1573</v>
      </c>
    </row>
    <row r="551" spans="1:2" x14ac:dyDescent="0.3">
      <c r="A551" s="18" t="s">
        <v>20</v>
      </c>
      <c r="B551">
        <v>114</v>
      </c>
    </row>
    <row r="552" spans="1:2" x14ac:dyDescent="0.3">
      <c r="A552" s="18" t="s">
        <v>20</v>
      </c>
      <c r="B552">
        <v>93</v>
      </c>
    </row>
    <row r="553" spans="1:2" x14ac:dyDescent="0.3">
      <c r="A553" s="18" t="s">
        <v>20</v>
      </c>
      <c r="B553">
        <v>1681</v>
      </c>
    </row>
    <row r="554" spans="1:2" x14ac:dyDescent="0.3">
      <c r="A554" s="18" t="s">
        <v>20</v>
      </c>
      <c r="B554">
        <v>32</v>
      </c>
    </row>
    <row r="555" spans="1:2" x14ac:dyDescent="0.3">
      <c r="A555" s="18" t="s">
        <v>20</v>
      </c>
      <c r="B555">
        <v>135</v>
      </c>
    </row>
    <row r="556" spans="1:2" x14ac:dyDescent="0.3">
      <c r="A556" s="18" t="s">
        <v>20</v>
      </c>
      <c r="B556">
        <v>140</v>
      </c>
    </row>
    <row r="557" spans="1:2" x14ac:dyDescent="0.3">
      <c r="A557" s="18" t="s">
        <v>20</v>
      </c>
      <c r="B557">
        <v>92</v>
      </c>
    </row>
    <row r="558" spans="1:2" x14ac:dyDescent="0.3">
      <c r="A558" s="18" t="s">
        <v>20</v>
      </c>
      <c r="B558">
        <v>1015</v>
      </c>
    </row>
    <row r="559" spans="1:2" x14ac:dyDescent="0.3">
      <c r="A559" s="18" t="s">
        <v>20</v>
      </c>
      <c r="B559">
        <v>323</v>
      </c>
    </row>
    <row r="560" spans="1:2" x14ac:dyDescent="0.3">
      <c r="A560" s="18" t="s">
        <v>20</v>
      </c>
      <c r="B560">
        <v>2326</v>
      </c>
    </row>
    <row r="561" spans="1:2" x14ac:dyDescent="0.3">
      <c r="A561" s="18" t="s">
        <v>20</v>
      </c>
      <c r="B561">
        <v>381</v>
      </c>
    </row>
    <row r="562" spans="1:2" x14ac:dyDescent="0.3">
      <c r="A562" s="18" t="s">
        <v>20</v>
      </c>
      <c r="B562">
        <v>480</v>
      </c>
    </row>
    <row r="563" spans="1:2" x14ac:dyDescent="0.3">
      <c r="A563" s="18" t="s">
        <v>20</v>
      </c>
      <c r="B563">
        <v>226</v>
      </c>
    </row>
    <row r="564" spans="1:2" x14ac:dyDescent="0.3">
      <c r="A564" s="18" t="s">
        <v>20</v>
      </c>
      <c r="B564">
        <v>241</v>
      </c>
    </row>
    <row r="565" spans="1:2" x14ac:dyDescent="0.3">
      <c r="A565" s="18" t="s">
        <v>20</v>
      </c>
      <c r="B565">
        <v>132</v>
      </c>
    </row>
    <row r="566" spans="1:2" x14ac:dyDescent="0.3">
      <c r="A566" s="18" t="s">
        <v>20</v>
      </c>
      <c r="B566">
        <v>2043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 category</vt:lpstr>
      <vt:lpstr>outcome by date</vt:lpstr>
      <vt:lpstr>Crowdfunding Goal Analysis</vt:lpstr>
      <vt:lpstr>Statisical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Ladisheff</cp:lastModifiedBy>
  <dcterms:created xsi:type="dcterms:W3CDTF">2021-09-29T18:52:28Z</dcterms:created>
  <dcterms:modified xsi:type="dcterms:W3CDTF">2023-06-11T19:50:42Z</dcterms:modified>
</cp:coreProperties>
</file>