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Trig\"/>
    </mc:Choice>
  </mc:AlternateContent>
  <xr:revisionPtr revIDLastSave="0" documentId="8_{A50E3FD6-0ADA-4A1E-B51D-075A1EFA97B0}" xr6:coauthVersionLast="45" xr6:coauthVersionMax="45" xr10:uidLastSave="{00000000-0000-0000-0000-000000000000}"/>
  <bookViews>
    <workbookView xWindow="-120" yWindow="-120" windowWidth="29040" windowHeight="15840" xr2:uid="{66CC46DF-97BC-4356-AF2D-91BE84AC3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8" i="1" l="1"/>
  <c r="R19" i="1"/>
  <c r="R20" i="1"/>
  <c r="R21" i="1"/>
  <c r="R22" i="1"/>
  <c r="R23" i="1"/>
  <c r="R24" i="1"/>
  <c r="R25" i="1"/>
  <c r="R26" i="1"/>
  <c r="R27" i="1"/>
  <c r="R28" i="1"/>
  <c r="R29" i="1"/>
  <c r="R17" i="1"/>
  <c r="Q18" i="1"/>
  <c r="Q19" i="1"/>
  <c r="Q20" i="1"/>
  <c r="Q21" i="1"/>
  <c r="Q22" i="1"/>
  <c r="Q23" i="1"/>
  <c r="Q24" i="1"/>
  <c r="Q25" i="1"/>
  <c r="Q26" i="1"/>
  <c r="Q27" i="1"/>
  <c r="Q28" i="1"/>
  <c r="Q29" i="1"/>
  <c r="Q17" i="1"/>
  <c r="P18" i="1"/>
  <c r="P19" i="1"/>
  <c r="P20" i="1"/>
  <c r="P21" i="1"/>
  <c r="P22" i="1"/>
  <c r="P23" i="1"/>
  <c r="P24" i="1"/>
  <c r="P25" i="1"/>
  <c r="P26" i="1"/>
  <c r="P27" i="1"/>
  <c r="P28" i="1"/>
  <c r="P29" i="1"/>
  <c r="P17" i="1"/>
  <c r="R3" i="1"/>
  <c r="R4" i="1"/>
  <c r="R5" i="1"/>
  <c r="R6" i="1"/>
  <c r="R7" i="1"/>
  <c r="R8" i="1"/>
  <c r="R9" i="1"/>
  <c r="R10" i="1"/>
  <c r="R11" i="1"/>
  <c r="R12" i="1"/>
  <c r="R13" i="1"/>
  <c r="R14" i="1"/>
  <c r="F3" i="1"/>
  <c r="F4" i="1"/>
  <c r="F5" i="1"/>
  <c r="F6" i="1"/>
  <c r="F7" i="1"/>
  <c r="F8" i="1"/>
  <c r="F9" i="1"/>
  <c r="F10" i="1"/>
  <c r="F11" i="1"/>
  <c r="F12" i="1"/>
  <c r="F13" i="1"/>
  <c r="F14" i="1"/>
  <c r="Q3" i="1"/>
  <c r="Q4" i="1"/>
  <c r="Q5" i="1"/>
  <c r="Q6" i="1"/>
  <c r="Q7" i="1"/>
  <c r="Q8" i="1"/>
  <c r="Q9" i="1"/>
  <c r="Q10" i="1"/>
  <c r="Q11" i="1"/>
  <c r="Q12" i="1"/>
  <c r="Q13" i="1"/>
  <c r="Q14" i="1"/>
  <c r="P3" i="1"/>
  <c r="P4" i="1"/>
  <c r="P5" i="1"/>
  <c r="P6" i="1"/>
  <c r="P7" i="1"/>
  <c r="P8" i="1"/>
  <c r="P9" i="1"/>
  <c r="P10" i="1"/>
  <c r="P11" i="1"/>
  <c r="P12" i="1"/>
  <c r="P13" i="1"/>
  <c r="P14" i="1"/>
  <c r="R2" i="1"/>
  <c r="Q2" i="1"/>
  <c r="P2" i="1"/>
  <c r="M3" i="1"/>
  <c r="M4" i="1"/>
  <c r="M5" i="1"/>
  <c r="M6" i="1"/>
  <c r="M7" i="1"/>
  <c r="M8" i="1"/>
  <c r="M9" i="1"/>
  <c r="M10" i="1"/>
  <c r="M11" i="1"/>
  <c r="M12" i="1"/>
  <c r="M13" i="1"/>
  <c r="M14" i="1"/>
  <c r="L3" i="1"/>
  <c r="L4" i="1"/>
  <c r="L5" i="1"/>
  <c r="L6" i="1"/>
  <c r="L7" i="1"/>
  <c r="L8" i="1"/>
  <c r="L9" i="1"/>
  <c r="L10" i="1"/>
  <c r="L11" i="1"/>
  <c r="L12" i="1"/>
  <c r="L13" i="1"/>
  <c r="L14" i="1"/>
  <c r="M2" i="1"/>
  <c r="L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H3" i="1"/>
  <c r="H4" i="1"/>
  <c r="H5" i="1"/>
  <c r="H6" i="1"/>
  <c r="H7" i="1"/>
  <c r="H8" i="1"/>
  <c r="H9" i="1"/>
  <c r="H10" i="1"/>
  <c r="H11" i="1"/>
  <c r="H12" i="1"/>
  <c r="H13" i="1"/>
  <c r="H14" i="1"/>
  <c r="G3" i="1"/>
  <c r="G4" i="1"/>
  <c r="G5" i="1"/>
  <c r="G6" i="1"/>
  <c r="G7" i="1"/>
  <c r="G8" i="1"/>
  <c r="G9" i="1"/>
  <c r="G10" i="1"/>
  <c r="G11" i="1"/>
  <c r="G12" i="1"/>
  <c r="G13" i="1"/>
  <c r="G14" i="1"/>
  <c r="H2" i="1"/>
  <c r="G2" i="1"/>
  <c r="F2" i="1"/>
</calcChain>
</file>

<file path=xl/sharedStrings.xml><?xml version="1.0" encoding="utf-8"?>
<sst xmlns="http://schemas.openxmlformats.org/spreadsheetml/2006/main" count="26" uniqueCount="21">
  <si>
    <t xml:space="preserve">Earth </t>
  </si>
  <si>
    <t>Moon</t>
  </si>
  <si>
    <t>Body of mass</t>
  </si>
  <si>
    <t>Mars</t>
  </si>
  <si>
    <t>Gavity</t>
  </si>
  <si>
    <t>m/s^2</t>
  </si>
  <si>
    <t>Velocity of thrown object</t>
  </si>
  <si>
    <t>m/s</t>
  </si>
  <si>
    <t>Angles in degree</t>
  </si>
  <si>
    <t>Earth Range</t>
  </si>
  <si>
    <t>Moon Range</t>
  </si>
  <si>
    <t>Mars Range</t>
  </si>
  <si>
    <t>Earth Hight</t>
  </si>
  <si>
    <t>Mars Hight</t>
  </si>
  <si>
    <t>Moon Hight</t>
  </si>
  <si>
    <t>Earth Air Time</t>
  </si>
  <si>
    <t>Mars Air Time</t>
  </si>
  <si>
    <t>Moon Air Time</t>
  </si>
  <si>
    <t>Moon Max Hight</t>
  </si>
  <si>
    <t xml:space="preserve">Earth Max Hight </t>
  </si>
  <si>
    <t>Mars Max Hight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</si>
</sst>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2" fontId="0" fillId="9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Earth Range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Sheet1!$E$2:$E$14</c:f>
              <c:numCache>
                <c:formatCode>General</c:formatCode>
                <c:ptCount val="13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</c:numCache>
            </c:numRef>
          </c:cat>
          <c:val>
            <c:numRef>
              <c:f>Sheet1!$F$2:$F$14</c:f>
              <c:numCache>
                <c:formatCode>0.00</c:formatCode>
                <c:ptCount val="13"/>
                <c:pt idx="0">
                  <c:v>0</c:v>
                </c:pt>
                <c:pt idx="1">
                  <c:v>0.66025266607785893</c:v>
                </c:pt>
                <c:pt idx="2">
                  <c:v>1.2755102040816324</c:v>
                </c:pt>
                <c:pt idx="3">
                  <c:v>1.8038438295575188</c:v>
                </c:pt>
                <c:pt idx="4">
                  <c:v>2.2092484790419351</c:v>
                </c:pt>
                <c:pt idx="5">
                  <c:v>2.4640964956353781</c:v>
                </c:pt>
                <c:pt idx="6">
                  <c:v>2.5510204081632653</c:v>
                </c:pt>
                <c:pt idx="7">
                  <c:v>2.4640964956353781</c:v>
                </c:pt>
                <c:pt idx="8">
                  <c:v>2.2092484790419356</c:v>
                </c:pt>
                <c:pt idx="9">
                  <c:v>1.8038438295575192</c:v>
                </c:pt>
                <c:pt idx="10">
                  <c:v>1.2755102040816324</c:v>
                </c:pt>
                <c:pt idx="11">
                  <c:v>0.66025266607785971</c:v>
                </c:pt>
                <c:pt idx="12">
                  <c:v>3.1253787115015815E-16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6A-4BE4-931B-95BCB9C6904C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Mars Range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Sheet1!$E$2:$E$14</c:f>
              <c:numCache>
                <c:formatCode>General</c:formatCode>
                <c:ptCount val="13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</c:numCache>
            </c:numRef>
          </c:cat>
          <c:val>
            <c:numRef>
              <c:f>Sheet1!$G$2:$G$14</c:f>
              <c:numCache>
                <c:formatCode>0.00</c:formatCode>
                <c:ptCount val="13"/>
                <c:pt idx="0">
                  <c:v>0</c:v>
                </c:pt>
                <c:pt idx="1">
                  <c:v>1.7487773317737887</c:v>
                </c:pt>
                <c:pt idx="2">
                  <c:v>3.3783783783783776</c:v>
                </c:pt>
                <c:pt idx="3">
                  <c:v>4.7777485215307252</c:v>
                </c:pt>
                <c:pt idx="4">
                  <c:v>5.851522998543504</c:v>
                </c:pt>
                <c:pt idx="5">
                  <c:v>6.5265258533045145</c:v>
                </c:pt>
                <c:pt idx="6">
                  <c:v>6.7567567567567561</c:v>
                </c:pt>
                <c:pt idx="7">
                  <c:v>6.5265258533045145</c:v>
                </c:pt>
                <c:pt idx="8">
                  <c:v>5.8515229985435049</c:v>
                </c:pt>
                <c:pt idx="9">
                  <c:v>4.777748521530726</c:v>
                </c:pt>
                <c:pt idx="10">
                  <c:v>3.3783783783783776</c:v>
                </c:pt>
                <c:pt idx="11">
                  <c:v>1.7487773317737907</c:v>
                </c:pt>
                <c:pt idx="12">
                  <c:v>8.2780301007339188E-16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6A-4BE4-931B-95BCB9C6904C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Moon Range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Sheet1!$E$2:$E$14</c:f>
              <c:numCache>
                <c:formatCode>General</c:formatCode>
                <c:ptCount val="13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</c:numCache>
            </c:numRef>
          </c:cat>
          <c:val>
            <c:numRef>
              <c:f>Sheet1!$H$2:$H$14</c:f>
              <c:numCache>
                <c:formatCode>0.00</c:formatCode>
                <c:ptCount val="13"/>
                <c:pt idx="0">
                  <c:v>0</c:v>
                </c:pt>
                <c:pt idx="1">
                  <c:v>4.044047579726886</c:v>
                </c:pt>
                <c:pt idx="2">
                  <c:v>7.8124999999999982</c:v>
                </c:pt>
                <c:pt idx="3">
                  <c:v>11.048543456039802</c:v>
                </c:pt>
                <c:pt idx="4">
                  <c:v>13.531646934131853</c:v>
                </c:pt>
                <c:pt idx="5">
                  <c:v>15.092591035766691</c:v>
                </c:pt>
                <c:pt idx="6">
                  <c:v>15.625</c:v>
                </c:pt>
                <c:pt idx="7">
                  <c:v>15.092591035766691</c:v>
                </c:pt>
                <c:pt idx="8">
                  <c:v>13.531646934131855</c:v>
                </c:pt>
                <c:pt idx="9">
                  <c:v>11.048543456039805</c:v>
                </c:pt>
                <c:pt idx="10">
                  <c:v>7.8124999999999982</c:v>
                </c:pt>
                <c:pt idx="11">
                  <c:v>4.0440475797268904</c:v>
                </c:pt>
                <c:pt idx="12">
                  <c:v>1.9142944607947188E-15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6A-4BE4-931B-95BCB9C69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2066992"/>
        <c:axId val="1135642448"/>
      </c:lineChart>
      <c:catAx>
        <c:axId val="1132066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642448"/>
        <c:crosses val="autoZero"/>
        <c:auto val="1"/>
        <c:lblAlgn val="ctr"/>
        <c:lblOffset val="100"/>
        <c:noMultiLvlLbl val="0"/>
      </c:catAx>
      <c:valAx>
        <c:axId val="113564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From Start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6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Earth Hight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Sheet1!$J$2:$J$14</c:f>
              <c:numCache>
                <c:formatCode>General</c:formatCode>
                <c:ptCount val="13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</c:numCache>
            </c:numRef>
          </c:cat>
          <c:val>
            <c:numRef>
              <c:f>Sheet1!$K$2:$K$14</c:f>
              <c:numCache>
                <c:formatCode>0.00</c:formatCode>
                <c:ptCount val="13"/>
                <c:pt idx="0">
                  <c:v>0</c:v>
                </c:pt>
                <c:pt idx="1">
                  <c:v>2.1730978131971748E-2</c:v>
                </c:pt>
                <c:pt idx="2">
                  <c:v>8.5442982280332466E-2</c:v>
                </c:pt>
                <c:pt idx="3">
                  <c:v>0.18679414465143651</c:v>
                </c:pt>
                <c:pt idx="4">
                  <c:v>0.31887755102040805</c:v>
                </c:pt>
                <c:pt idx="5">
                  <c:v>0.47269193552135158</c:v>
                </c:pt>
                <c:pt idx="6">
                  <c:v>0.63775510204081609</c:v>
                </c:pt>
                <c:pt idx="7">
                  <c:v>0.80281826856028105</c:v>
                </c:pt>
                <c:pt idx="8">
                  <c:v>0.95663265306122425</c:v>
                </c:pt>
                <c:pt idx="9">
                  <c:v>1.0887160594301961</c:v>
                </c:pt>
                <c:pt idx="10">
                  <c:v>1.1900672218013002</c:v>
                </c:pt>
                <c:pt idx="11">
                  <c:v>1.2537792259496607</c:v>
                </c:pt>
                <c:pt idx="12">
                  <c:v>1.2755102040816326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7C-43B6-8A3D-555964DBCCAA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Mars Hight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Sheet1!$J$2:$J$14</c:f>
              <c:numCache>
                <c:formatCode>General</c:formatCode>
                <c:ptCount val="13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</c:numCache>
            </c:numRef>
          </c:cat>
          <c:val>
            <c:numRef>
              <c:f>Sheet1!$L$2:$L$14</c:f>
              <c:numCache>
                <c:formatCode>0.00</c:formatCode>
                <c:ptCount val="13"/>
                <c:pt idx="0">
                  <c:v>0</c:v>
                </c:pt>
                <c:pt idx="1">
                  <c:v>5.7557725863060301E-2</c:v>
                </c:pt>
                <c:pt idx="2">
                  <c:v>0.22630843955331303</c:v>
                </c:pt>
                <c:pt idx="3">
                  <c:v>0.49475205880650758</c:v>
                </c:pt>
                <c:pt idx="4">
                  <c:v>0.84459459459459429</c:v>
                </c:pt>
                <c:pt idx="5">
                  <c:v>1.2519948562457419</c:v>
                </c:pt>
                <c:pt idx="6">
                  <c:v>1.6891891891891886</c:v>
                </c:pt>
                <c:pt idx="7">
                  <c:v>2.1263835221326364</c:v>
                </c:pt>
                <c:pt idx="8">
                  <c:v>2.5337837837837833</c:v>
                </c:pt>
                <c:pt idx="9">
                  <c:v>2.8836263195718708</c:v>
                </c:pt>
                <c:pt idx="10">
                  <c:v>3.1520699388250653</c:v>
                </c:pt>
                <c:pt idx="11">
                  <c:v>3.3208206525153177</c:v>
                </c:pt>
                <c:pt idx="12">
                  <c:v>3.3783783783783781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7C-43B6-8A3D-555964DBCCAA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Moon Hight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Sheet1!$J$2:$J$14</c:f>
              <c:numCache>
                <c:formatCode>General</c:formatCode>
                <c:ptCount val="13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</c:numCache>
            </c:numRef>
          </c:cat>
          <c:val>
            <c:numRef>
              <c:f>Sheet1!$M$2:$M$14</c:f>
              <c:numCache>
                <c:formatCode>0.00</c:formatCode>
                <c:ptCount val="13"/>
                <c:pt idx="0">
                  <c:v>0</c:v>
                </c:pt>
                <c:pt idx="1">
                  <c:v>0.13310224105832694</c:v>
                </c:pt>
                <c:pt idx="2">
                  <c:v>0.52333826646703641</c:v>
                </c:pt>
                <c:pt idx="3">
                  <c:v>1.1441141359900486</c:v>
                </c:pt>
                <c:pt idx="4">
                  <c:v>1.9531249999999993</c:v>
                </c:pt>
                <c:pt idx="5">
                  <c:v>2.8952381050682785</c:v>
                </c:pt>
                <c:pt idx="6">
                  <c:v>3.9062499999999987</c:v>
                </c:pt>
                <c:pt idx="7">
                  <c:v>4.9172618949317215</c:v>
                </c:pt>
                <c:pt idx="8">
                  <c:v>5.8593749999999982</c:v>
                </c:pt>
                <c:pt idx="9">
                  <c:v>6.6683858640099514</c:v>
                </c:pt>
                <c:pt idx="10">
                  <c:v>7.2891617335329633</c:v>
                </c:pt>
                <c:pt idx="11">
                  <c:v>7.6793977589416729</c:v>
                </c:pt>
                <c:pt idx="12">
                  <c:v>7.8125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7C-43B6-8A3D-555964DBC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5148416"/>
        <c:axId val="1339111616"/>
      </c:lineChart>
      <c:catAx>
        <c:axId val="128514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111616"/>
        <c:crosses val="autoZero"/>
        <c:auto val="1"/>
        <c:lblAlgn val="ctr"/>
        <c:lblOffset val="100"/>
        <c:noMultiLvlLbl val="0"/>
      </c:catAx>
      <c:valAx>
        <c:axId val="133911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Hight</a:t>
                </a:r>
                <a:r>
                  <a:rPr lang="en-US" baseline="0"/>
                  <a:t> from Ground 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14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</a:t>
            </a:r>
            <a:r>
              <a:rPr lang="en-US" baseline="0"/>
              <a:t> Time of Projectile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Earth Air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Sheet1!$O$2:$O$14</c:f>
              <c:numCache>
                <c:formatCode>General</c:formatCode>
                <c:ptCount val="13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</c:numCache>
            </c:numRef>
          </c:cat>
          <c:val>
            <c:numRef>
              <c:f>Sheet1!$P$2:$P$14</c:f>
              <c:numCache>
                <c:formatCode>0.00</c:formatCode>
                <c:ptCount val="13"/>
                <c:pt idx="0">
                  <c:v>0</c:v>
                </c:pt>
                <c:pt idx="1">
                  <c:v>0.1331899920612771</c:v>
                </c:pt>
                <c:pt idx="2">
                  <c:v>0.26410106643114362</c:v>
                </c:pt>
                <c:pt idx="3">
                  <c:v>0.39049329833172425</c:v>
                </c:pt>
                <c:pt idx="4">
                  <c:v>0.51020408163265296</c:v>
                </c:pt>
                <c:pt idx="5">
                  <c:v>0.62118513164155165</c:v>
                </c:pt>
                <c:pt idx="6">
                  <c:v>0.72153753182300762</c:v>
                </c:pt>
                <c:pt idx="7">
                  <c:v>0.80954422478697452</c:v>
                </c:pt>
                <c:pt idx="8">
                  <c:v>0.88369939161677402</c:v>
                </c:pt>
                <c:pt idx="9">
                  <c:v>0.94273421684825176</c:v>
                </c:pt>
                <c:pt idx="10">
                  <c:v>0.98563859825415123</c:v>
                </c:pt>
                <c:pt idx="11">
                  <c:v>1.011678429973276</c:v>
                </c:pt>
                <c:pt idx="12">
                  <c:v>1.0204081632653061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67-47B7-9763-37A9E82FEBC5}"/>
            </c:ext>
          </c:extLst>
        </c:ser>
        <c:ser>
          <c:idx val="1"/>
          <c:order val="1"/>
          <c:tx>
            <c:strRef>
              <c:f>Sheet1!$Q$1</c:f>
              <c:strCache>
                <c:ptCount val="1"/>
                <c:pt idx="0">
                  <c:v>Mars Air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Sheet1!$O$2:$O$14</c:f>
              <c:numCache>
                <c:formatCode>General</c:formatCode>
                <c:ptCount val="13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</c:numCache>
            </c:numRef>
          </c:cat>
          <c:val>
            <c:numRef>
              <c:f>Sheet1!$Q$2:$Q$14</c:f>
              <c:numCache>
                <c:formatCode>0.00</c:formatCode>
                <c:ptCount val="13"/>
                <c:pt idx="0">
                  <c:v>0</c:v>
                </c:pt>
                <c:pt idx="1">
                  <c:v>0.35277349248662587</c:v>
                </c:pt>
                <c:pt idx="2">
                  <c:v>0.69951093270951548</c:v>
                </c:pt>
                <c:pt idx="3">
                  <c:v>1.0342795469326751</c:v>
                </c:pt>
                <c:pt idx="4">
                  <c:v>1.3513513513513511</c:v>
                </c:pt>
                <c:pt idx="5">
                  <c:v>1.6453011594830287</c:v>
                </c:pt>
                <c:pt idx="6">
                  <c:v>1.9110994086122903</c:v>
                </c:pt>
                <c:pt idx="7">
                  <c:v>2.1441982170033382</c:v>
                </c:pt>
                <c:pt idx="8">
                  <c:v>2.3406091994174014</c:v>
                </c:pt>
                <c:pt idx="9">
                  <c:v>2.4969717094899639</c:v>
                </c:pt>
                <c:pt idx="10">
                  <c:v>2.6106103413218062</c:v>
                </c:pt>
                <c:pt idx="11">
                  <c:v>2.6795807064157038</c:v>
                </c:pt>
                <c:pt idx="12">
                  <c:v>2.7027027027027026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67-47B7-9763-37A9E82FEBC5}"/>
            </c:ext>
          </c:extLst>
        </c:ser>
        <c:ser>
          <c:idx val="2"/>
          <c:order val="2"/>
          <c:tx>
            <c:strRef>
              <c:f>Sheet1!$R$1</c:f>
              <c:strCache>
                <c:ptCount val="1"/>
                <c:pt idx="0">
                  <c:v>Moon Air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Sheet1!$O$2:$O$14</c:f>
              <c:numCache>
                <c:formatCode>General</c:formatCode>
                <c:ptCount val="13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</c:numCache>
            </c:numRef>
          </c:cat>
          <c:val>
            <c:numRef>
              <c:f>Sheet1!$R$2:$R$14</c:f>
              <c:numCache>
                <c:formatCode>0.00</c:formatCode>
                <c:ptCount val="13"/>
                <c:pt idx="0">
                  <c:v>0</c:v>
                </c:pt>
                <c:pt idx="1">
                  <c:v>0.81578870137532233</c:v>
                </c:pt>
                <c:pt idx="2">
                  <c:v>1.6176190318907546</c:v>
                </c:pt>
                <c:pt idx="3">
                  <c:v>2.391771452281811</c:v>
                </c:pt>
                <c:pt idx="4">
                  <c:v>3.1249999999999991</c:v>
                </c:pt>
                <c:pt idx="5">
                  <c:v>3.8047589313045038</c:v>
                </c:pt>
                <c:pt idx="6">
                  <c:v>4.4194173824159213</c:v>
                </c:pt>
                <c:pt idx="7">
                  <c:v>4.9584583768202188</c:v>
                </c:pt>
                <c:pt idx="8">
                  <c:v>5.4126587736527405</c:v>
                </c:pt>
                <c:pt idx="9">
                  <c:v>5.7742470781955424</c:v>
                </c:pt>
                <c:pt idx="10">
                  <c:v>6.0370364143066766</c:v>
                </c:pt>
                <c:pt idx="11">
                  <c:v>6.1965303835863148</c:v>
                </c:pt>
                <c:pt idx="12">
                  <c:v>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67-47B7-9763-37A9E82FE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9135296"/>
        <c:axId val="1287473376"/>
      </c:lineChart>
      <c:catAx>
        <c:axId val="1389135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73376"/>
        <c:crosses val="autoZero"/>
        <c:auto val="1"/>
        <c:lblAlgn val="ctr"/>
        <c:lblOffset val="100"/>
        <c:noMultiLvlLbl val="0"/>
      </c:catAx>
      <c:valAx>
        <c:axId val="128747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Air Time in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13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to Reach Max Hight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Sheet1!$P$16</c:f>
              <c:strCache>
                <c:ptCount val="1"/>
                <c:pt idx="0">
                  <c:v>Earth Max Hight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Sheet1!$O$17:$O$29</c:f>
              <c:numCache>
                <c:formatCode>General</c:formatCode>
                <c:ptCount val="13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</c:numCache>
            </c:numRef>
          </c:cat>
          <c:val>
            <c:numRef>
              <c:f>Sheet1!$P$17:$P$29</c:f>
              <c:numCache>
                <c:formatCode>0.00</c:formatCode>
                <c:ptCount val="13"/>
                <c:pt idx="0">
                  <c:v>0</c:v>
                </c:pt>
                <c:pt idx="1">
                  <c:v>6.6594996030638551E-2</c:v>
                </c:pt>
                <c:pt idx="2">
                  <c:v>0.13205053321557181</c:v>
                </c:pt>
                <c:pt idx="3">
                  <c:v>0.19524664916586212</c:v>
                </c:pt>
                <c:pt idx="4">
                  <c:v>0.25510204081632648</c:v>
                </c:pt>
                <c:pt idx="5">
                  <c:v>0.31059256582077582</c:v>
                </c:pt>
                <c:pt idx="6">
                  <c:v>0.36076876591150381</c:v>
                </c:pt>
                <c:pt idx="7">
                  <c:v>0.40477211239348726</c:v>
                </c:pt>
                <c:pt idx="8">
                  <c:v>0.44184969580838701</c:v>
                </c:pt>
                <c:pt idx="9">
                  <c:v>0.47136710842412588</c:v>
                </c:pt>
                <c:pt idx="10">
                  <c:v>0.49281929912707562</c:v>
                </c:pt>
                <c:pt idx="11">
                  <c:v>0.50583921498663798</c:v>
                </c:pt>
                <c:pt idx="12">
                  <c:v>0.51020408163265307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F6-416C-9B8E-8A53C4B9867E}"/>
            </c:ext>
          </c:extLst>
        </c:ser>
        <c:ser>
          <c:idx val="1"/>
          <c:order val="1"/>
          <c:tx>
            <c:strRef>
              <c:f>Sheet1!$Q$16</c:f>
              <c:strCache>
                <c:ptCount val="1"/>
                <c:pt idx="0">
                  <c:v>Mars Max Hight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Sheet1!$O$17:$O$29</c:f>
              <c:numCache>
                <c:formatCode>General</c:formatCode>
                <c:ptCount val="13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</c:numCache>
            </c:numRef>
          </c:cat>
          <c:val>
            <c:numRef>
              <c:f>Sheet1!$Q$17:$Q$29</c:f>
              <c:numCache>
                <c:formatCode>0.00</c:formatCode>
                <c:ptCount val="13"/>
                <c:pt idx="0">
                  <c:v>0</c:v>
                </c:pt>
                <c:pt idx="1">
                  <c:v>0.17638674624331294</c:v>
                </c:pt>
                <c:pt idx="2">
                  <c:v>0.34975546635475774</c:v>
                </c:pt>
                <c:pt idx="3">
                  <c:v>0.51713977346633755</c:v>
                </c:pt>
                <c:pt idx="4">
                  <c:v>0.67567567567567555</c:v>
                </c:pt>
                <c:pt idx="5">
                  <c:v>0.82265057974151434</c:v>
                </c:pt>
                <c:pt idx="6">
                  <c:v>0.95554970430614516</c:v>
                </c:pt>
                <c:pt idx="7">
                  <c:v>1.0720991085016691</c:v>
                </c:pt>
                <c:pt idx="8">
                  <c:v>1.1703045997087007</c:v>
                </c:pt>
                <c:pt idx="9">
                  <c:v>1.248485854744982</c:v>
                </c:pt>
                <c:pt idx="10">
                  <c:v>1.3053051706609031</c:v>
                </c:pt>
                <c:pt idx="11">
                  <c:v>1.3397903532078519</c:v>
                </c:pt>
                <c:pt idx="12">
                  <c:v>1.3513513513513513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F6-416C-9B8E-8A53C4B9867E}"/>
            </c:ext>
          </c:extLst>
        </c:ser>
        <c:ser>
          <c:idx val="2"/>
          <c:order val="2"/>
          <c:tx>
            <c:strRef>
              <c:f>Sheet1!$R$16</c:f>
              <c:strCache>
                <c:ptCount val="1"/>
                <c:pt idx="0">
                  <c:v>Moon Max Hight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Sheet1!$O$17:$O$29</c:f>
              <c:numCache>
                <c:formatCode>General</c:formatCode>
                <c:ptCount val="13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</c:numCache>
            </c:numRef>
          </c:cat>
          <c:val>
            <c:numRef>
              <c:f>Sheet1!$R$17:$R$29</c:f>
              <c:numCache>
                <c:formatCode>0.00</c:formatCode>
                <c:ptCount val="13"/>
                <c:pt idx="0">
                  <c:v>0</c:v>
                </c:pt>
                <c:pt idx="1">
                  <c:v>0.40789435068766117</c:v>
                </c:pt>
                <c:pt idx="2">
                  <c:v>0.80880951594537731</c:v>
                </c:pt>
                <c:pt idx="3">
                  <c:v>1.1958857261409055</c:v>
                </c:pt>
                <c:pt idx="4">
                  <c:v>1.5624999999999996</c:v>
                </c:pt>
                <c:pt idx="5">
                  <c:v>1.9023794656522519</c:v>
                </c:pt>
                <c:pt idx="6">
                  <c:v>2.2097086912079607</c:v>
                </c:pt>
                <c:pt idx="7">
                  <c:v>2.4792291884101094</c:v>
                </c:pt>
                <c:pt idx="8">
                  <c:v>2.7063293868263703</c:v>
                </c:pt>
                <c:pt idx="9">
                  <c:v>2.8871235390977712</c:v>
                </c:pt>
                <c:pt idx="10">
                  <c:v>3.0185182071533383</c:v>
                </c:pt>
                <c:pt idx="11">
                  <c:v>3.0982651917931574</c:v>
                </c:pt>
                <c:pt idx="12">
                  <c:v>3.125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F6-416C-9B8E-8A53C4B98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7840480"/>
        <c:axId val="1127274336"/>
      </c:lineChart>
      <c:catAx>
        <c:axId val="117784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274336"/>
        <c:crosses val="autoZero"/>
        <c:auto val="1"/>
        <c:lblAlgn val="ctr"/>
        <c:lblOffset val="100"/>
        <c:noMultiLvlLbl val="0"/>
      </c:catAx>
      <c:valAx>
        <c:axId val="112727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Sec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84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71436</xdr:rowOff>
    </xdr:from>
    <xdr:to>
      <xdr:col>7</xdr:col>
      <xdr:colOff>142875</xdr:colOff>
      <xdr:row>36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3C9FC5-48B0-4F48-902E-357D940AE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157162</xdr:colOff>
      <xdr:row>15</xdr:row>
      <xdr:rowOff>71437</xdr:rowOff>
    </xdr:from>
    <xdr:to>
      <xdr:col>13</xdr:col>
      <xdr:colOff>600075</xdr:colOff>
      <xdr:row>32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ABD169-F86C-4EAC-BF84-CFB7B06AE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14287</xdr:colOff>
      <xdr:row>0</xdr:row>
      <xdr:rowOff>14287</xdr:rowOff>
    </xdr:from>
    <xdr:to>
      <xdr:col>25</xdr:col>
      <xdr:colOff>319087</xdr:colOff>
      <xdr:row>14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ECE386-F402-4664-A711-B2D8CCEB3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</xdr:colOff>
      <xdr:row>14</xdr:row>
      <xdr:rowOff>166687</xdr:rowOff>
    </xdr:from>
    <xdr:to>
      <xdr:col>25</xdr:col>
      <xdr:colOff>328612</xdr:colOff>
      <xdr:row>29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F8F792-DD15-45D8-A7B8-7FBB9E84D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FE66-E443-48BB-9693-A06C6CDDE06C}">
  <dimension ref="A1:R29"/>
  <sheetViews>
    <sheetView tabSelected="1" workbookViewId="0">
      <selection activeCell="P36" sqref="P36"/>
    </sheetView>
  </sheetViews>
  <sheetFormatPr defaultRowHeight="15" x14ac:dyDescent="0.25"/>
  <cols>
    <col min="1" max="1" width="23.85546875" bestFit="1" customWidth="1"/>
    <col min="2" max="2" width="6.5703125" bestFit="1" customWidth="1"/>
    <col min="3" max="3" width="6.42578125" bestFit="1" customWidth="1"/>
    <col min="5" max="5" width="16" style="3" bestFit="1" customWidth="1"/>
    <col min="6" max="6" width="11.42578125" style="3" bestFit="1" customWidth="1"/>
    <col min="7" max="7" width="11.140625" style="3" bestFit="1" customWidth="1"/>
    <col min="8" max="8" width="12" style="3" bestFit="1" customWidth="1"/>
    <col min="10" max="10" width="16" bestFit="1" customWidth="1"/>
    <col min="11" max="11" width="10.7109375" bestFit="1" customWidth="1"/>
    <col min="12" max="12" width="10.42578125" bestFit="1" customWidth="1"/>
    <col min="13" max="13" width="11.28515625" bestFit="1" customWidth="1"/>
    <col min="15" max="15" width="16" bestFit="1" customWidth="1"/>
    <col min="16" max="16" width="15.42578125" style="3" bestFit="1" customWidth="1"/>
    <col min="17" max="17" width="14.7109375" bestFit="1" customWidth="1"/>
    <col min="18" max="18" width="15.5703125" bestFit="1" customWidth="1"/>
  </cols>
  <sheetData>
    <row r="1" spans="1:18" x14ac:dyDescent="0.25">
      <c r="A1" s="1" t="s">
        <v>2</v>
      </c>
      <c r="B1" s="3" t="s">
        <v>4</v>
      </c>
      <c r="E1" s="12" t="s">
        <v>8</v>
      </c>
      <c r="F1" s="1" t="s">
        <v>9</v>
      </c>
      <c r="G1" s="7" t="s">
        <v>11</v>
      </c>
      <c r="H1" s="10" t="s">
        <v>10</v>
      </c>
      <c r="J1" s="12" t="s">
        <v>8</v>
      </c>
      <c r="K1" s="1" t="s">
        <v>12</v>
      </c>
      <c r="L1" s="7" t="s">
        <v>13</v>
      </c>
      <c r="M1" s="10" t="s">
        <v>14</v>
      </c>
      <c r="O1" s="12" t="s">
        <v>8</v>
      </c>
      <c r="P1" s="1" t="s">
        <v>15</v>
      </c>
      <c r="Q1" s="7" t="s">
        <v>16</v>
      </c>
      <c r="R1" s="10" t="s">
        <v>17</v>
      </c>
    </row>
    <row r="2" spans="1:18" x14ac:dyDescent="0.25">
      <c r="A2" s="2" t="s">
        <v>0</v>
      </c>
      <c r="B2" s="5">
        <v>9.8000000000000007</v>
      </c>
      <c r="C2" t="s">
        <v>5</v>
      </c>
      <c r="E2" s="13">
        <v>0</v>
      </c>
      <c r="F2" s="8">
        <f>(($A$7^2) * SIN(2 * ($E2 * (PI()/180))))/$B$2</f>
        <v>0</v>
      </c>
      <c r="G2" s="9">
        <f>(($A$7^2) * SIN(2 * ($E2 * (PI()/180))))/$B$3</f>
        <v>0</v>
      </c>
      <c r="H2" s="11">
        <f>(($A$7^2) * SIN(2 * ($E2 * (PI()/180))))/$B$4</f>
        <v>0</v>
      </c>
      <c r="J2" s="13">
        <v>0</v>
      </c>
      <c r="K2" s="8">
        <f>(($A$7^2) * (SIN($J2 * (PI()/180)))^2)/(2*$B$2)</f>
        <v>0</v>
      </c>
      <c r="L2" s="9">
        <f>(($A$7^2) * (SIN($J2 * (PI()/180)))^2)/(2*$B$3)</f>
        <v>0</v>
      </c>
      <c r="M2" s="11">
        <f>(($A$7^2) * (SIN($J2 * (PI()/180)))^2)/(2*$B$4)</f>
        <v>0</v>
      </c>
      <c r="O2" s="13">
        <v>0</v>
      </c>
      <c r="P2" s="8">
        <f>((2*$A$7) * SIN($O2 * (PI()/180)))/$B$2</f>
        <v>0</v>
      </c>
      <c r="Q2" s="9">
        <f>((2*$A$7) * SIN($O2 * (PI()/180)))/$B$3</f>
        <v>0</v>
      </c>
      <c r="R2" s="11">
        <f>((2*$A$7) * SIN($O2 * (PI()/180)))/$B$4</f>
        <v>0</v>
      </c>
    </row>
    <row r="3" spans="1:18" x14ac:dyDescent="0.25">
      <c r="A3" s="2" t="s">
        <v>3</v>
      </c>
      <c r="B3" s="5">
        <v>3.7</v>
      </c>
      <c r="C3" t="s">
        <v>5</v>
      </c>
      <c r="E3" s="13">
        <v>7.5</v>
      </c>
      <c r="F3" s="8">
        <f t="shared" ref="F3:F14" si="0">(($A$7^2) * SIN(2 * ($E3 * (PI()/180))))/$B$2</f>
        <v>0.66025266607785893</v>
      </c>
      <c r="G3" s="9">
        <f t="shared" ref="G3:G14" si="1">(($A$7^2) * SIN(2 * ($E3 * (PI()/180))))/$B$3</f>
        <v>1.7487773317737887</v>
      </c>
      <c r="H3" s="11">
        <f t="shared" ref="H3:H14" si="2">(($A$7^2) * SIN(2 * ($E3 * (PI()/180))))/$B$4</f>
        <v>4.044047579726886</v>
      </c>
      <c r="J3" s="13">
        <v>7.5</v>
      </c>
      <c r="K3" s="8">
        <f t="shared" ref="K3:K14" si="3">(($A$7^2) * (SIN($J3 * (PI()/180)))^2)/(2*$B$2)</f>
        <v>2.1730978131971748E-2</v>
      </c>
      <c r="L3" s="9">
        <f t="shared" ref="L3:L14" si="4">(($A$7^2) * (SIN($J3 * (PI()/180)))^2)/(2*$B$3)</f>
        <v>5.7557725863060301E-2</v>
      </c>
      <c r="M3" s="11">
        <f t="shared" ref="M3:M14" si="5">(($A$7^2) * (SIN($J3 * (PI()/180)))^2)/(2*$B$4)</f>
        <v>0.13310224105832694</v>
      </c>
      <c r="O3" s="13">
        <v>7.5</v>
      </c>
      <c r="P3" s="8">
        <f t="shared" ref="P3:P14" si="6">((2*$A$7) * SIN($O3 * (PI()/180)))/$B$2</f>
        <v>0.1331899920612771</v>
      </c>
      <c r="Q3" s="9">
        <f t="shared" ref="Q3:Q14" si="7">((2*$A$7) * SIN($O3 * (PI()/180)))/$B$3</f>
        <v>0.35277349248662587</v>
      </c>
      <c r="R3" s="11">
        <f t="shared" ref="R3:R14" si="8">((2*$A$7) * SIN($O3 * (PI()/180)))/$B$4</f>
        <v>0.81578870137532233</v>
      </c>
    </row>
    <row r="4" spans="1:18" x14ac:dyDescent="0.25">
      <c r="A4" s="2" t="s">
        <v>1</v>
      </c>
      <c r="B4" s="5">
        <v>1.6</v>
      </c>
      <c r="C4" t="s">
        <v>5</v>
      </c>
      <c r="E4" s="13">
        <v>15</v>
      </c>
      <c r="F4" s="8">
        <f t="shared" si="0"/>
        <v>1.2755102040816324</v>
      </c>
      <c r="G4" s="9">
        <f t="shared" si="1"/>
        <v>3.3783783783783776</v>
      </c>
      <c r="H4" s="11">
        <f t="shared" si="2"/>
        <v>7.8124999999999982</v>
      </c>
      <c r="J4" s="13">
        <v>15</v>
      </c>
      <c r="K4" s="8">
        <f t="shared" si="3"/>
        <v>8.5442982280332466E-2</v>
      </c>
      <c r="L4" s="9">
        <f t="shared" si="4"/>
        <v>0.22630843955331303</v>
      </c>
      <c r="M4" s="11">
        <f t="shared" si="5"/>
        <v>0.52333826646703641</v>
      </c>
      <c r="O4" s="13">
        <v>15</v>
      </c>
      <c r="P4" s="8">
        <f t="shared" si="6"/>
        <v>0.26410106643114362</v>
      </c>
      <c r="Q4" s="9">
        <f t="shared" si="7"/>
        <v>0.69951093270951548</v>
      </c>
      <c r="R4" s="11">
        <f t="shared" si="8"/>
        <v>1.6176190318907546</v>
      </c>
    </row>
    <row r="5" spans="1:18" x14ac:dyDescent="0.25">
      <c r="A5" s="3"/>
      <c r="E5" s="13">
        <v>22.5</v>
      </c>
      <c r="F5" s="8">
        <f t="shared" si="0"/>
        <v>1.8038438295575188</v>
      </c>
      <c r="G5" s="9">
        <f t="shared" si="1"/>
        <v>4.7777485215307252</v>
      </c>
      <c r="H5" s="11">
        <f t="shared" si="2"/>
        <v>11.048543456039802</v>
      </c>
      <c r="J5" s="13">
        <v>22.5</v>
      </c>
      <c r="K5" s="8">
        <f t="shared" si="3"/>
        <v>0.18679414465143651</v>
      </c>
      <c r="L5" s="9">
        <f t="shared" si="4"/>
        <v>0.49475205880650758</v>
      </c>
      <c r="M5" s="11">
        <f t="shared" si="5"/>
        <v>1.1441141359900486</v>
      </c>
      <c r="O5" s="13">
        <v>22.5</v>
      </c>
      <c r="P5" s="8">
        <f t="shared" si="6"/>
        <v>0.39049329833172425</v>
      </c>
      <c r="Q5" s="9">
        <f t="shared" si="7"/>
        <v>1.0342795469326751</v>
      </c>
      <c r="R5" s="11">
        <f t="shared" si="8"/>
        <v>2.391771452281811</v>
      </c>
    </row>
    <row r="6" spans="1:18" x14ac:dyDescent="0.25">
      <c r="A6" s="4" t="s">
        <v>6</v>
      </c>
      <c r="E6" s="13">
        <v>30</v>
      </c>
      <c r="F6" s="8">
        <f t="shared" si="0"/>
        <v>2.2092484790419351</v>
      </c>
      <c r="G6" s="9">
        <f t="shared" si="1"/>
        <v>5.851522998543504</v>
      </c>
      <c r="H6" s="11">
        <f t="shared" si="2"/>
        <v>13.531646934131853</v>
      </c>
      <c r="J6" s="13">
        <v>30</v>
      </c>
      <c r="K6" s="8">
        <f t="shared" si="3"/>
        <v>0.31887755102040805</v>
      </c>
      <c r="L6" s="9">
        <f t="shared" si="4"/>
        <v>0.84459459459459429</v>
      </c>
      <c r="M6" s="11">
        <f t="shared" si="5"/>
        <v>1.9531249999999993</v>
      </c>
      <c r="O6" s="13">
        <v>30</v>
      </c>
      <c r="P6" s="8">
        <f t="shared" si="6"/>
        <v>0.51020408163265296</v>
      </c>
      <c r="Q6" s="9">
        <f t="shared" si="7"/>
        <v>1.3513513513513511</v>
      </c>
      <c r="R6" s="11">
        <f t="shared" si="8"/>
        <v>3.1249999999999991</v>
      </c>
    </row>
    <row r="7" spans="1:18" x14ac:dyDescent="0.25">
      <c r="A7" s="6">
        <v>5</v>
      </c>
      <c r="B7" t="s">
        <v>7</v>
      </c>
      <c r="E7" s="13">
        <v>37.5</v>
      </c>
      <c r="F7" s="8">
        <f t="shared" si="0"/>
        <v>2.4640964956353781</v>
      </c>
      <c r="G7" s="9">
        <f t="shared" si="1"/>
        <v>6.5265258533045145</v>
      </c>
      <c r="H7" s="11">
        <f t="shared" si="2"/>
        <v>15.092591035766691</v>
      </c>
      <c r="J7" s="13">
        <v>37.5</v>
      </c>
      <c r="K7" s="8">
        <f t="shared" si="3"/>
        <v>0.47269193552135158</v>
      </c>
      <c r="L7" s="9">
        <f t="shared" si="4"/>
        <v>1.2519948562457419</v>
      </c>
      <c r="M7" s="11">
        <f t="shared" si="5"/>
        <v>2.8952381050682785</v>
      </c>
      <c r="O7" s="13">
        <v>37.5</v>
      </c>
      <c r="P7" s="8">
        <f t="shared" si="6"/>
        <v>0.62118513164155165</v>
      </c>
      <c r="Q7" s="9">
        <f t="shared" si="7"/>
        <v>1.6453011594830287</v>
      </c>
      <c r="R7" s="11">
        <f t="shared" si="8"/>
        <v>3.8047589313045038</v>
      </c>
    </row>
    <row r="8" spans="1:18" x14ac:dyDescent="0.25">
      <c r="E8" s="13">
        <v>45</v>
      </c>
      <c r="F8" s="8">
        <f t="shared" si="0"/>
        <v>2.5510204081632653</v>
      </c>
      <c r="G8" s="9">
        <f t="shared" si="1"/>
        <v>6.7567567567567561</v>
      </c>
      <c r="H8" s="11">
        <f t="shared" si="2"/>
        <v>15.625</v>
      </c>
      <c r="J8" s="13">
        <v>45</v>
      </c>
      <c r="K8" s="8">
        <f t="shared" si="3"/>
        <v>0.63775510204081609</v>
      </c>
      <c r="L8" s="9">
        <f t="shared" si="4"/>
        <v>1.6891891891891886</v>
      </c>
      <c r="M8" s="11">
        <f t="shared" si="5"/>
        <v>3.9062499999999987</v>
      </c>
      <c r="O8" s="13">
        <v>45</v>
      </c>
      <c r="P8" s="8">
        <f t="shared" si="6"/>
        <v>0.72153753182300762</v>
      </c>
      <c r="Q8" s="9">
        <f t="shared" si="7"/>
        <v>1.9110994086122903</v>
      </c>
      <c r="R8" s="11">
        <f t="shared" si="8"/>
        <v>4.4194173824159213</v>
      </c>
    </row>
    <row r="9" spans="1:18" x14ac:dyDescent="0.25">
      <c r="E9" s="13">
        <v>52.5</v>
      </c>
      <c r="F9" s="8">
        <f t="shared" si="0"/>
        <v>2.4640964956353781</v>
      </c>
      <c r="G9" s="9">
        <f t="shared" si="1"/>
        <v>6.5265258533045145</v>
      </c>
      <c r="H9" s="11">
        <f t="shared" si="2"/>
        <v>15.092591035766691</v>
      </c>
      <c r="J9" s="13">
        <v>52.5</v>
      </c>
      <c r="K9" s="8">
        <f t="shared" si="3"/>
        <v>0.80281826856028105</v>
      </c>
      <c r="L9" s="9">
        <f t="shared" si="4"/>
        <v>2.1263835221326364</v>
      </c>
      <c r="M9" s="11">
        <f t="shared" si="5"/>
        <v>4.9172618949317215</v>
      </c>
      <c r="O9" s="13">
        <v>52.5</v>
      </c>
      <c r="P9" s="8">
        <f t="shared" si="6"/>
        <v>0.80954422478697452</v>
      </c>
      <c r="Q9" s="9">
        <f t="shared" si="7"/>
        <v>2.1441982170033382</v>
      </c>
      <c r="R9" s="11">
        <f t="shared" si="8"/>
        <v>4.9584583768202188</v>
      </c>
    </row>
    <row r="10" spans="1:18" x14ac:dyDescent="0.25">
      <c r="E10" s="13">
        <v>60</v>
      </c>
      <c r="F10" s="8">
        <f t="shared" si="0"/>
        <v>2.2092484790419356</v>
      </c>
      <c r="G10" s="9">
        <f t="shared" si="1"/>
        <v>5.8515229985435049</v>
      </c>
      <c r="H10" s="11">
        <f t="shared" si="2"/>
        <v>13.531646934131855</v>
      </c>
      <c r="J10" s="13">
        <v>60</v>
      </c>
      <c r="K10" s="8">
        <f t="shared" si="3"/>
        <v>0.95663265306122425</v>
      </c>
      <c r="L10" s="9">
        <f t="shared" si="4"/>
        <v>2.5337837837837833</v>
      </c>
      <c r="M10" s="11">
        <f t="shared" si="5"/>
        <v>5.8593749999999982</v>
      </c>
      <c r="O10" s="13">
        <v>60</v>
      </c>
      <c r="P10" s="8">
        <f t="shared" si="6"/>
        <v>0.88369939161677402</v>
      </c>
      <c r="Q10" s="9">
        <f t="shared" si="7"/>
        <v>2.3406091994174014</v>
      </c>
      <c r="R10" s="11">
        <f t="shared" si="8"/>
        <v>5.4126587736527405</v>
      </c>
    </row>
    <row r="11" spans="1:18" x14ac:dyDescent="0.25">
      <c r="E11" s="13">
        <v>67.5</v>
      </c>
      <c r="F11" s="8">
        <f t="shared" si="0"/>
        <v>1.8038438295575192</v>
      </c>
      <c r="G11" s="9">
        <f t="shared" si="1"/>
        <v>4.777748521530726</v>
      </c>
      <c r="H11" s="11">
        <f t="shared" si="2"/>
        <v>11.048543456039805</v>
      </c>
      <c r="J11" s="13">
        <v>67.5</v>
      </c>
      <c r="K11" s="8">
        <f t="shared" si="3"/>
        <v>1.0887160594301961</v>
      </c>
      <c r="L11" s="9">
        <f t="shared" si="4"/>
        <v>2.8836263195718708</v>
      </c>
      <c r="M11" s="11">
        <f t="shared" si="5"/>
        <v>6.6683858640099514</v>
      </c>
      <c r="O11" s="13">
        <v>67.5</v>
      </c>
      <c r="P11" s="8">
        <f t="shared" si="6"/>
        <v>0.94273421684825176</v>
      </c>
      <c r="Q11" s="9">
        <f t="shared" si="7"/>
        <v>2.4969717094899639</v>
      </c>
      <c r="R11" s="11">
        <f t="shared" si="8"/>
        <v>5.7742470781955424</v>
      </c>
    </row>
    <row r="12" spans="1:18" x14ac:dyDescent="0.25">
      <c r="E12" s="13">
        <v>75</v>
      </c>
      <c r="F12" s="8">
        <f t="shared" si="0"/>
        <v>1.2755102040816324</v>
      </c>
      <c r="G12" s="9">
        <f t="shared" si="1"/>
        <v>3.3783783783783776</v>
      </c>
      <c r="H12" s="11">
        <f t="shared" si="2"/>
        <v>7.8124999999999982</v>
      </c>
      <c r="J12" s="13">
        <v>75</v>
      </c>
      <c r="K12" s="8">
        <f t="shared" si="3"/>
        <v>1.1900672218013002</v>
      </c>
      <c r="L12" s="9">
        <f t="shared" si="4"/>
        <v>3.1520699388250653</v>
      </c>
      <c r="M12" s="11">
        <f t="shared" si="5"/>
        <v>7.2891617335329633</v>
      </c>
      <c r="O12" s="13">
        <v>75</v>
      </c>
      <c r="P12" s="8">
        <f t="shared" si="6"/>
        <v>0.98563859825415123</v>
      </c>
      <c r="Q12" s="9">
        <f t="shared" si="7"/>
        <v>2.6106103413218062</v>
      </c>
      <c r="R12" s="11">
        <f t="shared" si="8"/>
        <v>6.0370364143066766</v>
      </c>
    </row>
    <row r="13" spans="1:18" x14ac:dyDescent="0.25">
      <c r="E13" s="13">
        <v>82.5</v>
      </c>
      <c r="F13" s="8">
        <f t="shared" si="0"/>
        <v>0.66025266607785971</v>
      </c>
      <c r="G13" s="9">
        <f t="shared" si="1"/>
        <v>1.7487773317737907</v>
      </c>
      <c r="H13" s="11">
        <f t="shared" si="2"/>
        <v>4.0440475797268904</v>
      </c>
      <c r="J13" s="13">
        <v>82.5</v>
      </c>
      <c r="K13" s="8">
        <f t="shared" si="3"/>
        <v>1.2537792259496607</v>
      </c>
      <c r="L13" s="9">
        <f t="shared" si="4"/>
        <v>3.3208206525153177</v>
      </c>
      <c r="M13" s="11">
        <f t="shared" si="5"/>
        <v>7.6793977589416729</v>
      </c>
      <c r="O13" s="13">
        <v>82.5</v>
      </c>
      <c r="P13" s="8">
        <f t="shared" si="6"/>
        <v>1.011678429973276</v>
      </c>
      <c r="Q13" s="9">
        <f t="shared" si="7"/>
        <v>2.6795807064157038</v>
      </c>
      <c r="R13" s="11">
        <f t="shared" si="8"/>
        <v>6.1965303835863148</v>
      </c>
    </row>
    <row r="14" spans="1:18" x14ac:dyDescent="0.25">
      <c r="E14" s="13">
        <v>90</v>
      </c>
      <c r="F14" s="8">
        <f t="shared" si="0"/>
        <v>3.1253787115015815E-16</v>
      </c>
      <c r="G14" s="9">
        <f t="shared" si="1"/>
        <v>8.2780301007339188E-16</v>
      </c>
      <c r="H14" s="11">
        <f t="shared" si="2"/>
        <v>1.9142944607947188E-15</v>
      </c>
      <c r="J14" s="13">
        <v>90</v>
      </c>
      <c r="K14" s="8">
        <f t="shared" si="3"/>
        <v>1.2755102040816326</v>
      </c>
      <c r="L14" s="9">
        <f t="shared" si="4"/>
        <v>3.3783783783783781</v>
      </c>
      <c r="M14" s="11">
        <f t="shared" si="5"/>
        <v>7.8125</v>
      </c>
      <c r="O14" s="13">
        <v>90</v>
      </c>
      <c r="P14" s="8">
        <f t="shared" si="6"/>
        <v>1.0204081632653061</v>
      </c>
      <c r="Q14" s="9">
        <f t="shared" si="7"/>
        <v>2.7027027027027026</v>
      </c>
      <c r="R14" s="11">
        <f t="shared" si="8"/>
        <v>6.25</v>
      </c>
    </row>
    <row r="16" spans="1:18" x14ac:dyDescent="0.25">
      <c r="O16" s="12" t="s">
        <v>8</v>
      </c>
      <c r="P16" s="1" t="s">
        <v>19</v>
      </c>
      <c r="Q16" s="7" t="s">
        <v>20</v>
      </c>
      <c r="R16" s="10" t="s">
        <v>18</v>
      </c>
    </row>
    <row r="17" spans="15:18" x14ac:dyDescent="0.25">
      <c r="O17" s="13">
        <v>0</v>
      </c>
      <c r="P17" s="8">
        <f>(((2*$A$7) * SIN($O17 * (PI()/180)))/$B$2)/2</f>
        <v>0</v>
      </c>
      <c r="Q17" s="9">
        <f>(((2*$A$7) * SIN($O17 * (PI()/180)))/$B$3)/2</f>
        <v>0</v>
      </c>
      <c r="R17" s="11">
        <f>(((2*$A$7) * SIN($O17 * (PI()/180)))/$B$4)/2</f>
        <v>0</v>
      </c>
    </row>
    <row r="18" spans="15:18" x14ac:dyDescent="0.25">
      <c r="O18" s="13">
        <v>7.5</v>
      </c>
      <c r="P18" s="8">
        <f t="shared" ref="P18:P29" si="9">(((2*$A$7) * SIN($O18 * (PI()/180)))/$B$2)/2</f>
        <v>6.6594996030638551E-2</v>
      </c>
      <c r="Q18" s="9">
        <f t="shared" ref="Q18:Q29" si="10">(((2*$A$7) * SIN($O18 * (PI()/180)))/$B$3)/2</f>
        <v>0.17638674624331294</v>
      </c>
      <c r="R18" s="11">
        <f t="shared" ref="R18:R29" si="11">(((2*$A$7) * SIN($O18 * (PI()/180)))/$B$4)/2</f>
        <v>0.40789435068766117</v>
      </c>
    </row>
    <row r="19" spans="15:18" x14ac:dyDescent="0.25">
      <c r="O19" s="13">
        <v>15</v>
      </c>
      <c r="P19" s="8">
        <f t="shared" si="9"/>
        <v>0.13205053321557181</v>
      </c>
      <c r="Q19" s="9">
        <f t="shared" si="10"/>
        <v>0.34975546635475774</v>
      </c>
      <c r="R19" s="11">
        <f t="shared" si="11"/>
        <v>0.80880951594537731</v>
      </c>
    </row>
    <row r="20" spans="15:18" x14ac:dyDescent="0.25">
      <c r="O20" s="13">
        <v>22.5</v>
      </c>
      <c r="P20" s="8">
        <f t="shared" si="9"/>
        <v>0.19524664916586212</v>
      </c>
      <c r="Q20" s="9">
        <f t="shared" si="10"/>
        <v>0.51713977346633755</v>
      </c>
      <c r="R20" s="11">
        <f t="shared" si="11"/>
        <v>1.1958857261409055</v>
      </c>
    </row>
    <row r="21" spans="15:18" x14ac:dyDescent="0.25">
      <c r="O21" s="13">
        <v>30</v>
      </c>
      <c r="P21" s="8">
        <f t="shared" si="9"/>
        <v>0.25510204081632648</v>
      </c>
      <c r="Q21" s="9">
        <f t="shared" si="10"/>
        <v>0.67567567567567555</v>
      </c>
      <c r="R21" s="11">
        <f t="shared" si="11"/>
        <v>1.5624999999999996</v>
      </c>
    </row>
    <row r="22" spans="15:18" x14ac:dyDescent="0.25">
      <c r="O22" s="13">
        <v>37.5</v>
      </c>
      <c r="P22" s="8">
        <f t="shared" si="9"/>
        <v>0.31059256582077582</v>
      </c>
      <c r="Q22" s="9">
        <f t="shared" si="10"/>
        <v>0.82265057974151434</v>
      </c>
      <c r="R22" s="11">
        <f t="shared" si="11"/>
        <v>1.9023794656522519</v>
      </c>
    </row>
    <row r="23" spans="15:18" x14ac:dyDescent="0.25">
      <c r="O23" s="13">
        <v>45</v>
      </c>
      <c r="P23" s="8">
        <f t="shared" si="9"/>
        <v>0.36076876591150381</v>
      </c>
      <c r="Q23" s="9">
        <f t="shared" si="10"/>
        <v>0.95554970430614516</v>
      </c>
      <c r="R23" s="11">
        <f t="shared" si="11"/>
        <v>2.2097086912079607</v>
      </c>
    </row>
    <row r="24" spans="15:18" x14ac:dyDescent="0.25">
      <c r="O24" s="13">
        <v>52.5</v>
      </c>
      <c r="P24" s="8">
        <f t="shared" si="9"/>
        <v>0.40477211239348726</v>
      </c>
      <c r="Q24" s="9">
        <f t="shared" si="10"/>
        <v>1.0720991085016691</v>
      </c>
      <c r="R24" s="11">
        <f t="shared" si="11"/>
        <v>2.4792291884101094</v>
      </c>
    </row>
    <row r="25" spans="15:18" x14ac:dyDescent="0.25">
      <c r="O25" s="13">
        <v>60</v>
      </c>
      <c r="P25" s="8">
        <f t="shared" si="9"/>
        <v>0.44184969580838701</v>
      </c>
      <c r="Q25" s="9">
        <f t="shared" si="10"/>
        <v>1.1703045997087007</v>
      </c>
      <c r="R25" s="11">
        <f t="shared" si="11"/>
        <v>2.7063293868263703</v>
      </c>
    </row>
    <row r="26" spans="15:18" x14ac:dyDescent="0.25">
      <c r="O26" s="13">
        <v>67.5</v>
      </c>
      <c r="P26" s="8">
        <f t="shared" si="9"/>
        <v>0.47136710842412588</v>
      </c>
      <c r="Q26" s="9">
        <f t="shared" si="10"/>
        <v>1.248485854744982</v>
      </c>
      <c r="R26" s="11">
        <f t="shared" si="11"/>
        <v>2.8871235390977712</v>
      </c>
    </row>
    <row r="27" spans="15:18" x14ac:dyDescent="0.25">
      <c r="O27" s="13">
        <v>75</v>
      </c>
      <c r="P27" s="8">
        <f t="shared" si="9"/>
        <v>0.49281929912707562</v>
      </c>
      <c r="Q27" s="9">
        <f t="shared" si="10"/>
        <v>1.3053051706609031</v>
      </c>
      <c r="R27" s="11">
        <f t="shared" si="11"/>
        <v>3.0185182071533383</v>
      </c>
    </row>
    <row r="28" spans="15:18" x14ac:dyDescent="0.25">
      <c r="O28" s="13">
        <v>82.5</v>
      </c>
      <c r="P28" s="8">
        <f t="shared" si="9"/>
        <v>0.50583921498663798</v>
      </c>
      <c r="Q28" s="9">
        <f t="shared" si="10"/>
        <v>1.3397903532078519</v>
      </c>
      <c r="R28" s="11">
        <f t="shared" si="11"/>
        <v>3.0982651917931574</v>
      </c>
    </row>
    <row r="29" spans="15:18" x14ac:dyDescent="0.25">
      <c r="O29" s="13">
        <v>90</v>
      </c>
      <c r="P29" s="8">
        <f t="shared" si="9"/>
        <v>0.51020408163265307</v>
      </c>
      <c r="Q29" s="9">
        <f t="shared" si="10"/>
        <v>1.3513513513513513</v>
      </c>
      <c r="R29" s="11">
        <f t="shared" si="11"/>
        <v>3.125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White</dc:creator>
  <cp:lastModifiedBy>Kevin White</cp:lastModifiedBy>
  <dcterms:created xsi:type="dcterms:W3CDTF">2020-10-22T17:30:51Z</dcterms:created>
  <dcterms:modified xsi:type="dcterms:W3CDTF">2020-10-22T18:46:24Z</dcterms:modified>
</cp:coreProperties>
</file>