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052DBC79-0810-42C1-9D12-BE175A73FD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 s="1"/>
  <c r="J3" i="1"/>
  <c r="K3" i="1" s="1"/>
  <c r="J8" i="1"/>
  <c r="K8" i="1" s="1"/>
  <c r="J5" i="1"/>
  <c r="K5" i="1" s="1"/>
  <c r="J2" i="1"/>
  <c r="K2" i="1" s="1"/>
  <c r="J4" i="1"/>
  <c r="K4" i="1" s="1"/>
  <c r="J6" i="1"/>
  <c r="K6" i="1" s="1"/>
</calcChain>
</file>

<file path=xl/sharedStrings.xml><?xml version="1.0" encoding="utf-8"?>
<sst xmlns="http://schemas.openxmlformats.org/spreadsheetml/2006/main" count="36" uniqueCount="31">
  <si>
    <t>Rental Days</t>
  </si>
  <si>
    <t>Rentals</t>
  </si>
  <si>
    <t>Ancillaries Sold</t>
  </si>
  <si>
    <t>Walk-Up Revenue</t>
  </si>
  <si>
    <t>SCDW Sold</t>
  </si>
  <si>
    <t>STP Sold</t>
  </si>
  <si>
    <t>RSN Sold</t>
  </si>
  <si>
    <t>PAI Sold</t>
  </si>
  <si>
    <t>Additional Driver Sold</t>
  </si>
  <si>
    <t>Alexander Kalstad</t>
  </si>
  <si>
    <t>Tromsø AP</t>
  </si>
  <si>
    <t>Emilie Marie Lauritzen</t>
  </si>
  <si>
    <t>Kevin Mathias Bergan</t>
  </si>
  <si>
    <t>Remi Bergan</t>
  </si>
  <si>
    <t>Asbjørn Jørgensen</t>
  </si>
  <si>
    <t>Tromsø DT</t>
  </si>
  <si>
    <t>Omar Kifah</t>
  </si>
  <si>
    <t>Stig Vollstad</t>
  </si>
  <si>
    <t xml:space="preserve"> Agent Name</t>
  </si>
  <si>
    <t xml:space="preserve"> Agent ID</t>
  </si>
  <si>
    <t xml:space="preserve"> Total Ind Pay</t>
  </si>
  <si>
    <t xml:space="preserve"> Total RpD</t>
  </si>
  <si>
    <t xml:space="preserve"> Total Revenue</t>
  </si>
  <si>
    <t xml:space="preserve"> AgentAverage</t>
  </si>
  <si>
    <t>Avg.  AgentAvgModifier</t>
  </si>
  <si>
    <t xml:space="preserve"> Progressive Pay %</t>
  </si>
  <si>
    <t xml:space="preserve"> Total Individual Pay %</t>
  </si>
  <si>
    <t>Employment rate</t>
  </si>
  <si>
    <t xml:space="preserve"> Agent Target</t>
  </si>
  <si>
    <t>Station</t>
  </si>
  <si>
    <t>RevPerRental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</si>
</sst>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44" fontId="0" fillId="0" borderId="0" xfId="0" applyNumberFormat="1"/>
    <xf numFmtId="0" fontId="0" fillId="0" borderId="0" xfId="0" applyAlignment="1">
      <alignment horizontal="center" vertical="top"/>
    </xf>
    <xf numFmtId="4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44" fontId="2" fillId="2" borderId="0" xfId="1" applyNumberFormat="1" applyAlignment="1">
      <alignment horizontal="left" vertical="center"/>
    </xf>
  </cellXfs>
  <cellStyles count="2">
    <cellStyle name="Neutral" xfId="1" builtinId="2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\ 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\ 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3" formatCode="0\ 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\ 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numFmt numFmtId="34" formatCode="_-&quot;kr&quot;\ * #,##0.00_-;\-&quot;kr&quot;\ * #,##0.00_-;_-&quot;kr&quot;\ 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4" formatCode="_-&quot;kr&quot;\ * #,##0.00_-;\-&quot;kr&quot;\ * #,##0.00_-;_-&quot;kr&quot;\ 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4" formatCode="_-&quot;kr&quot;\ * #,##0.00_-;\-&quot;kr&quot;\ * #,##0.00_-;_-&quot;kr&quot;\ 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3" formatCode="0\ 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C254F-4E23-4837-9C94-36ED25144AB4}" name="Table1" displayName="Table1" ref="A1:V8" totalsRowShown="0" headerRowDxfId="25" dataDxfId="24">
  <autoFilter ref="A1:V8" xr:uid="{68BC254F-4E23-4837-9C94-36ED25144AB4}"/>
  <sortState xmlns:xlrd2="http://schemas.microsoft.com/office/spreadsheetml/2017/richdata2" ref="A2:V8">
    <sortCondition descending="1" ref="R1:R8"/>
  </sortState>
  <tableColumns count="22">
    <tableColumn id="2" xr3:uid="{4642A7F6-5C11-4425-BC06-9CC325F28401}" name=" Agent Name" dataDxfId="23"/>
    <tableColumn id="3" xr3:uid="{2DF320BC-0BEF-420F-9B3A-0D474F27D0C9}" name=" Agent ID" dataDxfId="22"/>
    <tableColumn id="4" xr3:uid="{B2C3855B-6E60-4B12-99E1-F253FC850EE2}" name="Station" dataDxfId="21"/>
    <tableColumn id="5" xr3:uid="{49C52FD1-BC34-4685-AA0B-587050534348}" name="Employment rate" dataDxfId="20"/>
    <tableColumn id="6" xr3:uid="{882FA12B-954D-4C29-825B-34D5BA9513BB}" name=" Total Ind Pay" dataDxfId="19"/>
    <tableColumn id="9" xr3:uid="{02964812-9DE1-4DE1-9093-8EEF16E3C574}" name=" Agent Target" dataDxfId="18"/>
    <tableColumn id="8" xr3:uid="{999B4704-12B2-4F44-909D-F7E442784C50}" name="Rentals" dataDxfId="17"/>
    <tableColumn id="7" xr3:uid="{325EB0E9-0F0F-4251-8CED-D6BFAFCAAE8B}" name="Rental Days" dataDxfId="16"/>
    <tableColumn id="10" xr3:uid="{B23FBC11-1B95-4374-A3EA-327BABADA002}" name=" Total RpD" dataDxfId="15"/>
    <tableColumn id="11" xr3:uid="{592EFF9A-354B-46A7-A784-E18C22CD120A}" name=" Total Revenue" dataDxfId="14" dataCellStyle="Neutral">
      <calculatedColumnFormula>Table1[[#This Row],[Rental Days]]*Table1[[#This Row],[ Total RpD]]</calculatedColumnFormula>
    </tableColumn>
    <tableColumn id="23" xr3:uid="{56A9CDE4-92F7-45B4-938C-8349523EB8B6}" name="RevPerRental" dataDxfId="13">
      <calculatedColumnFormula>Table1[[#This Row],[ Total Revenue]]/Table1[[#This Row],[Rentals]]</calculatedColumnFormula>
    </tableColumn>
    <tableColumn id="12" xr3:uid="{620CE801-43E3-4096-B586-654494F73EF0}" name="Ancillaries Sold" dataDxfId="12"/>
    <tableColumn id="13" xr3:uid="{D83D1536-67FB-40FC-BC75-9D78F03A93FF}" name="Walk-Up Revenue" dataDxfId="11"/>
    <tableColumn id="14" xr3:uid="{75BF8AB1-8D84-49CA-A624-5B8D79A7500E}" name=" AgentAverage" dataDxfId="10"/>
    <tableColumn id="15" xr3:uid="{A4649381-6530-47F6-B219-BEABF52E223C}" name="Avg.  AgentAvgModifier" dataDxfId="9"/>
    <tableColumn id="16" xr3:uid="{9AA7EF52-9260-4188-BBC9-06A36FC38744}" name=" Progressive Pay %" dataDxfId="8"/>
    <tableColumn id="17" xr3:uid="{DA49D0C0-CA59-44FE-BEF2-77681EAB2226}" name=" Total Individual Pay %" dataDxfId="7"/>
    <tableColumn id="18" xr3:uid="{0D2D52DF-C3F8-4CD0-AFB3-552B5A955B2F}" name="SCDW Sold" dataDxfId="6"/>
    <tableColumn id="19" xr3:uid="{37F37A9E-7C5C-412E-80C4-701D8C409075}" name="STP Sold" dataDxfId="5"/>
    <tableColumn id="20" xr3:uid="{00136922-8FFB-463F-8276-AFA418A8BAC5}" name="RSN Sold" dataDxfId="4"/>
    <tableColumn id="21" xr3:uid="{4EF34267-CAAB-4028-82A1-F9C2B9016114}" name="PAI Sold" dataDxfId="3"/>
    <tableColumn id="22" xr3:uid="{BB33C0AD-0F98-483B-A131-9C13AAF4939D}" name="Additional Driver Sol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zoomScaleNormal="100" workbookViewId="0">
      <selection activeCell="F4" sqref="F4:F5"/>
    </sheetView>
  </sheetViews>
  <sheetFormatPr defaultRowHeight="15" x14ac:dyDescent="0.25"/>
  <cols>
    <col min="1" max="1" width="18.5703125" bestFit="1" customWidth="1"/>
    <col min="2" max="2" width="10.42578125" bestFit="1" customWidth="1"/>
    <col min="3" max="3" width="9.85546875" style="3" bestFit="1" customWidth="1"/>
    <col min="4" max="4" width="17.140625" bestFit="1" customWidth="1"/>
    <col min="5" max="5" width="14" bestFit="1" customWidth="1"/>
    <col min="6" max="6" width="15.42578125" bestFit="1" customWidth="1"/>
    <col min="7" max="7" width="15.140625" style="2" customWidth="1"/>
    <col min="8" max="8" width="12.85546875" bestFit="1" customWidth="1"/>
    <col min="9" max="9" width="12.5703125" style="2" bestFit="1" customWidth="1"/>
    <col min="10" max="10" width="16.42578125" bestFit="1" customWidth="1"/>
    <col min="11" max="11" width="14.28515625" bestFit="1" customWidth="1"/>
    <col min="12" max="12" width="16" bestFit="1" customWidth="1"/>
    <col min="13" max="13" width="17.7109375" style="2" bestFit="1" customWidth="1"/>
    <col min="14" max="14" width="15.140625" bestFit="1" customWidth="1"/>
    <col min="15" max="15" width="22.140625" bestFit="1" customWidth="1"/>
    <col min="16" max="16" width="18.85546875" bestFit="1" customWidth="1"/>
    <col min="17" max="17" width="21.140625" bestFit="1" customWidth="1"/>
    <col min="18" max="18" width="12.42578125" bestFit="1" customWidth="1"/>
    <col min="19" max="19" width="10.5703125" bestFit="1" customWidth="1"/>
    <col min="20" max="20" width="10.7109375" bestFit="1" customWidth="1"/>
    <col min="21" max="21" width="10" bestFit="1" customWidth="1"/>
    <col min="22" max="22" width="20.85546875" bestFit="1" customWidth="1"/>
    <col min="23" max="24" width="23.140625" bestFit="1" customWidth="1"/>
  </cols>
  <sheetData>
    <row r="1" spans="1:22" s="5" customFormat="1" x14ac:dyDescent="0.25">
      <c r="A1" s="1" t="s">
        <v>18</v>
      </c>
      <c r="B1" s="1" t="s">
        <v>19</v>
      </c>
      <c r="C1" s="1" t="s">
        <v>29</v>
      </c>
      <c r="D1" s="1" t="s">
        <v>27</v>
      </c>
      <c r="E1" s="1" t="s">
        <v>20</v>
      </c>
      <c r="F1" s="4" t="s">
        <v>28</v>
      </c>
      <c r="G1" s="1" t="s">
        <v>1</v>
      </c>
      <c r="H1" s="1" t="s">
        <v>0</v>
      </c>
      <c r="I1" s="4" t="s">
        <v>21</v>
      </c>
      <c r="J1" s="4" t="s">
        <v>22</v>
      </c>
      <c r="K1" s="1" t="s">
        <v>30</v>
      </c>
      <c r="L1" s="1" t="s">
        <v>2</v>
      </c>
      <c r="M1" s="1" t="s">
        <v>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</row>
    <row r="2" spans="1:22" s="5" customFormat="1" x14ac:dyDescent="0.25">
      <c r="A2" s="1" t="s">
        <v>16</v>
      </c>
      <c r="B2" s="1">
        <v>89027</v>
      </c>
      <c r="C2" s="1" t="s">
        <v>15</v>
      </c>
      <c r="D2" s="6">
        <v>1</v>
      </c>
      <c r="E2" s="7">
        <v>16516</v>
      </c>
      <c r="F2" s="4">
        <v>6667</v>
      </c>
      <c r="G2" s="1">
        <v>464</v>
      </c>
      <c r="H2" s="7">
        <v>3032</v>
      </c>
      <c r="I2" s="4">
        <v>48.24</v>
      </c>
      <c r="J2" s="9">
        <f>Table1[[#This Row],[Rental Days]]*Table1[[#This Row],[ Total RpD]]</f>
        <v>146263.67999999999</v>
      </c>
      <c r="K2" s="7">
        <f>Table1[[#This Row],[ Total Revenue]]/Table1[[#This Row],[Rentals]]</f>
        <v>315.22344827586204</v>
      </c>
      <c r="L2" s="7">
        <v>26200</v>
      </c>
      <c r="M2" s="7">
        <v>22338</v>
      </c>
      <c r="N2" s="8">
        <v>0.47299999999999998</v>
      </c>
      <c r="O2" s="6">
        <v>0</v>
      </c>
      <c r="P2" s="8">
        <v>0.113</v>
      </c>
      <c r="Q2" s="8">
        <v>0.113</v>
      </c>
      <c r="R2" s="7">
        <v>67799</v>
      </c>
      <c r="S2" s="7">
        <v>27226</v>
      </c>
      <c r="T2" s="7">
        <v>2440</v>
      </c>
      <c r="U2" s="1">
        <v>244</v>
      </c>
      <c r="V2" s="7">
        <v>26200</v>
      </c>
    </row>
    <row r="3" spans="1:22" s="5" customFormat="1" x14ac:dyDescent="0.25">
      <c r="A3" s="1" t="s">
        <v>12</v>
      </c>
      <c r="B3" s="1">
        <v>89017</v>
      </c>
      <c r="C3" s="1" t="s">
        <v>10</v>
      </c>
      <c r="D3" s="6">
        <v>0.23</v>
      </c>
      <c r="E3" s="7">
        <v>7832</v>
      </c>
      <c r="F3" s="4">
        <v>1870</v>
      </c>
      <c r="G3" s="1">
        <v>205</v>
      </c>
      <c r="H3" s="7">
        <v>1388</v>
      </c>
      <c r="I3" s="4">
        <v>48.76</v>
      </c>
      <c r="J3" s="9">
        <f>Table1[[#This Row],[Rental Days]]*Table1[[#This Row],[ Total RpD]]</f>
        <v>67678.87999999999</v>
      </c>
      <c r="K3" s="7">
        <f>Table1[[#This Row],[ Total Revenue]]/Table1[[#This Row],[Rentals]]</f>
        <v>330.14087804878045</v>
      </c>
      <c r="L3" s="7">
        <v>10640</v>
      </c>
      <c r="M3" s="7">
        <v>2826</v>
      </c>
      <c r="N3" s="8">
        <v>0.43</v>
      </c>
      <c r="O3" s="6">
        <v>0</v>
      </c>
      <c r="P3" s="8">
        <v>0.11600000000000001</v>
      </c>
      <c r="Q3" s="8">
        <v>0.11600000000000001</v>
      </c>
      <c r="R3" s="7">
        <v>36232</v>
      </c>
      <c r="S3" s="7">
        <v>13924</v>
      </c>
      <c r="T3" s="7">
        <v>1920</v>
      </c>
      <c r="U3" s="7">
        <v>2143</v>
      </c>
      <c r="V3" s="7">
        <v>10640</v>
      </c>
    </row>
    <row r="4" spans="1:22" s="5" customFormat="1" x14ac:dyDescent="0.25">
      <c r="A4" s="1" t="s">
        <v>17</v>
      </c>
      <c r="B4" s="1">
        <v>89003</v>
      </c>
      <c r="C4" s="1" t="s">
        <v>15</v>
      </c>
      <c r="D4" s="6">
        <v>1</v>
      </c>
      <c r="E4" s="7">
        <v>2737</v>
      </c>
      <c r="F4" s="4">
        <v>6667</v>
      </c>
      <c r="G4" s="1">
        <v>80</v>
      </c>
      <c r="H4" s="1">
        <v>573</v>
      </c>
      <c r="I4" s="4">
        <v>81.31</v>
      </c>
      <c r="J4" s="9">
        <f>Table1[[#This Row],[Rental Days]]*Table1[[#This Row],[ Total RpD]]</f>
        <v>46590.630000000005</v>
      </c>
      <c r="K4" s="7">
        <f>Table1[[#This Row],[ Total Revenue]]/Table1[[#This Row],[Rentals]]</f>
        <v>582.38287500000001</v>
      </c>
      <c r="L4" s="7">
        <v>4640</v>
      </c>
      <c r="M4" s="7">
        <v>23956</v>
      </c>
      <c r="N4" s="8">
        <v>5.2999999999999999E-2</v>
      </c>
      <c r="O4" s="6">
        <v>-0.4</v>
      </c>
      <c r="P4" s="8">
        <v>9.8000000000000004E-2</v>
      </c>
      <c r="Q4" s="8">
        <v>5.8999999999999997E-2</v>
      </c>
      <c r="R4" s="7">
        <v>13431</v>
      </c>
      <c r="S4" s="7">
        <v>3947</v>
      </c>
      <c r="T4" s="1">
        <v>560</v>
      </c>
      <c r="U4" s="1">
        <v>90</v>
      </c>
      <c r="V4" s="7">
        <v>4640</v>
      </c>
    </row>
    <row r="5" spans="1:22" s="5" customFormat="1" x14ac:dyDescent="0.25">
      <c r="A5" s="1" t="s">
        <v>14</v>
      </c>
      <c r="B5" s="1">
        <v>89001</v>
      </c>
      <c r="C5" s="1" t="s">
        <v>15</v>
      </c>
      <c r="D5" s="6">
        <v>1</v>
      </c>
      <c r="E5" s="7">
        <v>2206</v>
      </c>
      <c r="F5" s="4">
        <v>6667</v>
      </c>
      <c r="G5" s="1">
        <v>101</v>
      </c>
      <c r="H5" s="1">
        <v>465</v>
      </c>
      <c r="I5" s="4">
        <v>67.959999999999994</v>
      </c>
      <c r="J5" s="9">
        <f>Table1[[#This Row],[Rental Days]]*Table1[[#This Row],[ Total RpD]]</f>
        <v>31601.399999999998</v>
      </c>
      <c r="K5" s="7">
        <f>Table1[[#This Row],[ Total Revenue]]/Table1[[#This Row],[Rentals]]</f>
        <v>312.88514851485144</v>
      </c>
      <c r="L5" s="7">
        <v>5240</v>
      </c>
      <c r="M5" s="7">
        <v>11233</v>
      </c>
      <c r="N5" s="8">
        <v>0.23799999999999999</v>
      </c>
      <c r="O5" s="6">
        <v>-0.2</v>
      </c>
      <c r="P5" s="8">
        <v>8.6999999999999994E-2</v>
      </c>
      <c r="Q5" s="8">
        <v>7.0000000000000007E-2</v>
      </c>
      <c r="R5" s="7">
        <v>10960</v>
      </c>
      <c r="S5" s="7">
        <v>3936</v>
      </c>
      <c r="T5" s="1">
        <v>160</v>
      </c>
      <c r="U5" s="1">
        <v>62</v>
      </c>
      <c r="V5" s="7">
        <v>5240</v>
      </c>
    </row>
    <row r="6" spans="1:22" s="5" customFormat="1" x14ac:dyDescent="0.25">
      <c r="A6" s="1" t="s">
        <v>9</v>
      </c>
      <c r="B6" s="1">
        <v>89002</v>
      </c>
      <c r="C6" s="1" t="s">
        <v>10</v>
      </c>
      <c r="D6" s="6">
        <v>1</v>
      </c>
      <c r="E6" s="7">
        <v>1768</v>
      </c>
      <c r="F6" s="4">
        <v>8130</v>
      </c>
      <c r="G6" s="1">
        <v>80</v>
      </c>
      <c r="H6" s="1">
        <v>600</v>
      </c>
      <c r="I6" s="4">
        <v>42.09</v>
      </c>
      <c r="J6" s="9">
        <f>Table1[[#This Row],[Rental Days]]*Table1[[#This Row],[ Total RpD]]</f>
        <v>25254.000000000004</v>
      </c>
      <c r="K6" s="7">
        <f>Table1[[#This Row],[ Total Revenue]]/Table1[[#This Row],[Rentals]]</f>
        <v>315.67500000000007</v>
      </c>
      <c r="L6" s="7">
        <v>2280</v>
      </c>
      <c r="M6" s="7">
        <v>7730</v>
      </c>
      <c r="N6" s="8">
        <v>0.50600000000000001</v>
      </c>
      <c r="O6" s="6">
        <v>0</v>
      </c>
      <c r="P6" s="8">
        <v>7.0000000000000007E-2</v>
      </c>
      <c r="Q6" s="8">
        <v>7.0000000000000007E-2</v>
      </c>
      <c r="R6" s="7">
        <v>10257</v>
      </c>
      <c r="S6" s="7">
        <v>3707</v>
      </c>
      <c r="T6" s="7">
        <v>1000</v>
      </c>
      <c r="U6" s="1">
        <v>260</v>
      </c>
      <c r="V6" s="7">
        <v>2280</v>
      </c>
    </row>
    <row r="7" spans="1:22" s="5" customFormat="1" x14ac:dyDescent="0.25">
      <c r="A7" s="1" t="s">
        <v>11</v>
      </c>
      <c r="B7" s="1">
        <v>89024</v>
      </c>
      <c r="C7" s="1" t="s">
        <v>10</v>
      </c>
      <c r="D7" s="6">
        <v>0.23</v>
      </c>
      <c r="E7" s="7">
        <v>1115</v>
      </c>
      <c r="F7" s="4">
        <v>1870</v>
      </c>
      <c r="G7" s="1">
        <v>47</v>
      </c>
      <c r="H7" s="1">
        <v>337</v>
      </c>
      <c r="I7" s="4">
        <v>34.72</v>
      </c>
      <c r="J7" s="9">
        <f>Table1[[#This Row],[Rental Days]]*Table1[[#This Row],[ Total RpD]]</f>
        <v>11700.64</v>
      </c>
      <c r="K7" s="7">
        <f>Table1[[#This Row],[ Total Revenue]]/Table1[[#This Row],[Rentals]]</f>
        <v>248.94978723404253</v>
      </c>
      <c r="L7" s="7">
        <v>2560</v>
      </c>
      <c r="M7" s="1">
        <v>0</v>
      </c>
      <c r="N7" s="8">
        <v>0.38500000000000001</v>
      </c>
      <c r="O7" s="6">
        <v>0</v>
      </c>
      <c r="P7" s="8">
        <v>9.5000000000000001E-2</v>
      </c>
      <c r="Q7" s="8">
        <v>9.5000000000000001E-2</v>
      </c>
      <c r="R7" s="7">
        <v>5564</v>
      </c>
      <c r="S7" s="7">
        <v>2397</v>
      </c>
      <c r="T7" s="1">
        <v>640</v>
      </c>
      <c r="U7" s="1">
        <v>550</v>
      </c>
      <c r="V7" s="7">
        <v>2560</v>
      </c>
    </row>
    <row r="8" spans="1:22" s="5" customFormat="1" x14ac:dyDescent="0.25">
      <c r="A8" s="1" t="s">
        <v>13</v>
      </c>
      <c r="B8" s="1">
        <v>89025</v>
      </c>
      <c r="C8" s="1" t="s">
        <v>10</v>
      </c>
      <c r="D8" s="6">
        <v>1</v>
      </c>
      <c r="E8" s="1">
        <v>95</v>
      </c>
      <c r="F8" s="4">
        <v>8130</v>
      </c>
      <c r="G8" s="1">
        <v>13</v>
      </c>
      <c r="H8" s="1">
        <v>83</v>
      </c>
      <c r="I8" s="4">
        <v>100.66</v>
      </c>
      <c r="J8" s="9">
        <f>Table1[[#This Row],[Rental Days]]*Table1[[#This Row],[ Total RpD]]</f>
        <v>8354.7799999999988</v>
      </c>
      <c r="K8" s="7">
        <f>Table1[[#This Row],[ Total Revenue]]/Table1[[#This Row],[Rentals]]</f>
        <v>642.67538461538447</v>
      </c>
      <c r="L8" s="1">
        <v>640</v>
      </c>
      <c r="M8" s="1">
        <v>0</v>
      </c>
      <c r="N8" s="8">
        <v>0.5</v>
      </c>
      <c r="O8" s="6">
        <v>0</v>
      </c>
      <c r="P8" s="8">
        <v>1.0999999999999999E-2</v>
      </c>
      <c r="Q8" s="8">
        <v>1.0999999999999999E-2</v>
      </c>
      <c r="R8" s="7">
        <v>5089</v>
      </c>
      <c r="S8" s="7">
        <v>2189</v>
      </c>
      <c r="T8" s="1">
        <v>480</v>
      </c>
      <c r="U8" s="1">
        <v>0</v>
      </c>
      <c r="V8" s="1">
        <v>640</v>
      </c>
    </row>
  </sheetData>
  <conditionalFormatting sqref="J2:K8">
    <cfRule type="cellIs" dxfId="1" priority="1" operator="greaterThan">
      <formula>"7$I$2:$I$8"</formula>
    </cfRule>
    <cfRule type="cellIs" dxfId="0" priority="3" operator="greaterThan">
      <formula>$F$2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Hart</dc:creator>
  <cp:lastModifiedBy>Kevin Mathias Bergan</cp:lastModifiedBy>
  <dcterms:created xsi:type="dcterms:W3CDTF">2015-06-05T18:17:20Z</dcterms:created>
  <dcterms:modified xsi:type="dcterms:W3CDTF">2024-09-20T19:19:27Z</dcterms:modified>
</cp:coreProperties>
</file>