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ilisateur\Documents\GitHub\Keywords\preprocessingData\"/>
    </mc:Choice>
  </mc:AlternateContent>
  <bookViews>
    <workbookView xWindow="0" yWindow="0" windowWidth="23040" windowHeight="8808"/>
  </bookViews>
  <sheets>
    <sheet name="Step03Genetic-results-calculs" sheetId="1" r:id="rId1"/>
  </sheets>
  <calcPr calcId="152511"/>
</workbook>
</file>

<file path=xl/calcChain.xml><?xml version="1.0" encoding="utf-8"?>
<calcChain xmlns="http://schemas.openxmlformats.org/spreadsheetml/2006/main">
  <c r="AX3" i="1" l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AO6" i="1"/>
  <c r="AO7" i="1"/>
  <c r="AO14" i="1"/>
  <c r="AO15" i="1"/>
  <c r="AO22" i="1"/>
  <c r="AO23" i="1"/>
  <c r="AO30" i="1"/>
  <c r="AO31" i="1"/>
  <c r="AO38" i="1"/>
  <c r="AO39" i="1"/>
  <c r="AO43" i="1"/>
  <c r="AN3" i="1"/>
  <c r="AO3" i="1" s="1"/>
  <c r="AN4" i="1"/>
  <c r="AO4" i="1" s="1"/>
  <c r="AN5" i="1"/>
  <c r="AO5" i="1" s="1"/>
  <c r="AN6" i="1"/>
  <c r="AN7" i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N15" i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N23" i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N31" i="1"/>
  <c r="AN32" i="1"/>
  <c r="AO32" i="1" s="1"/>
  <c r="AN33" i="1"/>
  <c r="AO33" i="1" s="1"/>
  <c r="AN34" i="1"/>
  <c r="AO34" i="1" s="1"/>
  <c r="AN35" i="1"/>
  <c r="AO35" i="1" s="1"/>
  <c r="AN36" i="1"/>
  <c r="AO36" i="1" s="1"/>
  <c r="BB36" i="1" s="1"/>
  <c r="AN37" i="1"/>
  <c r="AO37" i="1" s="1"/>
  <c r="AN38" i="1"/>
  <c r="AN39" i="1"/>
  <c r="AN40" i="1"/>
  <c r="AO40" i="1" s="1"/>
  <c r="AN41" i="1"/>
  <c r="AO41" i="1" s="1"/>
  <c r="AN42" i="1"/>
  <c r="AO42" i="1" s="1"/>
  <c r="AN2" i="1"/>
  <c r="AO2" i="1" s="1"/>
  <c r="BA36" i="1" l="1"/>
  <c r="BP36" i="1"/>
  <c r="AZ36" i="1"/>
  <c r="BG36" i="1"/>
  <c r="AY36" i="1"/>
  <c r="BN36" i="1"/>
  <c r="BF36" i="1"/>
  <c r="AX36" i="1"/>
  <c r="BM36" i="1"/>
  <c r="BE36" i="1"/>
  <c r="BQ36" i="1"/>
  <c r="BI36" i="1"/>
  <c r="BH36" i="1"/>
  <c r="BO36" i="1"/>
  <c r="BL36" i="1"/>
  <c r="BD36" i="1"/>
  <c r="BS36" i="1"/>
  <c r="BK36" i="1"/>
  <c r="BC36" i="1"/>
  <c r="BR36" i="1"/>
  <c r="BJ36" i="1"/>
  <c r="AV36" i="1"/>
  <c r="AV27" i="1"/>
  <c r="AV18" i="1"/>
  <c r="AR10" i="1"/>
  <c r="AQ7" i="1"/>
  <c r="AW6" i="1"/>
  <c r="AQ5" i="1"/>
  <c r="AP5" i="1"/>
  <c r="AR5" i="1"/>
  <c r="AT5" i="1"/>
  <c r="AR6" i="1"/>
  <c r="AS6" i="1"/>
  <c r="AT6" i="1"/>
  <c r="AU6" i="1"/>
  <c r="AV6" i="1"/>
  <c r="AP7" i="1"/>
  <c r="AR7" i="1"/>
  <c r="AT7" i="1"/>
  <c r="AP9" i="1"/>
  <c r="AQ9" i="1"/>
  <c r="AR9" i="1"/>
  <c r="AS9" i="1"/>
  <c r="AT9" i="1"/>
  <c r="AU9" i="1"/>
  <c r="AV9" i="1"/>
  <c r="AW9" i="1"/>
  <c r="AQ10" i="1"/>
  <c r="AP11" i="1"/>
  <c r="AQ11" i="1"/>
  <c r="AR11" i="1"/>
  <c r="AS11" i="1"/>
  <c r="AT11" i="1"/>
  <c r="AU11" i="1"/>
  <c r="AV11" i="1"/>
  <c r="AW11" i="1"/>
  <c r="AP13" i="1"/>
  <c r="AQ13" i="1"/>
  <c r="AR13" i="1"/>
  <c r="AS13" i="1"/>
  <c r="AT13" i="1"/>
  <c r="AU13" i="1"/>
  <c r="AV13" i="1"/>
  <c r="AW13" i="1"/>
  <c r="AP14" i="1"/>
  <c r="AQ14" i="1"/>
  <c r="AR14" i="1"/>
  <c r="AS14" i="1"/>
  <c r="AT14" i="1"/>
  <c r="AU14" i="1"/>
  <c r="AV14" i="1"/>
  <c r="AW14" i="1"/>
  <c r="AP15" i="1"/>
  <c r="AQ15" i="1"/>
  <c r="AR15" i="1"/>
  <c r="AS15" i="1"/>
  <c r="AT15" i="1"/>
  <c r="AU15" i="1"/>
  <c r="AV15" i="1"/>
  <c r="AW15" i="1"/>
  <c r="AP16" i="1"/>
  <c r="AQ16" i="1"/>
  <c r="AR16" i="1"/>
  <c r="AS16" i="1"/>
  <c r="AT16" i="1"/>
  <c r="AU16" i="1"/>
  <c r="AV16" i="1"/>
  <c r="AW16" i="1"/>
  <c r="AP17" i="1"/>
  <c r="AQ17" i="1"/>
  <c r="AR17" i="1"/>
  <c r="AS17" i="1"/>
  <c r="AT17" i="1"/>
  <c r="AU17" i="1"/>
  <c r="AV17" i="1"/>
  <c r="AW17" i="1"/>
  <c r="AU18" i="1"/>
  <c r="AP19" i="1"/>
  <c r="AQ19" i="1"/>
  <c r="AR19" i="1"/>
  <c r="AS19" i="1"/>
  <c r="AT19" i="1"/>
  <c r="AU19" i="1"/>
  <c r="AV19" i="1"/>
  <c r="AW19" i="1"/>
  <c r="AP20" i="1"/>
  <c r="AQ20" i="1"/>
  <c r="AR20" i="1"/>
  <c r="AS20" i="1"/>
  <c r="AT20" i="1"/>
  <c r="AU20" i="1"/>
  <c r="AV20" i="1"/>
  <c r="AW20" i="1"/>
  <c r="AP21" i="1"/>
  <c r="BT21" i="1" s="1"/>
  <c r="AQ21" i="1"/>
  <c r="AR21" i="1"/>
  <c r="AS21" i="1"/>
  <c r="AT21" i="1"/>
  <c r="AU21" i="1"/>
  <c r="AV21" i="1"/>
  <c r="AW21" i="1"/>
  <c r="AP22" i="1"/>
  <c r="AQ22" i="1"/>
  <c r="AR22" i="1"/>
  <c r="AS22" i="1"/>
  <c r="AT22" i="1"/>
  <c r="AU22" i="1"/>
  <c r="AV22" i="1"/>
  <c r="AW22" i="1"/>
  <c r="AP23" i="1"/>
  <c r="AQ23" i="1"/>
  <c r="AR23" i="1"/>
  <c r="AS23" i="1"/>
  <c r="AT23" i="1"/>
  <c r="AU23" i="1"/>
  <c r="AV23" i="1"/>
  <c r="AW23" i="1"/>
  <c r="AP25" i="1"/>
  <c r="AQ25" i="1"/>
  <c r="AR25" i="1"/>
  <c r="AS25" i="1"/>
  <c r="AT25" i="1"/>
  <c r="AU25" i="1"/>
  <c r="AV25" i="1"/>
  <c r="AW25" i="1"/>
  <c r="AP26" i="1"/>
  <c r="AQ26" i="1"/>
  <c r="AR26" i="1"/>
  <c r="AS26" i="1"/>
  <c r="AT26" i="1"/>
  <c r="AU26" i="1"/>
  <c r="AV26" i="1"/>
  <c r="AW26" i="1"/>
  <c r="AU27" i="1"/>
  <c r="AP28" i="1"/>
  <c r="AQ28" i="1"/>
  <c r="AR28" i="1"/>
  <c r="AS28" i="1"/>
  <c r="AT28" i="1"/>
  <c r="AU28" i="1"/>
  <c r="AV28" i="1"/>
  <c r="AW28" i="1"/>
  <c r="AP29" i="1"/>
  <c r="AQ29" i="1"/>
  <c r="AR29" i="1"/>
  <c r="AS29" i="1"/>
  <c r="AT29" i="1"/>
  <c r="AU29" i="1"/>
  <c r="AV29" i="1"/>
  <c r="AW29" i="1"/>
  <c r="AP30" i="1"/>
  <c r="AQ30" i="1"/>
  <c r="AR30" i="1"/>
  <c r="AS30" i="1"/>
  <c r="AT30" i="1"/>
  <c r="AU30" i="1"/>
  <c r="AV30" i="1"/>
  <c r="AW30" i="1"/>
  <c r="AP32" i="1"/>
  <c r="AQ32" i="1"/>
  <c r="AR32" i="1"/>
  <c r="AS32" i="1"/>
  <c r="AT32" i="1"/>
  <c r="AU32" i="1"/>
  <c r="AV32" i="1"/>
  <c r="AW32" i="1"/>
  <c r="AP33" i="1"/>
  <c r="AQ33" i="1"/>
  <c r="AR33" i="1"/>
  <c r="AS33" i="1"/>
  <c r="AT33" i="1"/>
  <c r="AU33" i="1"/>
  <c r="AV33" i="1"/>
  <c r="AW33" i="1"/>
  <c r="AP34" i="1"/>
  <c r="AQ34" i="1"/>
  <c r="AR34" i="1"/>
  <c r="AS34" i="1"/>
  <c r="AT34" i="1"/>
  <c r="AU34" i="1"/>
  <c r="AV34" i="1"/>
  <c r="AW34" i="1"/>
  <c r="AP35" i="1"/>
  <c r="AQ35" i="1"/>
  <c r="AR35" i="1"/>
  <c r="AS35" i="1"/>
  <c r="AT35" i="1"/>
  <c r="AU35" i="1"/>
  <c r="AV35" i="1"/>
  <c r="AW35" i="1"/>
  <c r="AQ36" i="1"/>
  <c r="AU36" i="1"/>
  <c r="AP37" i="1"/>
  <c r="BT37" i="1" s="1"/>
  <c r="AQ37" i="1"/>
  <c r="AR37" i="1"/>
  <c r="AS37" i="1"/>
  <c r="AT37" i="1"/>
  <c r="AU37" i="1"/>
  <c r="AV37" i="1"/>
  <c r="AW37" i="1"/>
  <c r="AP38" i="1"/>
  <c r="AQ38" i="1"/>
  <c r="AR38" i="1"/>
  <c r="AS38" i="1"/>
  <c r="AT38" i="1"/>
  <c r="AU38" i="1"/>
  <c r="AV38" i="1"/>
  <c r="AW38" i="1"/>
  <c r="AP39" i="1"/>
  <c r="AQ39" i="1"/>
  <c r="AR39" i="1"/>
  <c r="AS39" i="1"/>
  <c r="AT39" i="1"/>
  <c r="AU39" i="1"/>
  <c r="AV39" i="1"/>
  <c r="AW39" i="1"/>
  <c r="AP40" i="1"/>
  <c r="AQ40" i="1"/>
  <c r="AR40" i="1"/>
  <c r="AS40" i="1"/>
  <c r="AT40" i="1"/>
  <c r="AU40" i="1"/>
  <c r="AV40" i="1"/>
  <c r="AW40" i="1"/>
  <c r="AP41" i="1"/>
  <c r="AQ41" i="1"/>
  <c r="AR41" i="1"/>
  <c r="AS41" i="1"/>
  <c r="AT41" i="1"/>
  <c r="AU41" i="1"/>
  <c r="AV41" i="1"/>
  <c r="AW41" i="1"/>
  <c r="AP42" i="1"/>
  <c r="AQ42" i="1"/>
  <c r="AR42" i="1"/>
  <c r="AS42" i="1"/>
  <c r="AT42" i="1"/>
  <c r="AU42" i="1"/>
  <c r="AV42" i="1"/>
  <c r="AW42" i="1"/>
  <c r="BT19" i="1" l="1"/>
  <c r="BT39" i="1"/>
  <c r="AT36" i="1"/>
  <c r="BT35" i="1"/>
  <c r="BT33" i="1"/>
  <c r="BT30" i="1"/>
  <c r="BT28" i="1"/>
  <c r="AT27" i="1"/>
  <c r="BT26" i="1"/>
  <c r="BT23" i="1"/>
  <c r="AT18" i="1"/>
  <c r="BT17" i="1"/>
  <c r="BT15" i="1"/>
  <c r="BT13" i="1"/>
  <c r="AP10" i="1"/>
  <c r="AW7" i="1"/>
  <c r="AW5" i="1"/>
  <c r="BT41" i="1"/>
  <c r="AS36" i="1"/>
  <c r="AS27" i="1"/>
  <c r="AS18" i="1"/>
  <c r="AW10" i="1"/>
  <c r="AV7" i="1"/>
  <c r="AV5" i="1"/>
  <c r="AR36" i="1"/>
  <c r="AR27" i="1"/>
  <c r="AR18" i="1"/>
  <c r="AV10" i="1"/>
  <c r="AU7" i="1"/>
  <c r="AU5" i="1"/>
  <c r="AQ27" i="1"/>
  <c r="AQ18" i="1"/>
  <c r="AU10" i="1"/>
  <c r="BT42" i="1"/>
  <c r="BT40" i="1"/>
  <c r="BT38" i="1"/>
  <c r="AP36" i="1"/>
  <c r="BT34" i="1"/>
  <c r="BT32" i="1"/>
  <c r="BT29" i="1"/>
  <c r="AP27" i="1"/>
  <c r="BT25" i="1"/>
  <c r="BT22" i="1"/>
  <c r="BT20" i="1"/>
  <c r="AP18" i="1"/>
  <c r="BT14" i="1"/>
  <c r="BT11" i="1"/>
  <c r="AT10" i="1"/>
  <c r="BT9" i="1"/>
  <c r="AS7" i="1"/>
  <c r="AS5" i="1"/>
  <c r="BT5" i="1" s="1"/>
  <c r="AW36" i="1"/>
  <c r="AW27" i="1"/>
  <c r="AW18" i="1"/>
  <c r="AS10" i="1"/>
  <c r="BT16" i="1"/>
  <c r="AQ6" i="1"/>
  <c r="AP6" i="1"/>
  <c r="BT7" i="1" l="1"/>
  <c r="BT36" i="1"/>
  <c r="BT27" i="1"/>
  <c r="BT10" i="1"/>
  <c r="BT18" i="1"/>
  <c r="AW24" i="1"/>
  <c r="AP24" i="1"/>
  <c r="AQ24" i="1"/>
  <c r="AR24" i="1"/>
  <c r="AS24" i="1"/>
  <c r="AT24" i="1"/>
  <c r="AU24" i="1"/>
  <c r="AV24" i="1"/>
  <c r="AQ8" i="1"/>
  <c r="AR8" i="1"/>
  <c r="AV8" i="1"/>
  <c r="AW8" i="1"/>
  <c r="AS8" i="1"/>
  <c r="AT8" i="1"/>
  <c r="AU8" i="1"/>
  <c r="AP8" i="1"/>
  <c r="AW4" i="1"/>
  <c r="AU4" i="1"/>
  <c r="AV4" i="1"/>
  <c r="AP4" i="1"/>
  <c r="AR4" i="1"/>
  <c r="AS4" i="1"/>
  <c r="AT4" i="1"/>
  <c r="AQ4" i="1"/>
  <c r="AQ3" i="1"/>
  <c r="AW3" i="1"/>
  <c r="AP3" i="1"/>
  <c r="AR3" i="1"/>
  <c r="AS3" i="1"/>
  <c r="AV3" i="1"/>
  <c r="AT3" i="1"/>
  <c r="AU3" i="1"/>
  <c r="AR2" i="1"/>
  <c r="AU2" i="1"/>
  <c r="AT2" i="1"/>
  <c r="AX2" i="1"/>
  <c r="AS2" i="1"/>
  <c r="AP2" i="1"/>
  <c r="AW2" i="1"/>
  <c r="AQ2" i="1"/>
  <c r="AV2" i="1"/>
  <c r="AU31" i="1"/>
  <c r="AV31" i="1"/>
  <c r="AS31" i="1"/>
  <c r="AT31" i="1"/>
  <c r="AW31" i="1"/>
  <c r="AP31" i="1"/>
  <c r="AQ31" i="1"/>
  <c r="AR31" i="1"/>
  <c r="BT6" i="1"/>
  <c r="AR12" i="1"/>
  <c r="AS12" i="1"/>
  <c r="AT12" i="1"/>
  <c r="AU12" i="1"/>
  <c r="AV12" i="1"/>
  <c r="AW12" i="1"/>
  <c r="AP12" i="1"/>
  <c r="AQ12" i="1"/>
  <c r="BU5" i="1"/>
  <c r="BU13" i="1"/>
  <c r="BU14" i="1"/>
  <c r="BU15" i="1"/>
  <c r="BU16" i="1"/>
  <c r="BU17" i="1"/>
  <c r="BU19" i="1"/>
  <c r="BU21" i="1"/>
  <c r="BU25" i="1"/>
  <c r="BU37" i="1"/>
  <c r="BU40" i="1"/>
  <c r="BT2" i="1" l="1"/>
  <c r="BU2" i="1" s="1"/>
  <c r="BT3" i="1"/>
  <c r="BU3" i="1" s="1"/>
  <c r="BT24" i="1"/>
  <c r="BT8" i="1"/>
  <c r="BU8" i="1" s="1"/>
  <c r="BT4" i="1"/>
  <c r="BU4" i="1" s="1"/>
  <c r="BT31" i="1"/>
  <c r="BU31" i="1" s="1"/>
  <c r="BT12" i="1"/>
  <c r="BU38" i="1"/>
  <c r="BU10" i="1"/>
  <c r="BU9" i="1"/>
  <c r="BU41" i="1"/>
  <c r="BU11" i="1"/>
  <c r="BU30" i="1"/>
  <c r="BU29" i="1"/>
  <c r="BU22" i="1"/>
  <c r="BU28" i="1"/>
  <c r="BU23" i="1"/>
  <c r="BU39" i="1"/>
  <c r="BU7" i="1"/>
  <c r="BU6" i="1"/>
  <c r="BU36" i="1"/>
  <c r="BU32" i="1"/>
  <c r="BU35" i="1"/>
  <c r="BU27" i="1"/>
  <c r="BU34" i="1"/>
  <c r="BU33" i="1"/>
  <c r="BU20" i="1"/>
  <c r="BU42" i="1" l="1"/>
  <c r="BU18" i="1"/>
  <c r="BU12" i="1"/>
  <c r="BU26" i="1"/>
  <c r="BU24" i="1"/>
</calcChain>
</file>

<file path=xl/sharedStrings.xml><?xml version="1.0" encoding="utf-8"?>
<sst xmlns="http://schemas.openxmlformats.org/spreadsheetml/2006/main" count="73" uniqueCount="73">
  <si>
    <t>nbChr20-nbStep10</t>
  </si>
  <si>
    <t>nbChr20-nbStep10-1</t>
  </si>
  <si>
    <t>nbChr20-nbStep10-2</t>
  </si>
  <si>
    <t>nbChr200-nbStep100</t>
  </si>
  <si>
    <t>nbChr40-nbStep100</t>
  </si>
  <si>
    <t>nbChr40-nbStep100-5</t>
  </si>
  <si>
    <t>nbChr40-nbStep100-6</t>
  </si>
  <si>
    <t>nbChr100-nbStep200</t>
  </si>
  <si>
    <t>nbChr100-nbStep200-8</t>
  </si>
  <si>
    <t>nbChr100-nbStep200-9</t>
  </si>
  <si>
    <t>nbChr100-nbStep200-10</t>
  </si>
  <si>
    <t>nbChr100-nbStep200-11</t>
  </si>
  <si>
    <t>nbChr100-nbStep200-12</t>
  </si>
  <si>
    <t>nbChr100-nbStep200-13</t>
  </si>
  <si>
    <t>nbChr100-nbStep200-14</t>
  </si>
  <si>
    <t>nbChr100-nbStep200-15</t>
  </si>
  <si>
    <t>nbChr100-nbStep200-16</t>
  </si>
  <si>
    <t>nbVoisins1_alpha</t>
  </si>
  <si>
    <t>nbVoisins1_beta</t>
  </si>
  <si>
    <t>nbVoisins1_delta</t>
  </si>
  <si>
    <t>nbVoisins1_epsilon</t>
  </si>
  <si>
    <t>nbVoisins1_gamma</t>
  </si>
  <si>
    <t>nbVoisins1_phi</t>
  </si>
  <si>
    <t>nbVoisins_alpha</t>
  </si>
  <si>
    <t>nbVoisins_beta</t>
  </si>
  <si>
    <t>nbVoisins_delta</t>
  </si>
  <si>
    <t>nbVoisins_epsilon</t>
  </si>
  <si>
    <t>nbVoisins_gamma</t>
  </si>
  <si>
    <t>nbVoisins_phi</t>
  </si>
  <si>
    <t>propSumVoisins1_alpha</t>
  </si>
  <si>
    <t>propSumVoisins1_beta</t>
  </si>
  <si>
    <t>propSumVoisins1_delta</t>
  </si>
  <si>
    <t>propSumVoisins1_epsilon</t>
  </si>
  <si>
    <t>propSumVoisins1_gamma</t>
  </si>
  <si>
    <t>propSumVoisins1_phi</t>
  </si>
  <si>
    <t>propVoisins1_alpha</t>
  </si>
  <si>
    <t>propVoisins1_beta</t>
  </si>
  <si>
    <t>propVoisins1_delta</t>
  </si>
  <si>
    <t>propVoisins1_epsilon</t>
  </si>
  <si>
    <t>propVoisins1_gamma</t>
  </si>
  <si>
    <t>propVoisins1_phi</t>
  </si>
  <si>
    <t>size_alpha</t>
  </si>
  <si>
    <t>size_beta</t>
  </si>
  <si>
    <t>size_delta</t>
  </si>
  <si>
    <t>size_epsilon</t>
  </si>
  <si>
    <t>size_gamma</t>
  </si>
  <si>
    <t>size_phi</t>
  </si>
  <si>
    <t>sumVoisins1_alpha</t>
  </si>
  <si>
    <t>sumVoisins1_beta</t>
  </si>
  <si>
    <t>sumVoisins1_delta</t>
  </si>
  <si>
    <t>sumVoisins1_epsilon</t>
  </si>
  <si>
    <t>sumVoisins1_gamma</t>
  </si>
  <si>
    <t>sumVoisins1_phi</t>
  </si>
  <si>
    <t>sumVoisins_alpha</t>
  </si>
  <si>
    <t>sumVoisins_beta</t>
  </si>
  <si>
    <t>sumVoisins_delta</t>
  </si>
  <si>
    <t>sumVoisins_epsilon</t>
  </si>
  <si>
    <t>sumVoisins_gamma</t>
  </si>
  <si>
    <t>sumVoisins_phi</t>
  </si>
  <si>
    <t>nb Zero Value</t>
  </si>
  <si>
    <t>moyenne</t>
  </si>
  <si>
    <t>variance</t>
  </si>
  <si>
    <t>variance relative</t>
  </si>
  <si>
    <t>nbChr100-nbStep200-68-27</t>
  </si>
  <si>
    <t>nbChr100-nbStep200-65-28</t>
  </si>
  <si>
    <t>nbChr100-nbStep200-68-29</t>
  </si>
  <si>
    <t>nbChr100-nbStep200-62-30</t>
  </si>
  <si>
    <t>nbChr100-nbStep200-64-31</t>
  </si>
  <si>
    <t>nbChr100-nbStep200-64-32</t>
  </si>
  <si>
    <t>nbChr100-nbStep200-66-33</t>
  </si>
  <si>
    <t>nbChr100-nbStep200-68-34</t>
  </si>
  <si>
    <t>nbChr100-nbStep200-64-35</t>
  </si>
  <si>
    <t>nbChr100-nbStep200-67-36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</si>
</sst>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9" fontId="0" fillId="0" borderId="0" xfId="1" applyFont="1"/>
    <xf numFmtId="0" fontId="0" fillId="33" borderId="0" xfId="0" applyFill="1"/>
    <xf numFmtId="0" fontId="18" fillId="0" borderId="0" xfId="0" applyFont="1"/>
    <xf numFmtId="0" fontId="18" fillId="33" borderId="0" xfId="0" applyFont="1" applyFill="1"/>
    <xf numFmtId="9" fontId="18" fillId="0" borderId="0" xfId="1" applyFont="1"/>
    <xf numFmtId="0" fontId="19" fillId="0" borderId="0" xfId="0" applyFont="1"/>
    <xf numFmtId="0" fontId="19" fillId="33" borderId="0" xfId="0" applyFont="1" applyFill="1"/>
    <xf numFmtId="9" fontId="19" fillId="0" borderId="0" xfId="1" applyFont="1"/>
    <xf numFmtId="0" fontId="0" fillId="35" borderId="0" xfId="0" applyFill="1"/>
    <xf numFmtId="0" fontId="18" fillId="35" borderId="0" xfId="0" applyFont="1" applyFill="1"/>
    <xf numFmtId="0" fontId="19" fillId="35" borderId="0" xfId="0" applyFont="1" applyFill="1"/>
    <xf numFmtId="0" fontId="20" fillId="0" borderId="0" xfId="0" applyFont="1"/>
    <xf numFmtId="0" fontId="20" fillId="33" borderId="0" xfId="0" applyFont="1" applyFill="1"/>
    <xf numFmtId="0" fontId="20" fillId="35" borderId="0" xfId="0" applyFont="1" applyFill="1"/>
    <xf numFmtId="9" fontId="20" fillId="0" borderId="0" xfId="1" applyFont="1"/>
    <xf numFmtId="0" fontId="21" fillId="0" borderId="0" xfId="0" applyFont="1"/>
    <xf numFmtId="0" fontId="21" fillId="33" borderId="0" xfId="0" applyFont="1" applyFill="1"/>
    <xf numFmtId="0" fontId="21" fillId="35" borderId="0" xfId="0" applyFont="1" applyFill="1"/>
    <xf numFmtId="9" fontId="21" fillId="0" borderId="0" xfId="1" applyFont="1"/>
    <xf numFmtId="0" fontId="22" fillId="0" borderId="0" xfId="0" applyFont="1"/>
    <xf numFmtId="0" fontId="22" fillId="33" borderId="0" xfId="0" applyFont="1" applyFill="1"/>
    <xf numFmtId="0" fontId="22" fillId="35" borderId="0" xfId="0" applyFont="1" applyFill="1"/>
    <xf numFmtId="9" fontId="22" fillId="0" borderId="0" xfId="1" applyFont="1"/>
    <xf numFmtId="0" fontId="0" fillId="34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Font="1" applyBorder="1"/>
    <xf numFmtId="0" fontId="0" fillId="0" borderId="0" xfId="0" applyFont="1" applyBorder="1"/>
    <xf numFmtId="0" fontId="0" fillId="0" borderId="14" xfId="0" applyFont="1" applyBorder="1"/>
    <xf numFmtId="11" fontId="0" fillId="0" borderId="0" xfId="0" applyNumberFormat="1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35" borderId="11" xfId="0" applyFill="1" applyBorder="1"/>
    <xf numFmtId="0" fontId="0" fillId="35" borderId="0" xfId="0" applyFill="1" applyBorder="1"/>
    <xf numFmtId="0" fontId="18" fillId="0" borderId="13" xfId="0" applyFont="1" applyBorder="1"/>
    <xf numFmtId="0" fontId="18" fillId="0" borderId="0" xfId="0" applyFont="1" applyBorder="1"/>
    <xf numFmtId="0" fontId="18" fillId="35" borderId="0" xfId="0" applyFont="1" applyFill="1" applyBorder="1"/>
    <xf numFmtId="0" fontId="18" fillId="0" borderId="14" xfId="0" applyFont="1" applyBorder="1"/>
    <xf numFmtId="0" fontId="19" fillId="0" borderId="13" xfId="0" applyFont="1" applyBorder="1"/>
    <xf numFmtId="0" fontId="19" fillId="0" borderId="0" xfId="0" applyFont="1" applyBorder="1"/>
    <xf numFmtId="0" fontId="19" fillId="35" borderId="0" xfId="0" applyFont="1" applyFill="1" applyBorder="1"/>
    <xf numFmtId="0" fontId="19" fillId="0" borderId="14" xfId="0" applyFont="1" applyBorder="1"/>
    <xf numFmtId="0" fontId="20" fillId="0" borderId="13" xfId="0" applyFont="1" applyBorder="1"/>
    <xf numFmtId="0" fontId="20" fillId="0" borderId="0" xfId="0" applyFont="1" applyBorder="1"/>
    <xf numFmtId="0" fontId="20" fillId="35" borderId="0" xfId="0" applyFont="1" applyFill="1" applyBorder="1"/>
    <xf numFmtId="0" fontId="20" fillId="0" borderId="14" xfId="0" applyFont="1" applyBorder="1"/>
    <xf numFmtId="11" fontId="19" fillId="0" borderId="13" xfId="0" applyNumberFormat="1" applyFont="1" applyBorder="1"/>
    <xf numFmtId="0" fontId="21" fillId="0" borderId="13" xfId="0" applyFont="1" applyBorder="1"/>
    <xf numFmtId="0" fontId="21" fillId="0" borderId="0" xfId="0" applyFont="1" applyBorder="1"/>
    <xf numFmtId="0" fontId="21" fillId="35" borderId="0" xfId="0" applyFont="1" applyFill="1" applyBorder="1"/>
    <xf numFmtId="0" fontId="21" fillId="0" borderId="14" xfId="0" applyFont="1" applyBorder="1"/>
    <xf numFmtId="0" fontId="22" fillId="0" borderId="13" xfId="0" applyFont="1" applyBorder="1"/>
    <xf numFmtId="0" fontId="22" fillId="0" borderId="0" xfId="0" applyFont="1" applyBorder="1"/>
    <xf numFmtId="0" fontId="22" fillId="35" borderId="0" xfId="0" applyFont="1" applyFill="1" applyBorder="1"/>
    <xf numFmtId="0" fontId="22" fillId="0" borderId="14" xfId="0" applyFont="1" applyBorder="1"/>
    <xf numFmtId="9" fontId="19" fillId="0" borderId="0" xfId="1" applyFont="1" applyBorder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entaire" xfId="16" builtinId="10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4"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3"/>
  <sheetViews>
    <sheetView tabSelected="1" topLeftCell="A28" zoomScale="70" zoomScaleNormal="70" workbookViewId="0">
      <pane xSplit="1" topLeftCell="J1" activePane="topRight" state="frozen"/>
      <selection pane="topRight" activeCell="AJ36" sqref="AJ36"/>
    </sheetView>
  </sheetViews>
  <sheetFormatPr baseColWidth="10" defaultRowHeight="14.4" x14ac:dyDescent="0.3"/>
  <cols>
    <col min="1" max="1" width="22.109375" bestFit="1" customWidth="1"/>
    <col min="2" max="8" width="2.77734375" customWidth="1"/>
    <col min="9" max="9" width="2.77734375" style="2" customWidth="1"/>
    <col min="10" max="10" width="5.77734375" customWidth="1"/>
    <col min="11" max="11" width="5.77734375" style="9" customWidth="1"/>
    <col min="12" max="15" width="5.77734375" customWidth="1"/>
    <col min="16" max="16" width="5.77734375" style="9" customWidth="1"/>
    <col min="17" max="19" width="5.77734375" customWidth="1"/>
    <col min="20" max="20" width="5.77734375" style="32" customWidth="1"/>
    <col min="21" max="23" width="5.77734375" style="33" customWidth="1"/>
    <col min="24" max="24" width="5.109375" style="36" customWidth="1"/>
    <col min="25" max="26" width="5.77734375" style="33" customWidth="1"/>
    <col min="27" max="27" width="5.77734375" style="36" customWidth="1"/>
    <col min="28" max="28" width="5.77734375" style="33" customWidth="1"/>
    <col min="29" max="29" width="5.77734375" style="34" customWidth="1"/>
    <col min="30" max="30" width="4.88671875" style="32" customWidth="1"/>
    <col min="31" max="38" width="4.88671875" style="33" customWidth="1"/>
    <col min="39" max="39" width="4.88671875" style="34" customWidth="1"/>
    <col min="40" max="40" width="5.33203125" customWidth="1"/>
    <col min="41" max="41" width="7" customWidth="1"/>
    <col min="42" max="71" width="0.6640625" hidden="1" customWidth="1"/>
    <col min="72" max="72" width="8.88671875" customWidth="1"/>
    <col min="73" max="73" width="7.44140625" customWidth="1"/>
  </cols>
  <sheetData>
    <row r="1" spans="1:7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T1" s="25" t="s">
        <v>7</v>
      </c>
      <c r="U1" s="26" t="s">
        <v>8</v>
      </c>
      <c r="V1" s="26" t="s">
        <v>9</v>
      </c>
      <c r="W1" s="26" t="s">
        <v>10</v>
      </c>
      <c r="X1" s="35" t="s">
        <v>11</v>
      </c>
      <c r="Y1" s="26" t="s">
        <v>12</v>
      </c>
      <c r="Z1" s="26" t="s">
        <v>13</v>
      </c>
      <c r="AA1" s="35" t="s">
        <v>14</v>
      </c>
      <c r="AB1" s="26" t="s">
        <v>15</v>
      </c>
      <c r="AC1" s="27" t="s">
        <v>16</v>
      </c>
      <c r="AD1" s="25" t="s">
        <v>63</v>
      </c>
      <c r="AE1" s="26" t="s">
        <v>64</v>
      </c>
      <c r="AF1" s="26" t="s">
        <v>65</v>
      </c>
      <c r="AG1" s="26" t="s">
        <v>66</v>
      </c>
      <c r="AH1" s="26" t="s">
        <v>67</v>
      </c>
      <c r="AI1" s="26" t="s">
        <v>68</v>
      </c>
      <c r="AJ1" s="26" t="s">
        <v>69</v>
      </c>
      <c r="AK1" s="26" t="s">
        <v>70</v>
      </c>
      <c r="AL1" s="26" t="s">
        <v>71</v>
      </c>
      <c r="AM1" s="27" t="s">
        <v>72</v>
      </c>
      <c r="AN1" t="s">
        <v>59</v>
      </c>
      <c r="AO1" t="s">
        <v>60</v>
      </c>
      <c r="BT1" t="s">
        <v>61</v>
      </c>
      <c r="BU1" t="s">
        <v>62</v>
      </c>
    </row>
    <row r="2" spans="1:73" x14ac:dyDescent="0.3">
      <c r="A2" t="s">
        <v>17</v>
      </c>
      <c r="B2">
        <v>-0.488578234763</v>
      </c>
      <c r="C2">
        <v>0</v>
      </c>
      <c r="D2">
        <v>0</v>
      </c>
      <c r="E2">
        <v>0</v>
      </c>
      <c r="F2">
        <v>-8.5960879446800004E-2</v>
      </c>
      <c r="G2">
        <v>0</v>
      </c>
      <c r="H2">
        <v>0</v>
      </c>
      <c r="J2">
        <v>0</v>
      </c>
      <c r="K2" s="9">
        <v>0</v>
      </c>
      <c r="L2">
        <v>0</v>
      </c>
      <c r="M2">
        <v>-0.31620138315200003</v>
      </c>
      <c r="N2">
        <v>0</v>
      </c>
      <c r="O2">
        <v>-4.2848478420600002E-2</v>
      </c>
      <c r="P2" s="9">
        <v>-0.40572110520299998</v>
      </c>
      <c r="Q2">
        <v>0</v>
      </c>
      <c r="R2">
        <v>0.44863308177700001</v>
      </c>
      <c r="S2">
        <v>-2.8169936799800001E-3</v>
      </c>
      <c r="T2" s="32">
        <v>2.46396346369E-3</v>
      </c>
      <c r="U2" s="33">
        <v>9.1669022771000003E-2</v>
      </c>
      <c r="V2" s="33">
        <v>0</v>
      </c>
      <c r="W2" s="33">
        <v>0</v>
      </c>
      <c r="X2" s="36">
        <v>0.76551110644599996</v>
      </c>
      <c r="Y2" s="33">
        <v>0</v>
      </c>
      <c r="Z2" s="33">
        <v>0</v>
      </c>
      <c r="AA2" s="36">
        <v>-0.14231549964699999</v>
      </c>
      <c r="AB2" s="33">
        <v>0.78475517641799997</v>
      </c>
      <c r="AC2" s="34">
        <v>0</v>
      </c>
      <c r="AD2" s="28">
        <v>0</v>
      </c>
      <c r="AE2" s="29">
        <v>0</v>
      </c>
      <c r="AF2" s="29">
        <v>0</v>
      </c>
      <c r="AG2" s="29">
        <v>-0.49285815768199998</v>
      </c>
      <c r="AH2" s="29">
        <v>0</v>
      </c>
      <c r="AI2" s="29">
        <v>0</v>
      </c>
      <c r="AJ2" s="29">
        <v>-0.59718774954300002</v>
      </c>
      <c r="AK2" s="29">
        <v>-0.71977218614100003</v>
      </c>
      <c r="AL2" s="29">
        <v>-0.45563000262999998</v>
      </c>
      <c r="AM2" s="30">
        <v>0</v>
      </c>
      <c r="AN2" s="1">
        <f>COUNTIF(J2:AM2, "=,0")/30</f>
        <v>0.53333333333333333</v>
      </c>
      <c r="AO2">
        <f>IF(AN2&lt;0.9,SUMIF(J2:AM2,"&lt;&gt;0")/COUNTIF(J2:AM2,"&lt;&gt;0"),"")</f>
        <v>-7.730851465877786E-2</v>
      </c>
      <c r="AP2" t="str">
        <f t="shared" ref="AP2" si="0">IF(AND($AO2&lt;&gt;"",J2&lt;&gt;0),(J2-$AO2)*(J2-$AO2),"")</f>
        <v/>
      </c>
      <c r="AQ2" t="str">
        <f t="shared" ref="AQ2" si="1">IF(AND($AO2&lt;&gt;"",K2&lt;&gt;0),(K2-$AO2)*(K2-$AO2),"")</f>
        <v/>
      </c>
      <c r="AR2" t="str">
        <f t="shared" ref="AR2" si="2">IF(AND($AO2&lt;&gt;"",L2&lt;&gt;0),(L2-$AO2)*(L2-$AO2),"")</f>
        <v/>
      </c>
      <c r="AS2">
        <f t="shared" ref="AS2" si="3">IF(AND($AO2&lt;&gt;"",M2&lt;&gt;0),(M2-$AO2)*(M2-$AO2),"")</f>
        <v>5.7069802616919942E-2</v>
      </c>
      <c r="AT2" t="str">
        <f t="shared" ref="AT2" si="4">IF(AND($AO2&lt;&gt;"",N2&lt;&gt;0),(N2-$AO2)*(N2-$AO2),"")</f>
        <v/>
      </c>
      <c r="AU2">
        <f t="shared" ref="AU2" si="5">IF(AND($AO2&lt;&gt;"",O2&lt;&gt;0),(O2-$AO2)*(O2-$AO2),"")</f>
        <v>1.1874940975365312E-3</v>
      </c>
      <c r="AV2">
        <f t="shared" ref="AV2" si="6">IF(AND($AO2&lt;&gt;"",P2&lt;&gt;0),(P2-$AO2)*(P2-$AO2),"")</f>
        <v>0.10785482962796689</v>
      </c>
      <c r="AW2" t="str">
        <f t="shared" ref="AW2" si="7">IF(AND($AO2&lt;&gt;"",Q2&lt;&gt;0),(Q2-$AO2)*(Q2-$AO2),"")</f>
        <v/>
      </c>
      <c r="AX2">
        <f t="shared" ref="AX2" si="8">IF(AND($AO2&lt;&gt;"",R2&lt;&gt;0),(R2-$AO2)*(R2-$AO2),"")</f>
        <v>0.27661456286141461</v>
      </c>
      <c r="AY2">
        <f t="shared" ref="AY2" si="9">IF(AND($AO2&lt;&gt;"",S2&lt;&gt;0),(S2-$AO2)*(S2-$AO2),"")</f>
        <v>5.5489866977346805E-3</v>
      </c>
      <c r="AZ2">
        <f t="shared" ref="AZ2" si="10">IF(AND($AO2&lt;&gt;"",T2&lt;&gt;0),(T2-$AO2)*(T2-$AO2),"")</f>
        <v>6.3636482657996136E-3</v>
      </c>
      <c r="BA2">
        <f t="shared" ref="BA2" si="11">IF(AND($AO2&lt;&gt;"",U2&lt;&gt;0),(U2-$AO2)*(U2-$AO2),"")</f>
        <v>2.8553408155831978E-2</v>
      </c>
      <c r="BB2" t="str">
        <f t="shared" ref="BB2" si="12">IF(AND($AO2&lt;&gt;"",V2&lt;&gt;0),(V2-$AO2)*(V2-$AO2),"")</f>
        <v/>
      </c>
      <c r="BC2" t="str">
        <f t="shared" ref="BC2" si="13">IF(AND($AO2&lt;&gt;"",W2&lt;&gt;0),(W2-$AO2)*(W2-$AO2),"")</f>
        <v/>
      </c>
      <c r="BD2">
        <f t="shared" ref="BD2" si="14">IF(AND($AO2&lt;&gt;"",X2&lt;&gt;0),(X2-$AO2)*(X2-$AO2),"")</f>
        <v>0.71034491371920128</v>
      </c>
      <c r="BE2" t="str">
        <f t="shared" ref="BE2" si="15">IF(AND($AO2&lt;&gt;"",Y2&lt;&gt;0),(Y2-$AO2)*(Y2-$AO2),"")</f>
        <v/>
      </c>
      <c r="BF2" t="str">
        <f t="shared" ref="BF2" si="16">IF(AND($AO2&lt;&gt;"",Z2&lt;&gt;0),(Z2-$AO2)*(Z2-$AO2),"")</f>
        <v/>
      </c>
      <c r="BG2">
        <f t="shared" ref="BG2" si="17">IF(AND($AO2&lt;&gt;"",AA2&lt;&gt;0),(AA2-$AO2)*(AA2-$AO2),"")</f>
        <v>4.2259080972589375E-3</v>
      </c>
      <c r="BH2">
        <f t="shared" ref="BH2" si="18">IF(AND($AO2&lt;&gt;"",AB2&lt;&gt;0),(AB2-$AO2)*(AB2-$AO2),"")</f>
        <v>0.74315380747291826</v>
      </c>
      <c r="BI2" t="str">
        <f t="shared" ref="BI2" si="19">IF(AND($AO2&lt;&gt;"",AC2&lt;&gt;0),(AC2-$AO2)*(AC2-$AO2),"")</f>
        <v/>
      </c>
      <c r="BJ2" t="str">
        <f t="shared" ref="BJ2" si="20">IF(AND($AO2&lt;&gt;"",AD2&lt;&gt;0),(AD2-$AO2)*(AD2-$AO2),"")</f>
        <v/>
      </c>
      <c r="BK2" t="str">
        <f t="shared" ref="BK2" si="21">IF(AND($AO2&lt;&gt;"",AE2&lt;&gt;0),(AE2-$AO2)*(AE2-$AO2),"")</f>
        <v/>
      </c>
      <c r="BL2" t="str">
        <f t="shared" ref="BL2" si="22">IF(AND($AO2&lt;&gt;"",AF2&lt;&gt;0),(AF2-$AO2)*(AF2-$AO2),"")</f>
        <v/>
      </c>
      <c r="BM2">
        <f t="shared" ref="BM2" si="23">IF(AND($AO2&lt;&gt;"",AG2&lt;&gt;0),(AG2-$AO2)*(AG2-$AO2),"")</f>
        <v>0.17268150581672734</v>
      </c>
      <c r="BN2" t="str">
        <f t="shared" ref="BN2" si="24">IF(AND($AO2&lt;&gt;"",AH2&lt;&gt;0),(AH2-$AO2)*(AH2-$AO2),"")</f>
        <v/>
      </c>
      <c r="BO2" t="str">
        <f t="shared" ref="BO2" si="25">IF(AND($AO2&lt;&gt;"",AI2&lt;&gt;0),(AI2-$AO2)*(AI2-$AO2),"")</f>
        <v/>
      </c>
      <c r="BP2">
        <f t="shared" ref="BP2" si="26">IF(AND($AO2&lt;&gt;"",AJ2&lt;&gt;0),(AJ2-$AO2)*(AJ2-$AO2),"")</f>
        <v>0.27027441886380421</v>
      </c>
      <c r="BQ2">
        <f t="shared" ref="BQ2" si="27">IF(AND($AO2&lt;&gt;"",AK2&lt;&gt;0),(AK2-$AO2)*(AK2-$AO2),"")</f>
        <v>0.4127595691744167</v>
      </c>
      <c r="BR2">
        <f t="shared" ref="BR2" si="28">IF(AND($AO2&lt;&gt;"",AL2&lt;&gt;0),(AL2-$AO2)*(AL2-$AO2),"")</f>
        <v>0.14312714826075956</v>
      </c>
      <c r="BS2" t="str">
        <f t="shared" ref="BS2" si="29">IF(AND($AO2&lt;&gt;"",AM2&lt;&gt;0),(AM2-$AO2)*(AM2-$AO2),"")</f>
        <v/>
      </c>
      <c r="BT2">
        <f>IF(AO2&lt;&gt;"",SQRT(SUM(AP2:BS2)/COUNT(AP2:BS2)),"")</f>
        <v>0.45823886501383054</v>
      </c>
      <c r="BU2" s="1">
        <f>IF(AND(AO2&lt;&gt;"",AO2&lt;&gt;0),BT2/ABS(AO2),"")</f>
        <v>5.92740485361014</v>
      </c>
    </row>
    <row r="3" spans="1:73" x14ac:dyDescent="0.3">
      <c r="A3" t="s">
        <v>18</v>
      </c>
      <c r="B3">
        <v>0.161727242814</v>
      </c>
      <c r="C3">
        <v>0</v>
      </c>
      <c r="D3">
        <v>0.28997766418999998</v>
      </c>
      <c r="E3">
        <v>-9.9498256003399996E-2</v>
      </c>
      <c r="F3">
        <v>-0.32165630437800002</v>
      </c>
      <c r="G3">
        <v>0</v>
      </c>
      <c r="H3">
        <v>-0.13789315123199999</v>
      </c>
      <c r="J3">
        <v>0.87546247169799996</v>
      </c>
      <c r="K3" s="9">
        <v>0</v>
      </c>
      <c r="L3">
        <v>0</v>
      </c>
      <c r="M3">
        <v>-3.0487691124500001E-2</v>
      </c>
      <c r="N3">
        <v>0</v>
      </c>
      <c r="O3">
        <v>0</v>
      </c>
      <c r="P3" s="9">
        <v>-4.9713976501999997E-2</v>
      </c>
      <c r="Q3">
        <v>-1.22901983711E-2</v>
      </c>
      <c r="R3">
        <v>0</v>
      </c>
      <c r="S3">
        <v>0</v>
      </c>
      <c r="T3" s="32">
        <v>0</v>
      </c>
      <c r="U3" s="33">
        <v>0</v>
      </c>
      <c r="V3" s="33">
        <v>0</v>
      </c>
      <c r="W3" s="33">
        <v>0.23550161467700001</v>
      </c>
      <c r="X3" s="36">
        <v>-1.4067439879000001E-2</v>
      </c>
      <c r="Y3" s="33">
        <v>0.74419182321499999</v>
      </c>
      <c r="Z3" s="33">
        <v>-3.3340407927900002E-2</v>
      </c>
      <c r="AA3" s="36">
        <v>0</v>
      </c>
      <c r="AB3" s="33">
        <v>-0.40637727489300002</v>
      </c>
      <c r="AC3" s="34">
        <v>-3.6175316980199997E-2</v>
      </c>
      <c r="AD3" s="28">
        <v>0.54159540346400004</v>
      </c>
      <c r="AE3" s="29">
        <v>-7.04639118526E-3</v>
      </c>
      <c r="AF3" s="29">
        <v>1.5753885262799999E-2</v>
      </c>
      <c r="AG3" s="29">
        <v>0</v>
      </c>
      <c r="AH3" s="29">
        <v>0</v>
      </c>
      <c r="AI3" s="29">
        <v>-0.41772942284499998</v>
      </c>
      <c r="AJ3" s="29">
        <v>0</v>
      </c>
      <c r="AK3" s="29">
        <v>0</v>
      </c>
      <c r="AL3" s="29">
        <v>0</v>
      </c>
      <c r="AM3" s="30">
        <v>0</v>
      </c>
      <c r="AN3" s="1">
        <f t="shared" ref="AN3:AN42" si="30">COUNTIF(J3:AM3, "=,0")/30</f>
        <v>0.53333333333333333</v>
      </c>
      <c r="AO3">
        <f t="shared" ref="AO3:AO43" si="31">IF(AN3&lt;0.9,SUMIF(J3:AM3,"&lt;&gt;0")/COUNTIF(J3:AM3,"&lt;&gt;0"),"")</f>
        <v>0.10037693418634573</v>
      </c>
      <c r="AP3">
        <f t="shared" ref="AP3:AP42" si="32">IF(AND($AO3&lt;&gt;"",J3&lt;&gt;0),(J3-$AO3)*(J3-$AO3),"")</f>
        <v>0.60075759045972987</v>
      </c>
      <c r="AQ3" t="str">
        <f t="shared" ref="AQ3:AQ42" si="33">IF(AND($AO3&lt;&gt;"",K3&lt;&gt;0),(K3-$AO3)*(K3-$AO3),"")</f>
        <v/>
      </c>
      <c r="AR3" t="str">
        <f t="shared" ref="AR3:AR42" si="34">IF(AND($AO3&lt;&gt;"",L3&lt;&gt;0),(L3-$AO3)*(L3-$AO3),"")</f>
        <v/>
      </c>
      <c r="AS3">
        <f t="shared" ref="AS3:AS42" si="35">IF(AND($AO3&lt;&gt;"",M3&lt;&gt;0),(M3-$AO3)*(M3-$AO3),"")</f>
        <v>1.7125550157748044E-2</v>
      </c>
      <c r="AT3" t="str">
        <f t="shared" ref="AT3:AT42" si="36">IF(AND($AO3&lt;&gt;"",N3&lt;&gt;0),(N3-$AO3)*(N3-$AO3),"")</f>
        <v/>
      </c>
      <c r="AU3" t="str">
        <f t="shared" ref="AU3:AU42" si="37">IF(AND($AO3&lt;&gt;"",O3&lt;&gt;0),(O3-$AO3)*(O3-$AO3),"")</f>
        <v/>
      </c>
      <c r="AV3">
        <f t="shared" ref="AV3:AV42" si="38">IF(AND($AO3&lt;&gt;"",P3&lt;&gt;0),(P3-$AO3)*(P3-$AO3),"")</f>
        <v>2.2527281471256978E-2</v>
      </c>
      <c r="AW3">
        <f t="shared" ref="AW3:AW42" si="39">IF(AND($AO3&lt;&gt;"",Q3&lt;&gt;0),(Q3-$AO3)*(Q3-$AO3),"")</f>
        <v>1.2693882758717048E-2</v>
      </c>
      <c r="AX3" t="str">
        <f t="shared" ref="AX3:AX42" si="40">IF(AND($AO3&lt;&gt;"",R3&lt;&gt;0),(R3-$AO3)*(R3-$AO3),"")</f>
        <v/>
      </c>
      <c r="AY3" t="str">
        <f t="shared" ref="AY3:AY42" si="41">IF(AND($AO3&lt;&gt;"",S3&lt;&gt;0),(S3-$AO3)*(S3-$AO3),"")</f>
        <v/>
      </c>
      <c r="AZ3" t="str">
        <f t="shared" ref="AZ3:AZ42" si="42">IF(AND($AO3&lt;&gt;"",T3&lt;&gt;0),(T3-$AO3)*(T3-$AO3),"")</f>
        <v/>
      </c>
      <c r="BA3" t="str">
        <f t="shared" ref="BA3:BA42" si="43">IF(AND($AO3&lt;&gt;"",U3&lt;&gt;0),(U3-$AO3)*(U3-$AO3),"")</f>
        <v/>
      </c>
      <c r="BB3" t="str">
        <f t="shared" ref="BB3:BB42" si="44">IF(AND($AO3&lt;&gt;"",V3&lt;&gt;0),(V3-$AO3)*(V3-$AO3),"")</f>
        <v/>
      </c>
      <c r="BC3">
        <f t="shared" ref="BC3:BC42" si="45">IF(AND($AO3&lt;&gt;"",W3&lt;&gt;0),(W3-$AO3)*(W3-$AO3),"")</f>
        <v>1.825867927770141E-2</v>
      </c>
      <c r="BD3">
        <f t="shared" ref="BD3:BD42" si="46">IF(AND($AO3&lt;&gt;"",X3&lt;&gt;0),(X3-$AO3)*(X3-$AO3),"")</f>
        <v>1.3097514755208779E-2</v>
      </c>
      <c r="BE3">
        <f t="shared" ref="BE3:BE42" si="47">IF(AND($AO3&lt;&gt;"",Y3&lt;&gt;0),(Y3-$AO3)*(Y3-$AO3),"")</f>
        <v>0.41449761133497837</v>
      </c>
      <c r="BF3">
        <f t="shared" ref="BF3:BF42" si="48">IF(AND($AO3&lt;&gt;"",Z3&lt;&gt;0),(Z3-$AO3)*(Z3-$AO3),"")</f>
        <v>1.7880327582098239E-2</v>
      </c>
      <c r="BG3" t="str">
        <f t="shared" ref="BG3:BG42" si="49">IF(AND($AO3&lt;&gt;"",AA3&lt;&gt;0),(AA3-$AO3)*(AA3-$AO3),"")</f>
        <v/>
      </c>
      <c r="BH3">
        <f t="shared" ref="BH3:BH42" si="50">IF(AND($AO3&lt;&gt;"",AB3&lt;&gt;0),(AB3-$AO3)*(AB3-$AO3),"")</f>
        <v>0.25679982841963328</v>
      </c>
      <c r="BI3">
        <f t="shared" ref="BI3:BI42" si="51">IF(AND($AO3&lt;&gt;"",AC3&lt;&gt;0),(AC3-$AO3)*(AC3-$AO3),"")</f>
        <v>1.864651729865139E-2</v>
      </c>
      <c r="BJ3">
        <f t="shared" ref="BJ3:BJ42" si="52">IF(AND($AO3&lt;&gt;"",AD3&lt;&gt;0),(AD3-$AO3)*(AD3-$AO3),"")</f>
        <v>0.19467373763171636</v>
      </c>
      <c r="BK3">
        <f t="shared" ref="BK3:BK42" si="53">IF(AND($AO3&lt;&gt;"",AE3&lt;&gt;0),(AE3-$AO3)*(AE3-$AO3),"")</f>
        <v>1.1539770833893872E-2</v>
      </c>
      <c r="BL3">
        <f t="shared" ref="BL3:BL42" si="54">IF(AND($AO3&lt;&gt;"",AF3&lt;&gt;0),(AF3-$AO3)*(AF3-$AO3),"")</f>
        <v>7.1610604091168146E-3</v>
      </c>
      <c r="BM3" t="str">
        <f t="shared" ref="BM3:BM42" si="55">IF(AND($AO3&lt;&gt;"",AG3&lt;&gt;0),(AG3-$AO3)*(AG3-$AO3),"")</f>
        <v/>
      </c>
      <c r="BN3" t="str">
        <f t="shared" ref="BN3:BN42" si="56">IF(AND($AO3&lt;&gt;"",AH3&lt;&gt;0),(AH3-$AO3)*(AH3-$AO3),"")</f>
        <v/>
      </c>
      <c r="BO3">
        <f t="shared" ref="BO3:BO42" si="57">IF(AND($AO3&lt;&gt;"",AI3&lt;&gt;0),(AI3-$AO3)*(AI3-$AO3),"")</f>
        <v>0.26843419719629225</v>
      </c>
      <c r="BP3" t="str">
        <f t="shared" ref="BP3:BP42" si="58">IF(AND($AO3&lt;&gt;"",AJ3&lt;&gt;0),(AJ3-$AO3)*(AJ3-$AO3),"")</f>
        <v/>
      </c>
      <c r="BQ3" t="str">
        <f t="shared" ref="BQ3:BQ42" si="59">IF(AND($AO3&lt;&gt;"",AK3&lt;&gt;0),(AK3-$AO3)*(AK3-$AO3),"")</f>
        <v/>
      </c>
      <c r="BR3" t="str">
        <f t="shared" ref="BR3:BR42" si="60">IF(AND($AO3&lt;&gt;"",AL3&lt;&gt;0),(AL3-$AO3)*(AL3-$AO3),"")</f>
        <v/>
      </c>
      <c r="BS3" t="str">
        <f t="shared" ref="BS3:BS42" si="61">IF(AND($AO3&lt;&gt;"",AM3&lt;&gt;0),(AM3-$AO3)*(AM3-$AO3),"")</f>
        <v/>
      </c>
      <c r="BT3">
        <f>IF(AO3&lt;&gt;"",SQRT(SUM(AP3:BS3)/COUNT(AP3:BS3)),"")</f>
        <v>0.36587405615933144</v>
      </c>
      <c r="BU3" s="1">
        <f t="shared" ref="BU3:BU42" si="62">IF(AND(AO3&lt;&gt;"",AO3&lt;&gt;0),BT3/ABS(AO3),"")</f>
        <v>3.6450013055798358</v>
      </c>
    </row>
    <row r="4" spans="1:73" x14ac:dyDescent="0.3">
      <c r="A4" t="s">
        <v>19</v>
      </c>
      <c r="B4">
        <v>0</v>
      </c>
      <c r="C4">
        <v>0</v>
      </c>
      <c r="D4">
        <v>0</v>
      </c>
      <c r="E4">
        <v>0.10769134685499999</v>
      </c>
      <c r="F4">
        <v>0</v>
      </c>
      <c r="G4">
        <v>0</v>
      </c>
      <c r="H4">
        <v>0</v>
      </c>
      <c r="J4">
        <v>0</v>
      </c>
      <c r="K4" s="9">
        <v>0.94958577553099999</v>
      </c>
      <c r="L4">
        <v>-0.1047430858</v>
      </c>
      <c r="M4">
        <v>0.249869968203</v>
      </c>
      <c r="N4">
        <v>0.24277227175300001</v>
      </c>
      <c r="O4">
        <v>0.31739571086500001</v>
      </c>
      <c r="P4" s="9">
        <v>0</v>
      </c>
      <c r="Q4">
        <v>-0.14727851468200001</v>
      </c>
      <c r="R4">
        <v>-8.8691039208000005E-2</v>
      </c>
      <c r="S4">
        <v>7.7620469654999996E-2</v>
      </c>
      <c r="T4" s="32">
        <v>0</v>
      </c>
      <c r="U4" s="33">
        <v>0.458353174724</v>
      </c>
      <c r="V4" s="33">
        <v>-4.2331784338799999E-2</v>
      </c>
      <c r="W4" s="33">
        <v>-0.13234326917100001</v>
      </c>
      <c r="X4" s="36">
        <v>-1.9090230161300001E-2</v>
      </c>
      <c r="Y4" s="33">
        <v>0.62327907930299997</v>
      </c>
      <c r="Z4" s="33">
        <v>0.23153018980599999</v>
      </c>
      <c r="AA4" s="36">
        <v>0</v>
      </c>
      <c r="AB4" s="33">
        <v>-1.7188213173000001E-2</v>
      </c>
      <c r="AC4" s="34">
        <v>-5.0471719834399999E-2</v>
      </c>
      <c r="AD4" s="28">
        <v>0</v>
      </c>
      <c r="AE4" s="29">
        <v>9.0817280082499993E-2</v>
      </c>
      <c r="AF4" s="29">
        <v>0</v>
      </c>
      <c r="AG4" s="29">
        <v>0</v>
      </c>
      <c r="AH4" s="29">
        <v>0</v>
      </c>
      <c r="AI4" s="29">
        <v>0.37640996137299998</v>
      </c>
      <c r="AJ4" s="29">
        <v>0.69139112732300001</v>
      </c>
      <c r="AK4" s="29">
        <v>0</v>
      </c>
      <c r="AL4" s="29">
        <v>0</v>
      </c>
      <c r="AM4" s="30">
        <v>0</v>
      </c>
      <c r="AN4" s="1">
        <f t="shared" si="30"/>
        <v>0.36666666666666664</v>
      </c>
      <c r="AO4">
        <f t="shared" si="31"/>
        <v>0.19509932380263156</v>
      </c>
      <c r="AP4" t="str">
        <f t="shared" si="32"/>
        <v/>
      </c>
      <c r="AQ4">
        <f t="shared" si="33"/>
        <v>0.56924980584166374</v>
      </c>
      <c r="AR4">
        <f t="shared" si="34"/>
        <v>8.9905470596312265E-2</v>
      </c>
      <c r="AS4">
        <f t="shared" si="35"/>
        <v>2.9998234880316108E-3</v>
      </c>
      <c r="AT4">
        <f t="shared" si="36"/>
        <v>2.2727099662785389E-3</v>
      </c>
      <c r="AU4">
        <f t="shared" si="37"/>
        <v>1.4956406288508641E-2</v>
      </c>
      <c r="AV4" t="str">
        <f t="shared" si="38"/>
        <v/>
      </c>
      <c r="AW4">
        <f t="shared" si="39"/>
        <v>0.11722258428540845</v>
      </c>
      <c r="AX4">
        <f t="shared" si="40"/>
        <v>8.0536970137706027E-2</v>
      </c>
      <c r="AY4">
        <f t="shared" si="41"/>
        <v>1.380128117184049E-2</v>
      </c>
      <c r="AZ4" t="str">
        <f t="shared" si="42"/>
        <v/>
      </c>
      <c r="BA4">
        <f t="shared" si="43"/>
        <v>6.9302590024930083E-2</v>
      </c>
      <c r="BB4">
        <f t="shared" si="44"/>
        <v>5.637353111326817E-2</v>
      </c>
      <c r="BC4">
        <f t="shared" si="45"/>
        <v>0.10721865169329534</v>
      </c>
      <c r="BD4">
        <f t="shared" si="46"/>
        <v>4.5877165027267956E-2</v>
      </c>
      <c r="BE4">
        <f t="shared" si="47"/>
        <v>0.18333790302035527</v>
      </c>
      <c r="BF4">
        <f t="shared" si="48"/>
        <v>1.3272079977553852E-3</v>
      </c>
      <c r="BG4" t="str">
        <f t="shared" si="49"/>
        <v/>
      </c>
      <c r="BH4">
        <f t="shared" si="50"/>
        <v>4.5065998355180145E-2</v>
      </c>
      <c r="BI4">
        <f t="shared" si="51"/>
        <v>6.0305137472980858E-2</v>
      </c>
      <c r="BJ4" t="str">
        <f t="shared" si="52"/>
        <v/>
      </c>
      <c r="BK4">
        <f t="shared" si="53"/>
        <v>1.0874744642447432E-2</v>
      </c>
      <c r="BL4" t="str">
        <f t="shared" si="54"/>
        <v/>
      </c>
      <c r="BM4" t="str">
        <f t="shared" si="55"/>
        <v/>
      </c>
      <c r="BN4" t="str">
        <f t="shared" si="56"/>
        <v/>
      </c>
      <c r="BO4">
        <f t="shared" si="57"/>
        <v>3.2873547296173491E-2</v>
      </c>
      <c r="BP4">
        <f t="shared" si="58"/>
        <v>0.2463055542415</v>
      </c>
      <c r="BQ4" t="str">
        <f t="shared" si="59"/>
        <v/>
      </c>
      <c r="BR4" t="str">
        <f t="shared" si="60"/>
        <v/>
      </c>
      <c r="BS4" t="str">
        <f t="shared" si="61"/>
        <v/>
      </c>
      <c r="BT4">
        <f t="shared" ref="BT4:BT42" si="63">IF(AO4&lt;&gt;"",SQRT(SUM(AP4:BS4)/COUNT(AP4:BS4)),"")</f>
        <v>0.30347176081759536</v>
      </c>
      <c r="BU4" s="1">
        <f t="shared" si="62"/>
        <v>1.5554731554302907</v>
      </c>
    </row>
    <row r="5" spans="1:73" s="3" customFormat="1" x14ac:dyDescent="0.3">
      <c r="A5" s="3" t="s">
        <v>20</v>
      </c>
      <c r="B5" s="3">
        <v>-0.44052069155000001</v>
      </c>
      <c r="C5" s="3">
        <v>0</v>
      </c>
      <c r="D5" s="3">
        <v>-0.58437800070299994</v>
      </c>
      <c r="E5" s="3">
        <v>0</v>
      </c>
      <c r="F5" s="3">
        <v>0</v>
      </c>
      <c r="G5" s="3">
        <v>0</v>
      </c>
      <c r="H5" s="3">
        <v>0</v>
      </c>
      <c r="I5" s="4"/>
      <c r="J5" s="3">
        <v>0</v>
      </c>
      <c r="K5" s="10">
        <v>0</v>
      </c>
      <c r="L5" s="3">
        <v>0</v>
      </c>
      <c r="M5" s="3">
        <v>0</v>
      </c>
      <c r="N5" s="3">
        <v>0</v>
      </c>
      <c r="O5" s="3">
        <v>0</v>
      </c>
      <c r="P5" s="10">
        <v>0</v>
      </c>
      <c r="Q5" s="3">
        <v>0</v>
      </c>
      <c r="R5" s="3">
        <v>0</v>
      </c>
      <c r="S5" s="3">
        <v>0</v>
      </c>
      <c r="T5" s="37">
        <v>1.8907897405299998E-2</v>
      </c>
      <c r="U5" s="38">
        <v>0</v>
      </c>
      <c r="V5" s="38">
        <v>0.99558207882299998</v>
      </c>
      <c r="W5" s="38">
        <v>-9.5232085597699995E-3</v>
      </c>
      <c r="X5" s="39">
        <v>0</v>
      </c>
      <c r="Y5" s="38">
        <v>0</v>
      </c>
      <c r="Z5" s="38">
        <v>0</v>
      </c>
      <c r="AA5" s="39">
        <v>0</v>
      </c>
      <c r="AB5" s="38">
        <v>0</v>
      </c>
      <c r="AC5" s="40">
        <v>0</v>
      </c>
      <c r="AD5" s="28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29">
        <v>0</v>
      </c>
      <c r="AM5" s="30">
        <v>0</v>
      </c>
      <c r="AN5" s="1">
        <f t="shared" si="30"/>
        <v>0.9</v>
      </c>
      <c r="AO5" t="str">
        <f t="shared" si="31"/>
        <v/>
      </c>
      <c r="AP5" s="3" t="str">
        <f t="shared" si="32"/>
        <v/>
      </c>
      <c r="AQ5" s="3" t="str">
        <f t="shared" si="33"/>
        <v/>
      </c>
      <c r="AR5" s="3" t="str">
        <f t="shared" si="34"/>
        <v/>
      </c>
      <c r="AS5" s="3" t="str">
        <f t="shared" si="35"/>
        <v/>
      </c>
      <c r="AT5" s="3" t="str">
        <f t="shared" si="36"/>
        <v/>
      </c>
      <c r="AU5" s="3" t="str">
        <f t="shared" si="37"/>
        <v/>
      </c>
      <c r="AV5" s="3" t="str">
        <f t="shared" si="38"/>
        <v/>
      </c>
      <c r="AW5" s="3" t="str">
        <f t="shared" si="39"/>
        <v/>
      </c>
      <c r="AX5" t="str">
        <f t="shared" si="40"/>
        <v/>
      </c>
      <c r="AY5" t="str">
        <f t="shared" si="41"/>
        <v/>
      </c>
      <c r="AZ5" t="str">
        <f t="shared" si="42"/>
        <v/>
      </c>
      <c r="BA5" t="str">
        <f t="shared" si="43"/>
        <v/>
      </c>
      <c r="BB5" t="str">
        <f t="shared" si="44"/>
        <v/>
      </c>
      <c r="BC5" t="str">
        <f t="shared" si="45"/>
        <v/>
      </c>
      <c r="BD5" t="str">
        <f t="shared" si="46"/>
        <v/>
      </c>
      <c r="BE5" t="str">
        <f t="shared" si="47"/>
        <v/>
      </c>
      <c r="BF5" t="str">
        <f t="shared" si="48"/>
        <v/>
      </c>
      <c r="BG5" t="str">
        <f t="shared" si="49"/>
        <v/>
      </c>
      <c r="BH5" t="str">
        <f t="shared" si="50"/>
        <v/>
      </c>
      <c r="BI5" t="str">
        <f t="shared" si="51"/>
        <v/>
      </c>
      <c r="BJ5" t="str">
        <f t="shared" si="52"/>
        <v/>
      </c>
      <c r="BK5" t="str">
        <f t="shared" si="53"/>
        <v/>
      </c>
      <c r="BL5" t="str">
        <f t="shared" si="54"/>
        <v/>
      </c>
      <c r="BM5" t="str">
        <f t="shared" si="55"/>
        <v/>
      </c>
      <c r="BN5" t="str">
        <f t="shared" si="56"/>
        <v/>
      </c>
      <c r="BO5" t="str">
        <f t="shared" si="57"/>
        <v/>
      </c>
      <c r="BP5" t="str">
        <f t="shared" si="58"/>
        <v/>
      </c>
      <c r="BQ5" t="str">
        <f t="shared" si="59"/>
        <v/>
      </c>
      <c r="BR5" t="str">
        <f t="shared" si="60"/>
        <v/>
      </c>
      <c r="BS5" t="str">
        <f t="shared" si="61"/>
        <v/>
      </c>
      <c r="BT5" s="3" t="str">
        <f t="shared" si="63"/>
        <v/>
      </c>
      <c r="BU5" s="5" t="str">
        <f t="shared" si="62"/>
        <v/>
      </c>
    </row>
    <row r="6" spans="1:73" s="6" customFormat="1" x14ac:dyDescent="0.3">
      <c r="A6" s="6" t="s">
        <v>21</v>
      </c>
      <c r="B6" s="6">
        <v>0</v>
      </c>
      <c r="C6" s="6">
        <v>0</v>
      </c>
      <c r="D6" s="6">
        <v>-0.30937013973700001</v>
      </c>
      <c r="E6" s="6">
        <v>0</v>
      </c>
      <c r="F6" s="6">
        <v>6.9642128048800003E-2</v>
      </c>
      <c r="G6" s="6">
        <v>0</v>
      </c>
      <c r="H6" s="6">
        <v>0</v>
      </c>
      <c r="I6" s="7"/>
      <c r="J6" s="6">
        <v>0</v>
      </c>
      <c r="K6" s="11">
        <v>0</v>
      </c>
      <c r="L6" s="6">
        <v>4.6078710255099999E-2</v>
      </c>
      <c r="M6" s="6">
        <v>0.23567531730800001</v>
      </c>
      <c r="N6" s="6">
        <v>0</v>
      </c>
      <c r="O6" s="6">
        <v>0</v>
      </c>
      <c r="P6" s="11">
        <v>0</v>
      </c>
      <c r="Q6" s="6">
        <v>0.30464199243099999</v>
      </c>
      <c r="R6" s="6">
        <v>7.8995354684699998E-3</v>
      </c>
      <c r="S6" s="6">
        <v>0</v>
      </c>
      <c r="T6" s="41">
        <v>0.39212614242900001</v>
      </c>
      <c r="U6" s="42">
        <v>0.50993631588699995</v>
      </c>
      <c r="V6" s="42">
        <v>0</v>
      </c>
      <c r="W6" s="42">
        <v>0.200031168511</v>
      </c>
      <c r="X6" s="43">
        <v>0</v>
      </c>
      <c r="Y6" s="42">
        <v>0.25422870539100001</v>
      </c>
      <c r="Z6" s="42">
        <v>0</v>
      </c>
      <c r="AA6" s="43">
        <v>0</v>
      </c>
      <c r="AB6" s="42">
        <v>0.39351297783099998</v>
      </c>
      <c r="AC6" s="44">
        <v>1.6832751801400001E-3</v>
      </c>
      <c r="AD6" s="28">
        <v>0.45796702897699998</v>
      </c>
      <c r="AE6" s="29">
        <v>0</v>
      </c>
      <c r="AF6" s="29">
        <v>0</v>
      </c>
      <c r="AG6" s="29">
        <v>0</v>
      </c>
      <c r="AH6" s="29">
        <v>0</v>
      </c>
      <c r="AI6" s="29">
        <v>0.52002280402900003</v>
      </c>
      <c r="AJ6" s="29">
        <v>5.6238449242700002E-2</v>
      </c>
      <c r="AK6" s="29">
        <v>0.35460636488399999</v>
      </c>
      <c r="AL6" s="29">
        <v>7.3225105675200006E-2</v>
      </c>
      <c r="AM6" s="30">
        <v>0.27623962291100002</v>
      </c>
      <c r="AN6" s="1">
        <f t="shared" si="30"/>
        <v>0.46666666666666667</v>
      </c>
      <c r="AO6">
        <f t="shared" si="31"/>
        <v>0.25525709477566311</v>
      </c>
      <c r="AP6" s="6" t="str">
        <f t="shared" si="32"/>
        <v/>
      </c>
      <c r="AQ6" s="6" t="str">
        <f t="shared" si="33"/>
        <v/>
      </c>
      <c r="AR6" s="6">
        <f t="shared" si="34"/>
        <v>4.3755596550632561E-2</v>
      </c>
      <c r="AS6" s="6">
        <f t="shared" si="35"/>
        <v>3.8344600879307821E-4</v>
      </c>
      <c r="AT6" s="6" t="str">
        <f t="shared" si="36"/>
        <v/>
      </c>
      <c r="AU6" s="6" t="str">
        <f t="shared" si="37"/>
        <v/>
      </c>
      <c r="AV6" s="6" t="str">
        <f t="shared" si="38"/>
        <v/>
      </c>
      <c r="AW6" s="6">
        <f t="shared" si="39"/>
        <v>2.4388681164280979E-3</v>
      </c>
      <c r="AX6">
        <f t="shared" si="40"/>
        <v>6.1185762146411554E-2</v>
      </c>
      <c r="AY6" t="str">
        <f t="shared" si="41"/>
        <v/>
      </c>
      <c r="AZ6">
        <f t="shared" si="42"/>
        <v>1.8733136205531409E-2</v>
      </c>
      <c r="BA6">
        <f t="shared" si="43"/>
        <v>6.48615056658772E-2</v>
      </c>
      <c r="BB6" t="str">
        <f t="shared" si="44"/>
        <v/>
      </c>
      <c r="BC6">
        <f t="shared" si="45"/>
        <v>3.0499029317900064E-3</v>
      </c>
      <c r="BD6" t="str">
        <f t="shared" si="46"/>
        <v/>
      </c>
      <c r="BE6">
        <f t="shared" si="47"/>
        <v>1.0575847264877446E-6</v>
      </c>
      <c r="BF6" t="str">
        <f t="shared" si="48"/>
        <v/>
      </c>
      <c r="BG6" t="str">
        <f t="shared" si="49"/>
        <v/>
      </c>
      <c r="BH6">
        <f t="shared" si="50"/>
        <v>1.9114689199410985E-2</v>
      </c>
      <c r="BI6">
        <f t="shared" si="51"/>
        <v>6.4299681984262905E-2</v>
      </c>
      <c r="BJ6">
        <f t="shared" si="52"/>
        <v>4.1091317423910326E-2</v>
      </c>
      <c r="BK6" t="str">
        <f t="shared" si="53"/>
        <v/>
      </c>
      <c r="BL6" t="str">
        <f t="shared" si="54"/>
        <v/>
      </c>
      <c r="BM6" t="str">
        <f t="shared" si="55"/>
        <v/>
      </c>
      <c r="BN6" t="str">
        <f t="shared" si="56"/>
        <v/>
      </c>
      <c r="BO6">
        <f t="shared" si="57"/>
        <v>7.0100880796422543E-2</v>
      </c>
      <c r="BP6">
        <f t="shared" si="58"/>
        <v>3.9608421269775221E-2</v>
      </c>
      <c r="BQ6">
        <f t="shared" si="59"/>
        <v>9.8702774710592803E-3</v>
      </c>
      <c r="BR6">
        <f t="shared" si="60"/>
        <v>3.3135645055871112E-2</v>
      </c>
      <c r="BS6">
        <f t="shared" si="61"/>
        <v>4.4026648695020496E-4</v>
      </c>
      <c r="BT6" s="6">
        <f t="shared" si="63"/>
        <v>0.17176845877842595</v>
      </c>
      <c r="BU6" s="8">
        <f t="shared" si="62"/>
        <v>0.67292334784812735</v>
      </c>
    </row>
    <row r="7" spans="1:73" s="12" customFormat="1" x14ac:dyDescent="0.3">
      <c r="A7" s="12" t="s">
        <v>22</v>
      </c>
      <c r="B7" s="12">
        <v>-0.32730463369599999</v>
      </c>
      <c r="C7" s="12">
        <v>0</v>
      </c>
      <c r="D7" s="12">
        <v>0</v>
      </c>
      <c r="E7" s="12">
        <v>-0.48697738908999999</v>
      </c>
      <c r="F7" s="12">
        <v>0</v>
      </c>
      <c r="G7" s="12">
        <v>0</v>
      </c>
      <c r="H7" s="12">
        <v>0</v>
      </c>
      <c r="I7" s="13"/>
      <c r="J7" s="12">
        <v>-8.7685935699199996E-2</v>
      </c>
      <c r="K7" s="14">
        <v>0</v>
      </c>
      <c r="L7" s="12">
        <v>0</v>
      </c>
      <c r="M7" s="12">
        <v>-0.49599361591300001</v>
      </c>
      <c r="N7" s="12">
        <v>0</v>
      </c>
      <c r="O7" s="12">
        <v>0</v>
      </c>
      <c r="P7" s="14">
        <v>0</v>
      </c>
      <c r="Q7" s="12">
        <v>0</v>
      </c>
      <c r="R7" s="12">
        <v>0</v>
      </c>
      <c r="S7" s="12">
        <v>-8.2532571625099999E-2</v>
      </c>
      <c r="T7" s="45">
        <v>-0.27402918339400001</v>
      </c>
      <c r="U7" s="46">
        <v>-0.22205134836400001</v>
      </c>
      <c r="V7" s="46">
        <v>0</v>
      </c>
      <c r="W7" s="46">
        <v>3.7954314624400001E-3</v>
      </c>
      <c r="X7" s="47">
        <v>-0.110635098815</v>
      </c>
      <c r="Y7" s="46">
        <v>0</v>
      </c>
      <c r="Z7" s="46">
        <v>-5.8439501497100001E-3</v>
      </c>
      <c r="AA7" s="47">
        <v>0</v>
      </c>
      <c r="AB7" s="46">
        <v>-0.23967334189100001</v>
      </c>
      <c r="AC7" s="48">
        <v>-0.357511208149</v>
      </c>
      <c r="AD7" s="28">
        <v>-0.57597268666300006</v>
      </c>
      <c r="AE7" s="29">
        <v>0</v>
      </c>
      <c r="AF7" s="29">
        <v>-0.76993157621800001</v>
      </c>
      <c r="AG7" s="29">
        <v>0</v>
      </c>
      <c r="AH7" s="29">
        <v>0</v>
      </c>
      <c r="AI7" s="29">
        <v>0</v>
      </c>
      <c r="AJ7" s="29">
        <v>0</v>
      </c>
      <c r="AK7" s="29">
        <v>-0.43847775608900003</v>
      </c>
      <c r="AL7" s="29">
        <v>0</v>
      </c>
      <c r="AM7" s="30">
        <v>0</v>
      </c>
      <c r="AN7" s="1">
        <f t="shared" si="30"/>
        <v>0.56666666666666665</v>
      </c>
      <c r="AO7" s="24">
        <f t="shared" si="31"/>
        <v>-0.28127252626981308</v>
      </c>
      <c r="AP7" s="12">
        <f t="shared" si="32"/>
        <v>3.7475768048754181E-2</v>
      </c>
      <c r="AQ7" s="12" t="str">
        <f t="shared" si="33"/>
        <v/>
      </c>
      <c r="AR7" s="12" t="str">
        <f t="shared" si="34"/>
        <v/>
      </c>
      <c r="AS7" s="12">
        <f t="shared" si="35"/>
        <v>4.6105146337557516E-2</v>
      </c>
      <c r="AT7" s="12" t="str">
        <f t="shared" si="36"/>
        <v/>
      </c>
      <c r="AU7" s="12" t="str">
        <f t="shared" si="37"/>
        <v/>
      </c>
      <c r="AV7" s="12" t="str">
        <f t="shared" si="38"/>
        <v/>
      </c>
      <c r="AW7" s="12" t="str">
        <f t="shared" si="39"/>
        <v/>
      </c>
      <c r="AX7" t="str">
        <f t="shared" si="40"/>
        <v/>
      </c>
      <c r="AY7">
        <f t="shared" si="41"/>
        <v>3.9497569572182617E-2</v>
      </c>
      <c r="AZ7">
        <f t="shared" si="42"/>
        <v>5.2466016016592026E-5</v>
      </c>
      <c r="BA7">
        <f t="shared" si="43"/>
        <v>3.5071479125519628E-3</v>
      </c>
      <c r="BB7" t="str">
        <f t="shared" si="44"/>
        <v/>
      </c>
      <c r="BC7">
        <f t="shared" si="45"/>
        <v>8.1263740525637632E-2</v>
      </c>
      <c r="BD7">
        <f t="shared" si="46"/>
        <v>2.9117131648396598E-2</v>
      </c>
      <c r="BE7" t="str">
        <f t="shared" si="47"/>
        <v/>
      </c>
      <c r="BF7">
        <f t="shared" si="48"/>
        <v>7.586090054354741E-2</v>
      </c>
      <c r="BG7" t="str">
        <f t="shared" si="49"/>
        <v/>
      </c>
      <c r="BH7">
        <f t="shared" si="50"/>
        <v>1.7304921409824858E-3</v>
      </c>
      <c r="BI7">
        <f t="shared" si="51"/>
        <v>5.8123366146758644E-3</v>
      </c>
      <c r="BJ7">
        <f t="shared" si="52"/>
        <v>8.6848184535770132E-2</v>
      </c>
      <c r="BK7" t="str">
        <f t="shared" si="53"/>
        <v/>
      </c>
      <c r="BL7">
        <f t="shared" si="54"/>
        <v>0.23878766709626464</v>
      </c>
      <c r="BM7" t="str">
        <f t="shared" si="55"/>
        <v/>
      </c>
      <c r="BN7" t="str">
        <f t="shared" si="56"/>
        <v/>
      </c>
      <c r="BO7" t="str">
        <f t="shared" si="57"/>
        <v/>
      </c>
      <c r="BP7" t="str">
        <f t="shared" si="58"/>
        <v/>
      </c>
      <c r="BQ7">
        <f t="shared" si="59"/>
        <v>2.4713484282503383E-2</v>
      </c>
      <c r="BR7" t="str">
        <f t="shared" si="60"/>
        <v/>
      </c>
      <c r="BS7" t="str">
        <f t="shared" si="61"/>
        <v/>
      </c>
      <c r="BT7" s="12">
        <f t="shared" si="63"/>
        <v>0.22715159886581354</v>
      </c>
      <c r="BU7" s="15">
        <f t="shared" si="62"/>
        <v>0.80758544703337443</v>
      </c>
    </row>
    <row r="8" spans="1:73" s="6" customFormat="1" x14ac:dyDescent="0.3">
      <c r="A8" s="6" t="s">
        <v>23</v>
      </c>
      <c r="B8" s="6">
        <v>0</v>
      </c>
      <c r="C8" s="6">
        <v>0.29002930741499999</v>
      </c>
      <c r="D8" s="6">
        <v>0</v>
      </c>
      <c r="E8" s="6">
        <v>0</v>
      </c>
      <c r="F8" s="6">
        <v>0</v>
      </c>
      <c r="G8" s="6">
        <v>0.25910753813499998</v>
      </c>
      <c r="H8" s="6">
        <v>-0.17711732802499999</v>
      </c>
      <c r="I8" s="7"/>
      <c r="J8" s="6">
        <v>0</v>
      </c>
      <c r="K8" s="11">
        <v>0</v>
      </c>
      <c r="L8" s="6">
        <v>0</v>
      </c>
      <c r="M8" s="6">
        <v>0</v>
      </c>
      <c r="N8" s="6">
        <v>0.55279055952099998</v>
      </c>
      <c r="O8" s="6">
        <v>0.160327906746</v>
      </c>
      <c r="P8" s="11">
        <v>0</v>
      </c>
      <c r="Q8" s="6">
        <v>0.47198305008399999</v>
      </c>
      <c r="R8" s="6">
        <v>0.15887829595700001</v>
      </c>
      <c r="S8" s="6">
        <v>0</v>
      </c>
      <c r="T8" s="49">
        <v>8.88168980089E-5</v>
      </c>
      <c r="U8" s="42">
        <v>0</v>
      </c>
      <c r="V8" s="42">
        <v>-4.4854489939599998E-3</v>
      </c>
      <c r="W8" s="42">
        <v>0.35867275901899998</v>
      </c>
      <c r="X8" s="43">
        <v>0</v>
      </c>
      <c r="Y8" s="42">
        <v>0</v>
      </c>
      <c r="Z8" s="42">
        <v>1.7429458119199999E-2</v>
      </c>
      <c r="AA8" s="36">
        <v>-8.4337312570699999E-2</v>
      </c>
      <c r="AB8" s="42">
        <v>-3.2671317436900001E-2</v>
      </c>
      <c r="AC8" s="44">
        <v>0.18056362030299999</v>
      </c>
      <c r="AD8" s="28">
        <v>0</v>
      </c>
      <c r="AE8" s="29">
        <v>0</v>
      </c>
      <c r="AF8" s="29">
        <v>0</v>
      </c>
      <c r="AG8" s="29">
        <v>0</v>
      </c>
      <c r="AH8" s="29">
        <v>0</v>
      </c>
      <c r="AI8" s="29">
        <v>-0.37156272787099998</v>
      </c>
      <c r="AJ8" s="29">
        <v>0</v>
      </c>
      <c r="AK8" s="29">
        <v>0</v>
      </c>
      <c r="AL8" s="29">
        <v>0</v>
      </c>
      <c r="AM8" s="30">
        <v>0</v>
      </c>
      <c r="AN8" s="1">
        <f t="shared" si="30"/>
        <v>0.6</v>
      </c>
      <c r="AO8">
        <f t="shared" si="31"/>
        <v>0.11730647164788743</v>
      </c>
      <c r="AP8" s="6" t="str">
        <f t="shared" si="32"/>
        <v/>
      </c>
      <c r="AQ8" s="6" t="str">
        <f t="shared" si="33"/>
        <v/>
      </c>
      <c r="AR8" s="6" t="str">
        <f t="shared" si="34"/>
        <v/>
      </c>
      <c r="AS8" s="6" t="str">
        <f t="shared" si="35"/>
        <v/>
      </c>
      <c r="AT8" s="6">
        <f t="shared" si="36"/>
        <v>0.1896463907906768</v>
      </c>
      <c r="AU8" s="6">
        <f t="shared" si="37"/>
        <v>1.8508438779011121E-3</v>
      </c>
      <c r="AV8" s="6" t="str">
        <f t="shared" si="38"/>
        <v/>
      </c>
      <c r="AW8" s="6">
        <f t="shared" si="39"/>
        <v>0.1257954752911479</v>
      </c>
      <c r="AX8">
        <f t="shared" si="40"/>
        <v>1.7282165763877232E-3</v>
      </c>
      <c r="AY8" t="str">
        <f t="shared" si="41"/>
        <v/>
      </c>
      <c r="AZ8">
        <f t="shared" si="42"/>
        <v>1.3739978585061723E-2</v>
      </c>
      <c r="BA8" t="str">
        <f t="shared" si="43"/>
        <v/>
      </c>
      <c r="BB8">
        <f t="shared" si="44"/>
        <v>1.4833271933630062E-2</v>
      </c>
      <c r="BC8">
        <f t="shared" si="45"/>
        <v>5.8257684679314484E-2</v>
      </c>
      <c r="BD8" t="str">
        <f t="shared" si="46"/>
        <v/>
      </c>
      <c r="BE8" t="str">
        <f t="shared" si="47"/>
        <v/>
      </c>
      <c r="BF8">
        <f t="shared" si="48"/>
        <v>9.9754178314096151E-3</v>
      </c>
      <c r="BG8">
        <f t="shared" si="49"/>
        <v>4.0660215713992247E-2</v>
      </c>
      <c r="BH8">
        <f t="shared" si="50"/>
        <v>2.2493337218760984E-2</v>
      </c>
      <c r="BI8">
        <f t="shared" si="51"/>
        <v>4.0014668559750092E-3</v>
      </c>
      <c r="BJ8" t="str">
        <f t="shared" si="52"/>
        <v/>
      </c>
      <c r="BK8" t="str">
        <f t="shared" si="53"/>
        <v/>
      </c>
      <c r="BL8" t="str">
        <f t="shared" si="54"/>
        <v/>
      </c>
      <c r="BM8" t="str">
        <f t="shared" si="55"/>
        <v/>
      </c>
      <c r="BN8" t="str">
        <f t="shared" si="56"/>
        <v/>
      </c>
      <c r="BO8">
        <f t="shared" si="57"/>
        <v>0.23899309423823775</v>
      </c>
      <c r="BP8" t="str">
        <f t="shared" si="58"/>
        <v/>
      </c>
      <c r="BQ8" t="str">
        <f t="shared" si="59"/>
        <v/>
      </c>
      <c r="BR8" t="str">
        <f t="shared" si="60"/>
        <v/>
      </c>
      <c r="BS8" t="str">
        <f t="shared" si="61"/>
        <v/>
      </c>
      <c r="BT8" s="6">
        <f t="shared" si="63"/>
        <v>0.24528476539057201</v>
      </c>
      <c r="BU8" s="8">
        <f t="shared" si="62"/>
        <v>2.0909738563003599</v>
      </c>
    </row>
    <row r="9" spans="1:73" s="16" customFormat="1" x14ac:dyDescent="0.3">
      <c r="A9" s="16" t="s">
        <v>24</v>
      </c>
      <c r="B9" s="16">
        <v>0</v>
      </c>
      <c r="C9" s="16">
        <v>0.70348651983099997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7"/>
      <c r="J9" s="16">
        <v>-1.4345800349600001E-2</v>
      </c>
      <c r="K9" s="18">
        <v>0.32802300503100001</v>
      </c>
      <c r="L9" s="16">
        <v>1.0567116465900001E-2</v>
      </c>
      <c r="M9" s="16">
        <v>0.31599324854600003</v>
      </c>
      <c r="N9" s="16">
        <v>2.8281994801799999E-2</v>
      </c>
      <c r="O9" s="16">
        <v>0</v>
      </c>
      <c r="P9" s="18">
        <v>0</v>
      </c>
      <c r="Q9" s="16">
        <v>0</v>
      </c>
      <c r="R9" s="16">
        <v>0</v>
      </c>
      <c r="S9" s="16">
        <v>-7.8583249724700002E-2</v>
      </c>
      <c r="T9" s="50">
        <v>-2.53426665513E-3</v>
      </c>
      <c r="U9" s="51">
        <v>0</v>
      </c>
      <c r="V9" s="51">
        <v>-0.105071208865</v>
      </c>
      <c r="W9" s="51">
        <v>-0.35262313259700001</v>
      </c>
      <c r="X9" s="52">
        <v>0</v>
      </c>
      <c r="Y9" s="51">
        <v>1.01053982165E-2</v>
      </c>
      <c r="Z9" s="51">
        <v>-0.161214944917</v>
      </c>
      <c r="AA9" s="52">
        <v>1.4809531027900001E-2</v>
      </c>
      <c r="AB9" s="51">
        <v>0</v>
      </c>
      <c r="AC9" s="53">
        <v>0</v>
      </c>
      <c r="AD9" s="28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30">
        <v>0</v>
      </c>
      <c r="AN9" s="1">
        <f t="shared" si="30"/>
        <v>0.6</v>
      </c>
      <c r="AO9" s="24">
        <f t="shared" si="31"/>
        <v>-5.4935908494415991E-4</v>
      </c>
      <c r="AP9" s="16">
        <f t="shared" si="32"/>
        <v>1.9034179156909845E-4</v>
      </c>
      <c r="AQ9" s="16">
        <f t="shared" si="33"/>
        <v>0.10795979846074058</v>
      </c>
      <c r="AR9" s="16">
        <f t="shared" si="34"/>
        <v>1.2357602867251599E-4</v>
      </c>
      <c r="AS9" s="16">
        <f t="shared" si="35"/>
        <v>0.10019922244579788</v>
      </c>
      <c r="AT9" s="16">
        <f t="shared" si="36"/>
        <v>8.3124696694267741E-4</v>
      </c>
      <c r="AU9" s="16" t="str">
        <f t="shared" si="37"/>
        <v/>
      </c>
      <c r="AV9" s="16" t="str">
        <f t="shared" si="38"/>
        <v/>
      </c>
      <c r="AW9" s="16" t="str">
        <f t="shared" si="39"/>
        <v/>
      </c>
      <c r="AX9" t="str">
        <f t="shared" si="40"/>
        <v/>
      </c>
      <c r="AY9">
        <f t="shared" si="41"/>
        <v>6.089288088377374E-3</v>
      </c>
      <c r="AZ9">
        <f t="shared" si="42"/>
        <v>3.9398580621810557E-6</v>
      </c>
      <c r="BA9" t="str">
        <f t="shared" si="43"/>
        <v/>
      </c>
      <c r="BB9">
        <f t="shared" si="44"/>
        <v>1.0924817081444559E-2</v>
      </c>
      <c r="BC9">
        <f t="shared" si="45"/>
        <v>0.12395594199501841</v>
      </c>
      <c r="BD9" t="str">
        <f t="shared" si="46"/>
        <v/>
      </c>
      <c r="BE9">
        <f t="shared" si="47"/>
        <v>1.1352385315267765E-4</v>
      </c>
      <c r="BF9">
        <f t="shared" si="48"/>
        <v>2.5813430470757702E-2</v>
      </c>
      <c r="BG9">
        <f t="shared" si="49"/>
        <v>2.3589550549842214E-4</v>
      </c>
      <c r="BH9" t="str">
        <f t="shared" si="50"/>
        <v/>
      </c>
      <c r="BI9" t="str">
        <f t="shared" si="51"/>
        <v/>
      </c>
      <c r="BJ9" t="str">
        <f t="shared" si="52"/>
        <v/>
      </c>
      <c r="BK9" t="str">
        <f t="shared" si="53"/>
        <v/>
      </c>
      <c r="BL9" t="str">
        <f t="shared" si="54"/>
        <v/>
      </c>
      <c r="BM9" t="str">
        <f t="shared" si="55"/>
        <v/>
      </c>
      <c r="BN9" t="str">
        <f t="shared" si="56"/>
        <v/>
      </c>
      <c r="BO9" t="str">
        <f t="shared" si="57"/>
        <v/>
      </c>
      <c r="BP9" t="str">
        <f t="shared" si="58"/>
        <v/>
      </c>
      <c r="BQ9" t="str">
        <f t="shared" si="59"/>
        <v/>
      </c>
      <c r="BR9" t="str">
        <f t="shared" si="60"/>
        <v/>
      </c>
      <c r="BS9" t="str">
        <f t="shared" si="61"/>
        <v/>
      </c>
      <c r="BT9" s="16">
        <f t="shared" si="63"/>
        <v>0.17711602189573225</v>
      </c>
      <c r="BU9" s="19">
        <f t="shared" si="62"/>
        <v>322.40482909959587</v>
      </c>
    </row>
    <row r="10" spans="1:73" x14ac:dyDescent="0.3">
      <c r="A10" t="s">
        <v>25</v>
      </c>
      <c r="B10">
        <v>0</v>
      </c>
      <c r="C10">
        <v>0.95770068527700003</v>
      </c>
      <c r="D10">
        <v>0</v>
      </c>
      <c r="E10">
        <v>0.24769149902400001</v>
      </c>
      <c r="F10">
        <v>0.102406838889</v>
      </c>
      <c r="G10">
        <v>0</v>
      </c>
      <c r="H10">
        <v>0.44125206342700002</v>
      </c>
      <c r="J10">
        <v>0</v>
      </c>
      <c r="K10" s="9">
        <v>0</v>
      </c>
      <c r="L10">
        <v>0</v>
      </c>
      <c r="M10">
        <v>-4.9167956526900002E-2</v>
      </c>
      <c r="N10">
        <v>0.42218586107200001</v>
      </c>
      <c r="O10">
        <v>0</v>
      </c>
      <c r="P10" s="9">
        <v>0</v>
      </c>
      <c r="Q10">
        <v>7.0475679233700003E-2</v>
      </c>
      <c r="R10">
        <v>-0.22288753032299999</v>
      </c>
      <c r="S10">
        <v>-0.762471601246</v>
      </c>
      <c r="T10" s="32">
        <v>1.04969239542E-2</v>
      </c>
      <c r="U10" s="33">
        <v>0</v>
      </c>
      <c r="V10" s="33">
        <v>0.14967870475100001</v>
      </c>
      <c r="W10" s="33">
        <v>3.7035721315399998E-2</v>
      </c>
      <c r="X10" s="36">
        <v>1.7388758073900001E-3</v>
      </c>
      <c r="Y10" s="33">
        <v>0</v>
      </c>
      <c r="Z10" s="33">
        <v>0</v>
      </c>
      <c r="AA10" s="36">
        <v>-1.55213775408E-2</v>
      </c>
      <c r="AB10" s="33">
        <v>-0.37518610687300002</v>
      </c>
      <c r="AC10" s="34">
        <v>0.197187050153</v>
      </c>
      <c r="AD10" s="28">
        <v>6.23370888816E-2</v>
      </c>
      <c r="AE10" s="29">
        <v>0</v>
      </c>
      <c r="AF10" s="29">
        <v>-5.5152236693700001E-2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30">
        <v>0</v>
      </c>
      <c r="AN10" s="1">
        <f t="shared" si="30"/>
        <v>0.53333333333333333</v>
      </c>
      <c r="AO10">
        <f t="shared" si="31"/>
        <v>-3.7803636002507857E-2</v>
      </c>
      <c r="AP10" t="str">
        <f t="shared" si="32"/>
        <v/>
      </c>
      <c r="AQ10" t="str">
        <f t="shared" si="33"/>
        <v/>
      </c>
      <c r="AR10" t="str">
        <f t="shared" si="34"/>
        <v/>
      </c>
      <c r="AS10">
        <f t="shared" si="35"/>
        <v>1.2914778098112057E-4</v>
      </c>
      <c r="AT10">
        <f t="shared" si="36"/>
        <v>0.21159033741885869</v>
      </c>
      <c r="AU10" t="str">
        <f t="shared" si="37"/>
        <v/>
      </c>
      <c r="AV10" t="str">
        <f t="shared" si="38"/>
        <v/>
      </c>
      <c r="AW10">
        <f t="shared" si="39"/>
        <v>1.1724410108022075E-2</v>
      </c>
      <c r="AX10">
        <f t="shared" si="40"/>
        <v>3.4256047936839097E-2</v>
      </c>
      <c r="AY10">
        <f t="shared" si="41"/>
        <v>0.52514365985014322</v>
      </c>
      <c r="AZ10">
        <f t="shared" si="42"/>
        <v>2.3329440921315307E-3</v>
      </c>
      <c r="BA10" t="str">
        <f t="shared" si="43"/>
        <v/>
      </c>
      <c r="BB10">
        <f t="shared" si="44"/>
        <v>3.5149628094414437E-2</v>
      </c>
      <c r="BC10">
        <f t="shared" si="45"/>
        <v>5.6009294037574894E-3</v>
      </c>
      <c r="BD10">
        <f t="shared" si="46"/>
        <v>1.5636102402359117E-3</v>
      </c>
      <c r="BE10" t="str">
        <f t="shared" si="47"/>
        <v/>
      </c>
      <c r="BF10" t="str">
        <f t="shared" si="48"/>
        <v/>
      </c>
      <c r="BG10">
        <f t="shared" si="49"/>
        <v>4.9649904215435148E-4</v>
      </c>
      <c r="BH10">
        <f t="shared" si="50"/>
        <v>0.11382693165067849</v>
      </c>
      <c r="BI10">
        <f t="shared" si="51"/>
        <v>5.5220622579836391E-2</v>
      </c>
      <c r="BJ10">
        <f t="shared" si="52"/>
        <v>1.0028164780314578E-2</v>
      </c>
      <c r="BK10" t="str">
        <f t="shared" si="53"/>
        <v/>
      </c>
      <c r="BL10">
        <f t="shared" si="54"/>
        <v>3.0097394594243252E-4</v>
      </c>
      <c r="BM10" t="str">
        <f t="shared" si="55"/>
        <v/>
      </c>
      <c r="BN10" t="str">
        <f t="shared" si="56"/>
        <v/>
      </c>
      <c r="BO10" t="str">
        <f t="shared" si="57"/>
        <v/>
      </c>
      <c r="BP10" t="str">
        <f t="shared" si="58"/>
        <v/>
      </c>
      <c r="BQ10" t="str">
        <f t="shared" si="59"/>
        <v/>
      </c>
      <c r="BR10" t="str">
        <f t="shared" si="60"/>
        <v/>
      </c>
      <c r="BS10" t="str">
        <f t="shared" si="61"/>
        <v/>
      </c>
      <c r="BT10">
        <f t="shared" si="63"/>
        <v>0.26824348040596968</v>
      </c>
      <c r="BU10" s="1">
        <f t="shared" si="62"/>
        <v>7.0957058307347651</v>
      </c>
    </row>
    <row r="11" spans="1:73" x14ac:dyDescent="0.3">
      <c r="A1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v>-3.5852030923000003E-2</v>
      </c>
      <c r="K11" s="9">
        <v>0</v>
      </c>
      <c r="L11">
        <v>-4.7092122689600002E-2</v>
      </c>
      <c r="M11">
        <v>-0.80350073333399996</v>
      </c>
      <c r="N11">
        <v>-3.08878769238E-2</v>
      </c>
      <c r="O11">
        <v>8.8926506901999998E-3</v>
      </c>
      <c r="P11" s="9">
        <v>-2.95229320094E-2</v>
      </c>
      <c r="Q11">
        <v>3.4923450312800001E-4</v>
      </c>
      <c r="R11">
        <v>-0.36485613526400001</v>
      </c>
      <c r="S11">
        <v>0</v>
      </c>
      <c r="T11" s="32">
        <v>-9.8699269306899998E-2</v>
      </c>
      <c r="U11" s="33">
        <v>0.11325236243800001</v>
      </c>
      <c r="V11" s="33">
        <v>0</v>
      </c>
      <c r="W11" s="33">
        <v>0.120946931055</v>
      </c>
      <c r="X11" s="36">
        <v>1.7456886224899999E-2</v>
      </c>
      <c r="Y11" s="33">
        <v>0</v>
      </c>
      <c r="Z11" s="33">
        <v>3.7983959328900002E-2</v>
      </c>
      <c r="AA11" s="36">
        <v>0</v>
      </c>
      <c r="AB11" s="33">
        <v>0</v>
      </c>
      <c r="AC11" s="34">
        <v>0</v>
      </c>
      <c r="AD11" s="28">
        <v>0</v>
      </c>
      <c r="AE11" s="29">
        <v>0.31210460693300002</v>
      </c>
      <c r="AF11" s="29">
        <v>0</v>
      </c>
      <c r="AG11" s="29">
        <v>-0.29048821298299998</v>
      </c>
      <c r="AH11" s="29">
        <v>0</v>
      </c>
      <c r="AI11" s="29">
        <v>0</v>
      </c>
      <c r="AJ11" s="29">
        <v>0.23858256796499999</v>
      </c>
      <c r="AK11" s="29">
        <v>-3.2224483525E-2</v>
      </c>
      <c r="AL11" s="29">
        <v>0</v>
      </c>
      <c r="AM11" s="30">
        <v>0</v>
      </c>
      <c r="AN11" s="1">
        <f t="shared" si="30"/>
        <v>0.43333333333333335</v>
      </c>
      <c r="AO11">
        <f t="shared" si="31"/>
        <v>-5.197379987179835E-2</v>
      </c>
      <c r="AP11">
        <f t="shared" si="32"/>
        <v>2.5991143403843858E-4</v>
      </c>
      <c r="AQ11" t="str">
        <f t="shared" si="33"/>
        <v/>
      </c>
      <c r="AR11">
        <f t="shared" si="34"/>
        <v>2.3830772111196001E-5</v>
      </c>
      <c r="AS11">
        <f t="shared" si="35"/>
        <v>0.56479273171910038</v>
      </c>
      <c r="AT11">
        <f t="shared" si="36"/>
        <v>4.4461614656892345E-4</v>
      </c>
      <c r="AU11">
        <f t="shared" si="37"/>
        <v>3.7047248040161895E-3</v>
      </c>
      <c r="AV11">
        <f t="shared" si="38"/>
        <v>5.0404146777487102E-4</v>
      </c>
      <c r="AW11">
        <f t="shared" si="39"/>
        <v>2.7376999261997247E-3</v>
      </c>
      <c r="AX11">
        <f t="shared" si="40"/>
        <v>9.7895355800478173E-2</v>
      </c>
      <c r="AY11" t="str">
        <f t="shared" si="41"/>
        <v/>
      </c>
      <c r="AZ11">
        <f t="shared" si="42"/>
        <v>2.1832694939306185E-3</v>
      </c>
      <c r="BA11">
        <f t="shared" si="43"/>
        <v>2.7299684711623834E-2</v>
      </c>
      <c r="BB11" t="str">
        <f t="shared" si="44"/>
        <v/>
      </c>
      <c r="BC11">
        <f t="shared" si="45"/>
        <v>2.9901579184258197E-2</v>
      </c>
      <c r="BD11">
        <f t="shared" si="46"/>
        <v>4.8206201718582614E-3</v>
      </c>
      <c r="BE11" t="str">
        <f t="shared" si="47"/>
        <v/>
      </c>
      <c r="BF11">
        <f t="shared" si="48"/>
        <v>8.0923984404108282E-3</v>
      </c>
      <c r="BG11" t="str">
        <f t="shared" si="49"/>
        <v/>
      </c>
      <c r="BH11" t="str">
        <f t="shared" si="50"/>
        <v/>
      </c>
      <c r="BI11" t="str">
        <f t="shared" si="51"/>
        <v/>
      </c>
      <c r="BJ11" t="str">
        <f t="shared" si="52"/>
        <v/>
      </c>
      <c r="BK11">
        <f t="shared" si="53"/>
        <v>0.13255308630152024</v>
      </c>
      <c r="BL11" t="str">
        <f t="shared" si="54"/>
        <v/>
      </c>
      <c r="BM11">
        <f t="shared" si="55"/>
        <v>5.6889125261780957E-2</v>
      </c>
      <c r="BN11" t="str">
        <f t="shared" si="56"/>
        <v/>
      </c>
      <c r="BO11" t="str">
        <f t="shared" si="57"/>
        <v/>
      </c>
      <c r="BP11">
        <f t="shared" si="58"/>
        <v>8.4423002890512855E-2</v>
      </c>
      <c r="BQ11">
        <f t="shared" si="59"/>
        <v>3.9003549616591651E-4</v>
      </c>
      <c r="BR11" t="str">
        <f t="shared" si="60"/>
        <v/>
      </c>
      <c r="BS11" t="str">
        <f t="shared" si="61"/>
        <v/>
      </c>
      <c r="BT11">
        <f t="shared" si="63"/>
        <v>0.24457835434289638</v>
      </c>
      <c r="BU11" s="1">
        <f t="shared" si="62"/>
        <v>4.7058009024967928</v>
      </c>
    </row>
    <row r="12" spans="1:73" s="3" customFormat="1" x14ac:dyDescent="0.3">
      <c r="A12" s="3" t="s">
        <v>27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0.61927707561199996</v>
      </c>
      <c r="H12" s="3">
        <v>0</v>
      </c>
      <c r="I12" s="4"/>
      <c r="J12" s="3">
        <v>0.414842296823</v>
      </c>
      <c r="K12" s="10">
        <v>-0.30095502464000001</v>
      </c>
      <c r="L12" s="3">
        <v>8.0278819221700007E-2</v>
      </c>
      <c r="M12" s="3">
        <v>0.29973227824600002</v>
      </c>
      <c r="N12" s="3">
        <v>0.133633548204</v>
      </c>
      <c r="O12" s="3">
        <v>0.41741944362099997</v>
      </c>
      <c r="P12" s="10">
        <v>-4.8156866608800003E-2</v>
      </c>
      <c r="Q12" s="3">
        <v>0.15670421684999999</v>
      </c>
      <c r="R12" s="3">
        <v>0</v>
      </c>
      <c r="S12" s="3">
        <v>0.38514876843200002</v>
      </c>
      <c r="T12" s="37">
        <v>0</v>
      </c>
      <c r="U12" s="38">
        <v>0.96659514443399996</v>
      </c>
      <c r="V12" s="38">
        <v>0.78556103161299995</v>
      </c>
      <c r="W12" s="38">
        <v>1.9783123540399999E-2</v>
      </c>
      <c r="X12" s="39">
        <v>0.17272562766499999</v>
      </c>
      <c r="Y12" s="38">
        <v>0.65608329442699997</v>
      </c>
      <c r="Z12" s="38">
        <v>0.25592845428700001</v>
      </c>
      <c r="AA12" s="39">
        <v>0.69399580858800003</v>
      </c>
      <c r="AB12" s="38">
        <v>0.76460143053499996</v>
      </c>
      <c r="AC12" s="40">
        <v>0</v>
      </c>
      <c r="AD12" s="28">
        <v>0.43184000844800002</v>
      </c>
      <c r="AE12" s="29">
        <v>0.47846381407299998</v>
      </c>
      <c r="AF12" s="29">
        <v>0.66023924128199996</v>
      </c>
      <c r="AG12" s="29">
        <v>0.65876785177499997</v>
      </c>
      <c r="AH12" s="29">
        <v>0.74023083061600004</v>
      </c>
      <c r="AI12" s="29">
        <v>0.550919771221</v>
      </c>
      <c r="AJ12" s="29">
        <v>0.68058973274900003</v>
      </c>
      <c r="AK12" s="29">
        <v>0.41158899700700002</v>
      </c>
      <c r="AL12" s="29">
        <v>0.499697160014</v>
      </c>
      <c r="AM12" s="30">
        <v>0.92066898262800001</v>
      </c>
      <c r="AN12" s="1">
        <f t="shared" si="30"/>
        <v>0.1</v>
      </c>
      <c r="AO12" s="24">
        <f t="shared" si="31"/>
        <v>0.44025658463152956</v>
      </c>
      <c r="AP12" s="3">
        <f t="shared" si="32"/>
        <v>6.4588602481477407E-4</v>
      </c>
      <c r="AQ12" s="3">
        <f t="shared" si="33"/>
        <v>0.54939464971889052</v>
      </c>
      <c r="AR12" s="3">
        <f t="shared" si="34"/>
        <v>0.12958399158945427</v>
      </c>
      <c r="AS12" s="3">
        <f t="shared" si="35"/>
        <v>1.9747080685134179E-2</v>
      </c>
      <c r="AT12" s="3">
        <f t="shared" si="36"/>
        <v>9.4017686468038097E-2</v>
      </c>
      <c r="AU12" s="3">
        <f t="shared" si="37"/>
        <v>5.2153500953481212E-4</v>
      </c>
      <c r="AV12" s="3">
        <f t="shared" si="38"/>
        <v>0.23854769935248976</v>
      </c>
      <c r="AW12" s="3">
        <f t="shared" si="39"/>
        <v>8.0401945274511818E-2</v>
      </c>
      <c r="AX12" t="str">
        <f t="shared" si="40"/>
        <v/>
      </c>
      <c r="AY12">
        <f t="shared" si="41"/>
        <v>3.0368714062811298E-3</v>
      </c>
      <c r="AZ12" t="str">
        <f t="shared" si="42"/>
        <v/>
      </c>
      <c r="BA12">
        <f t="shared" si="43"/>
        <v>0.27703227953493864</v>
      </c>
      <c r="BB12">
        <f t="shared" si="44"/>
        <v>0.11923516110517909</v>
      </c>
      <c r="BC12">
        <f t="shared" si="45"/>
        <v>0.17679793148195364</v>
      </c>
      <c r="BD12">
        <f t="shared" si="46"/>
        <v>7.1572812935427096E-2</v>
      </c>
      <c r="BE12">
        <f t="shared" si="47"/>
        <v>4.6581168661138206E-2</v>
      </c>
      <c r="BF12">
        <f t="shared" si="48"/>
        <v>3.3976859636309878E-2</v>
      </c>
      <c r="BG12">
        <f t="shared" si="49"/>
        <v>6.4383593774031883E-2</v>
      </c>
      <c r="BH12">
        <f t="shared" si="50"/>
        <v>0.10519957906414597</v>
      </c>
      <c r="BI12" t="str">
        <f t="shared" si="51"/>
        <v/>
      </c>
      <c r="BJ12">
        <f t="shared" si="52"/>
        <v>7.0838754653156576E-5</v>
      </c>
      <c r="BK12">
        <f t="shared" si="53"/>
        <v>1.4597923815931645E-3</v>
      </c>
      <c r="BL12">
        <f t="shared" si="54"/>
        <v>4.8392369226998751E-2</v>
      </c>
      <c r="BM12">
        <f t="shared" si="55"/>
        <v>4.774717386864509E-2</v>
      </c>
      <c r="BN12">
        <f t="shared" si="56"/>
        <v>8.9984548253951607E-2</v>
      </c>
      <c r="BO12">
        <f t="shared" si="57"/>
        <v>1.2246340866135951E-2</v>
      </c>
      <c r="BP12">
        <f t="shared" si="58"/>
        <v>5.7760022084054001E-2</v>
      </c>
      <c r="BQ12">
        <f t="shared" si="59"/>
        <v>8.2183058021007883E-4</v>
      </c>
      <c r="BR12">
        <f t="shared" si="60"/>
        <v>3.5331820017991508E-3</v>
      </c>
      <c r="BS12">
        <f t="shared" si="61"/>
        <v>0.23079607214871914</v>
      </c>
      <c r="BT12" s="3">
        <f t="shared" si="63"/>
        <v>0.30450256350493232</v>
      </c>
      <c r="BU12" s="5">
        <f t="shared" si="62"/>
        <v>0.69164794834308763</v>
      </c>
    </row>
    <row r="13" spans="1:73" s="3" customFormat="1" x14ac:dyDescent="0.3">
      <c r="A13" s="3" t="s">
        <v>28</v>
      </c>
      <c r="B13" s="3">
        <v>0.40118922783299998</v>
      </c>
      <c r="C13" s="3">
        <v>-9.4648831057300001E-2</v>
      </c>
      <c r="D13" s="3">
        <v>0</v>
      </c>
      <c r="E13" s="3">
        <v>0.23361657009600001</v>
      </c>
      <c r="F13" s="3">
        <v>0</v>
      </c>
      <c r="G13" s="3">
        <v>-4.2667025684300003E-2</v>
      </c>
      <c r="H13" s="3">
        <v>0</v>
      </c>
      <c r="I13" s="4"/>
      <c r="J13" s="3">
        <v>0</v>
      </c>
      <c r="K13" s="10">
        <v>0</v>
      </c>
      <c r="L13" s="3">
        <v>0</v>
      </c>
      <c r="M13" s="3">
        <v>0</v>
      </c>
      <c r="N13" s="3">
        <v>0</v>
      </c>
      <c r="O13" s="3">
        <v>0</v>
      </c>
      <c r="P13" s="10">
        <v>0</v>
      </c>
      <c r="Q13" s="3">
        <v>0</v>
      </c>
      <c r="R13" s="3">
        <v>0</v>
      </c>
      <c r="S13" s="3">
        <v>0</v>
      </c>
      <c r="T13" s="37">
        <v>0.622027012677</v>
      </c>
      <c r="U13" s="38">
        <v>0</v>
      </c>
      <c r="V13" s="38">
        <v>0</v>
      </c>
      <c r="W13" s="38">
        <v>0</v>
      </c>
      <c r="X13" s="39">
        <v>-0.74021959075199995</v>
      </c>
      <c r="Y13" s="38">
        <v>0</v>
      </c>
      <c r="Z13" s="38">
        <v>0</v>
      </c>
      <c r="AA13" s="39">
        <v>0</v>
      </c>
      <c r="AB13" s="38">
        <v>-0.23342536925400001</v>
      </c>
      <c r="AC13" s="40">
        <v>0</v>
      </c>
      <c r="AD13" s="28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30">
        <v>0</v>
      </c>
      <c r="AN13" s="1">
        <f t="shared" si="30"/>
        <v>0.9</v>
      </c>
      <c r="AO13" t="str">
        <f t="shared" si="31"/>
        <v/>
      </c>
      <c r="AP13" s="3" t="str">
        <f t="shared" si="32"/>
        <v/>
      </c>
      <c r="AQ13" s="3" t="str">
        <f t="shared" si="33"/>
        <v/>
      </c>
      <c r="AR13" s="3" t="str">
        <f t="shared" si="34"/>
        <v/>
      </c>
      <c r="AS13" s="3" t="str">
        <f t="shared" si="35"/>
        <v/>
      </c>
      <c r="AT13" s="3" t="str">
        <f t="shared" si="36"/>
        <v/>
      </c>
      <c r="AU13" s="3" t="str">
        <f t="shared" si="37"/>
        <v/>
      </c>
      <c r="AV13" s="3" t="str">
        <f t="shared" si="38"/>
        <v/>
      </c>
      <c r="AW13" s="3" t="str">
        <f t="shared" si="39"/>
        <v/>
      </c>
      <c r="AX13" t="str">
        <f t="shared" si="40"/>
        <v/>
      </c>
      <c r="AY13" t="str">
        <f t="shared" si="41"/>
        <v/>
      </c>
      <c r="AZ13" t="str">
        <f t="shared" si="42"/>
        <v/>
      </c>
      <c r="BA13" t="str">
        <f t="shared" si="43"/>
        <v/>
      </c>
      <c r="BB13" t="str">
        <f t="shared" si="44"/>
        <v/>
      </c>
      <c r="BC13" t="str">
        <f t="shared" si="45"/>
        <v/>
      </c>
      <c r="BD13" t="str">
        <f t="shared" si="46"/>
        <v/>
      </c>
      <c r="BE13" t="str">
        <f t="shared" si="47"/>
        <v/>
      </c>
      <c r="BF13" t="str">
        <f t="shared" si="48"/>
        <v/>
      </c>
      <c r="BG13" t="str">
        <f t="shared" si="49"/>
        <v/>
      </c>
      <c r="BH13" t="str">
        <f t="shared" si="50"/>
        <v/>
      </c>
      <c r="BI13" t="str">
        <f t="shared" si="51"/>
        <v/>
      </c>
      <c r="BJ13" t="str">
        <f t="shared" si="52"/>
        <v/>
      </c>
      <c r="BK13" t="str">
        <f t="shared" si="53"/>
        <v/>
      </c>
      <c r="BL13" t="str">
        <f t="shared" si="54"/>
        <v/>
      </c>
      <c r="BM13" t="str">
        <f t="shared" si="55"/>
        <v/>
      </c>
      <c r="BN13" t="str">
        <f t="shared" si="56"/>
        <v/>
      </c>
      <c r="BO13" t="str">
        <f t="shared" si="57"/>
        <v/>
      </c>
      <c r="BP13" t="str">
        <f t="shared" si="58"/>
        <v/>
      </c>
      <c r="BQ13" t="str">
        <f t="shared" si="59"/>
        <v/>
      </c>
      <c r="BR13" t="str">
        <f t="shared" si="60"/>
        <v/>
      </c>
      <c r="BS13" t="str">
        <f t="shared" si="61"/>
        <v/>
      </c>
      <c r="BT13" s="3" t="str">
        <f t="shared" si="63"/>
        <v/>
      </c>
      <c r="BU13" s="5" t="str">
        <f t="shared" si="62"/>
        <v/>
      </c>
    </row>
    <row r="14" spans="1:73" s="3" customFormat="1" x14ac:dyDescent="0.3">
      <c r="A14" s="3" t="s">
        <v>29</v>
      </c>
      <c r="B14" s="3">
        <v>-3.0735512984099999E-2</v>
      </c>
      <c r="C14" s="3">
        <v>0</v>
      </c>
      <c r="D14" s="3">
        <v>0.40842580728099998</v>
      </c>
      <c r="E14" s="3">
        <v>6.3785732643600004E-2</v>
      </c>
      <c r="F14" s="3">
        <v>0</v>
      </c>
      <c r="G14" s="3">
        <v>0</v>
      </c>
      <c r="H14" s="3">
        <v>0</v>
      </c>
      <c r="I14" s="4"/>
      <c r="J14" s="3">
        <v>0</v>
      </c>
      <c r="K14" s="10">
        <v>0</v>
      </c>
      <c r="L14" s="3">
        <v>0</v>
      </c>
      <c r="M14" s="3">
        <v>0</v>
      </c>
      <c r="N14" s="3">
        <v>0</v>
      </c>
      <c r="O14" s="3">
        <v>0</v>
      </c>
      <c r="P14" s="10">
        <v>0</v>
      </c>
      <c r="Q14" s="3">
        <v>0</v>
      </c>
      <c r="R14" s="3">
        <v>0</v>
      </c>
      <c r="S14" s="3">
        <v>0</v>
      </c>
      <c r="T14" s="37">
        <v>0</v>
      </c>
      <c r="U14" s="38">
        <v>0</v>
      </c>
      <c r="V14" s="38">
        <v>0</v>
      </c>
      <c r="W14" s="38">
        <v>0.251105945291</v>
      </c>
      <c r="X14" s="39">
        <v>-0.13166476562599999</v>
      </c>
      <c r="Y14" s="38">
        <v>0</v>
      </c>
      <c r="Z14" s="38">
        <v>0</v>
      </c>
      <c r="AA14" s="39">
        <v>0</v>
      </c>
      <c r="AB14" s="38">
        <v>0</v>
      </c>
      <c r="AC14" s="40">
        <v>-5.6527346758600003E-3</v>
      </c>
      <c r="AD14" s="28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30">
        <v>0</v>
      </c>
      <c r="AN14" s="1">
        <f t="shared" si="30"/>
        <v>0.9</v>
      </c>
      <c r="AO14" t="str">
        <f t="shared" si="31"/>
        <v/>
      </c>
      <c r="AP14" s="3" t="str">
        <f t="shared" si="32"/>
        <v/>
      </c>
      <c r="AQ14" s="3" t="str">
        <f t="shared" si="33"/>
        <v/>
      </c>
      <c r="AR14" s="3" t="str">
        <f t="shared" si="34"/>
        <v/>
      </c>
      <c r="AS14" s="3" t="str">
        <f t="shared" si="35"/>
        <v/>
      </c>
      <c r="AT14" s="3" t="str">
        <f t="shared" si="36"/>
        <v/>
      </c>
      <c r="AU14" s="3" t="str">
        <f t="shared" si="37"/>
        <v/>
      </c>
      <c r="AV14" s="3" t="str">
        <f t="shared" si="38"/>
        <v/>
      </c>
      <c r="AW14" s="3" t="str">
        <f t="shared" si="39"/>
        <v/>
      </c>
      <c r="AX14" t="str">
        <f t="shared" si="40"/>
        <v/>
      </c>
      <c r="AY14" t="str">
        <f t="shared" si="41"/>
        <v/>
      </c>
      <c r="AZ14" t="str">
        <f t="shared" si="42"/>
        <v/>
      </c>
      <c r="BA14" t="str">
        <f t="shared" si="43"/>
        <v/>
      </c>
      <c r="BB14" t="str">
        <f t="shared" si="44"/>
        <v/>
      </c>
      <c r="BC14" t="str">
        <f t="shared" si="45"/>
        <v/>
      </c>
      <c r="BD14" t="str">
        <f t="shared" si="46"/>
        <v/>
      </c>
      <c r="BE14" t="str">
        <f t="shared" si="47"/>
        <v/>
      </c>
      <c r="BF14" t="str">
        <f t="shared" si="48"/>
        <v/>
      </c>
      <c r="BG14" t="str">
        <f t="shared" si="49"/>
        <v/>
      </c>
      <c r="BH14" t="str">
        <f t="shared" si="50"/>
        <v/>
      </c>
      <c r="BI14" t="str">
        <f t="shared" si="51"/>
        <v/>
      </c>
      <c r="BJ14" t="str">
        <f t="shared" si="52"/>
        <v/>
      </c>
      <c r="BK14" t="str">
        <f t="shared" si="53"/>
        <v/>
      </c>
      <c r="BL14" t="str">
        <f t="shared" si="54"/>
        <v/>
      </c>
      <c r="BM14" t="str">
        <f t="shared" si="55"/>
        <v/>
      </c>
      <c r="BN14" t="str">
        <f t="shared" si="56"/>
        <v/>
      </c>
      <c r="BO14" t="str">
        <f t="shared" si="57"/>
        <v/>
      </c>
      <c r="BP14" t="str">
        <f t="shared" si="58"/>
        <v/>
      </c>
      <c r="BQ14" t="str">
        <f t="shared" si="59"/>
        <v/>
      </c>
      <c r="BR14" t="str">
        <f t="shared" si="60"/>
        <v/>
      </c>
      <c r="BS14" t="str">
        <f t="shared" si="61"/>
        <v/>
      </c>
      <c r="BT14" s="3" t="str">
        <f t="shared" si="63"/>
        <v/>
      </c>
      <c r="BU14" s="5" t="str">
        <f t="shared" si="62"/>
        <v/>
      </c>
    </row>
    <row r="15" spans="1:73" s="3" customFormat="1" x14ac:dyDescent="0.3">
      <c r="A15" s="3" t="s">
        <v>30</v>
      </c>
      <c r="B15" s="3">
        <v>-9.1072332377499995E-2</v>
      </c>
      <c r="C15" s="3">
        <v>0</v>
      </c>
      <c r="D15" s="3">
        <v>0</v>
      </c>
      <c r="E15" s="3">
        <v>0</v>
      </c>
      <c r="F15" s="3">
        <v>0.15386799269099999</v>
      </c>
      <c r="G15" s="3">
        <v>0</v>
      </c>
      <c r="H15" s="3">
        <v>0</v>
      </c>
      <c r="I15" s="4"/>
      <c r="J15" s="3">
        <v>0</v>
      </c>
      <c r="K15" s="10">
        <v>0</v>
      </c>
      <c r="L15" s="3">
        <v>0</v>
      </c>
      <c r="M15" s="3">
        <v>0</v>
      </c>
      <c r="N15" s="3">
        <v>0</v>
      </c>
      <c r="O15" s="3">
        <v>0</v>
      </c>
      <c r="P15" s="10">
        <v>0</v>
      </c>
      <c r="Q15" s="3">
        <v>0</v>
      </c>
      <c r="R15" s="3">
        <v>0</v>
      </c>
      <c r="S15" s="3">
        <v>0</v>
      </c>
      <c r="T15" s="37">
        <v>4.6290546567100001E-2</v>
      </c>
      <c r="U15" s="38">
        <v>0</v>
      </c>
      <c r="V15" s="38">
        <v>0.27873055820999998</v>
      </c>
      <c r="W15" s="38">
        <v>0</v>
      </c>
      <c r="X15" s="39">
        <v>9.45901238974E-2</v>
      </c>
      <c r="Y15" s="38">
        <v>0</v>
      </c>
      <c r="Z15" s="38">
        <v>0</v>
      </c>
      <c r="AA15" s="39">
        <v>0</v>
      </c>
      <c r="AB15" s="38">
        <v>-0.18638283353900001</v>
      </c>
      <c r="AC15" s="40">
        <v>0</v>
      </c>
      <c r="AD15" s="28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30">
        <v>0</v>
      </c>
      <c r="AN15" s="1">
        <f t="shared" si="30"/>
        <v>0.8666666666666667</v>
      </c>
      <c r="AO15">
        <f t="shared" si="31"/>
        <v>5.8307098783875001E-2</v>
      </c>
      <c r="AP15" s="3" t="str">
        <f t="shared" si="32"/>
        <v/>
      </c>
      <c r="AQ15" s="3" t="str">
        <f t="shared" si="33"/>
        <v/>
      </c>
      <c r="AR15" s="3" t="str">
        <f t="shared" si="34"/>
        <v/>
      </c>
      <c r="AS15" s="3" t="str">
        <f t="shared" si="35"/>
        <v/>
      </c>
      <c r="AT15" s="3" t="str">
        <f t="shared" si="36"/>
        <v/>
      </c>
      <c r="AU15" s="3" t="str">
        <f t="shared" si="37"/>
        <v/>
      </c>
      <c r="AV15" s="3" t="str">
        <f t="shared" si="38"/>
        <v/>
      </c>
      <c r="AW15" s="3" t="str">
        <f t="shared" si="39"/>
        <v/>
      </c>
      <c r="AX15" t="str">
        <f t="shared" si="40"/>
        <v/>
      </c>
      <c r="AY15" t="str">
        <f t="shared" si="41"/>
        <v/>
      </c>
      <c r="AZ15">
        <f t="shared" si="42"/>
        <v>1.4439752717848017E-4</v>
      </c>
      <c r="BA15" t="str">
        <f t="shared" si="43"/>
        <v/>
      </c>
      <c r="BB15">
        <f t="shared" si="44"/>
        <v>4.8586501465380565E-2</v>
      </c>
      <c r="BC15" t="str">
        <f t="shared" si="45"/>
        <v/>
      </c>
      <c r="BD15">
        <f t="shared" si="46"/>
        <v>1.3164579113886857E-3</v>
      </c>
      <c r="BE15" t="str">
        <f t="shared" si="47"/>
        <v/>
      </c>
      <c r="BF15" t="str">
        <f t="shared" si="48"/>
        <v/>
      </c>
      <c r="BG15" t="str">
        <f t="shared" si="49"/>
        <v/>
      </c>
      <c r="BH15">
        <f t="shared" si="50"/>
        <v>5.9873162980173152E-2</v>
      </c>
      <c r="BI15" t="str">
        <f t="shared" si="51"/>
        <v/>
      </c>
      <c r="BJ15" t="str">
        <f t="shared" si="52"/>
        <v/>
      </c>
      <c r="BK15" t="str">
        <f t="shared" si="53"/>
        <v/>
      </c>
      <c r="BL15" t="str">
        <f t="shared" si="54"/>
        <v/>
      </c>
      <c r="BM15" t="str">
        <f t="shared" si="55"/>
        <v/>
      </c>
      <c r="BN15" t="str">
        <f t="shared" si="56"/>
        <v/>
      </c>
      <c r="BO15" t="str">
        <f t="shared" si="57"/>
        <v/>
      </c>
      <c r="BP15" t="str">
        <f t="shared" si="58"/>
        <v/>
      </c>
      <c r="BQ15" t="str">
        <f t="shared" si="59"/>
        <v/>
      </c>
      <c r="BR15" t="str">
        <f t="shared" si="60"/>
        <v/>
      </c>
      <c r="BS15" t="str">
        <f t="shared" si="61"/>
        <v/>
      </c>
      <c r="BT15" s="3">
        <f t="shared" si="63"/>
        <v>0.1657713183003327</v>
      </c>
      <c r="BU15" s="5">
        <f t="shared" si="62"/>
        <v>2.8430726576671526</v>
      </c>
    </row>
    <row r="16" spans="1:73" s="3" customFormat="1" x14ac:dyDescent="0.3">
      <c r="A16" s="3" t="s">
        <v>31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-0.51334229006700005</v>
      </c>
      <c r="H16" s="3">
        <v>0</v>
      </c>
      <c r="I16" s="4"/>
      <c r="J16" s="3">
        <v>0</v>
      </c>
      <c r="K16" s="10">
        <v>0</v>
      </c>
      <c r="L16" s="3">
        <v>0</v>
      </c>
      <c r="M16" s="3">
        <v>0</v>
      </c>
      <c r="N16" s="3">
        <v>0</v>
      </c>
      <c r="O16" s="3">
        <v>0</v>
      </c>
      <c r="P16" s="10">
        <v>0</v>
      </c>
      <c r="Q16" s="3">
        <v>0</v>
      </c>
      <c r="R16" s="3">
        <v>0</v>
      </c>
      <c r="S16" s="3">
        <v>0</v>
      </c>
      <c r="T16" s="37">
        <v>0</v>
      </c>
      <c r="U16" s="38">
        <v>0</v>
      </c>
      <c r="V16" s="38">
        <v>0</v>
      </c>
      <c r="W16" s="38">
        <v>0</v>
      </c>
      <c r="X16" s="39">
        <v>0</v>
      </c>
      <c r="Y16" s="38">
        <v>-4.9279481965899999E-2</v>
      </c>
      <c r="Z16" s="38">
        <v>0.29907465126900001</v>
      </c>
      <c r="AA16" s="39">
        <v>0.37878430090699999</v>
      </c>
      <c r="AB16" s="38">
        <v>0</v>
      </c>
      <c r="AC16" s="40">
        <v>0</v>
      </c>
      <c r="AD16" s="28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30">
        <v>0</v>
      </c>
      <c r="AN16" s="1">
        <f t="shared" si="30"/>
        <v>0.9</v>
      </c>
      <c r="AO16" t="str">
        <f t="shared" si="31"/>
        <v/>
      </c>
      <c r="AP16" s="3" t="str">
        <f t="shared" si="32"/>
        <v/>
      </c>
      <c r="AQ16" s="3" t="str">
        <f t="shared" si="33"/>
        <v/>
      </c>
      <c r="AR16" s="3" t="str">
        <f t="shared" si="34"/>
        <v/>
      </c>
      <c r="AS16" s="3" t="str">
        <f t="shared" si="35"/>
        <v/>
      </c>
      <c r="AT16" s="3" t="str">
        <f t="shared" si="36"/>
        <v/>
      </c>
      <c r="AU16" s="3" t="str">
        <f t="shared" si="37"/>
        <v/>
      </c>
      <c r="AV16" s="3" t="str">
        <f t="shared" si="38"/>
        <v/>
      </c>
      <c r="AW16" s="3" t="str">
        <f t="shared" si="39"/>
        <v/>
      </c>
      <c r="AX16" t="str">
        <f t="shared" si="40"/>
        <v/>
      </c>
      <c r="AY16" t="str">
        <f t="shared" si="41"/>
        <v/>
      </c>
      <c r="AZ16" t="str">
        <f t="shared" si="42"/>
        <v/>
      </c>
      <c r="BA16" t="str">
        <f t="shared" si="43"/>
        <v/>
      </c>
      <c r="BB16" t="str">
        <f t="shared" si="44"/>
        <v/>
      </c>
      <c r="BC16" t="str">
        <f t="shared" si="45"/>
        <v/>
      </c>
      <c r="BD16" t="str">
        <f t="shared" si="46"/>
        <v/>
      </c>
      <c r="BE16" t="str">
        <f t="shared" si="47"/>
        <v/>
      </c>
      <c r="BF16" t="str">
        <f t="shared" si="48"/>
        <v/>
      </c>
      <c r="BG16" t="str">
        <f t="shared" si="49"/>
        <v/>
      </c>
      <c r="BH16" t="str">
        <f t="shared" si="50"/>
        <v/>
      </c>
      <c r="BI16" t="str">
        <f t="shared" si="51"/>
        <v/>
      </c>
      <c r="BJ16" t="str">
        <f t="shared" si="52"/>
        <v/>
      </c>
      <c r="BK16" t="str">
        <f t="shared" si="53"/>
        <v/>
      </c>
      <c r="BL16" t="str">
        <f t="shared" si="54"/>
        <v/>
      </c>
      <c r="BM16" t="str">
        <f t="shared" si="55"/>
        <v/>
      </c>
      <c r="BN16" t="str">
        <f t="shared" si="56"/>
        <v/>
      </c>
      <c r="BO16" t="str">
        <f t="shared" si="57"/>
        <v/>
      </c>
      <c r="BP16" t="str">
        <f t="shared" si="58"/>
        <v/>
      </c>
      <c r="BQ16" t="str">
        <f t="shared" si="59"/>
        <v/>
      </c>
      <c r="BR16" t="str">
        <f t="shared" si="60"/>
        <v/>
      </c>
      <c r="BS16" t="str">
        <f t="shared" si="61"/>
        <v/>
      </c>
      <c r="BT16" s="3" t="str">
        <f t="shared" si="63"/>
        <v/>
      </c>
      <c r="BU16" s="5" t="str">
        <f t="shared" si="62"/>
        <v/>
      </c>
    </row>
    <row r="17" spans="1:73" s="3" customFormat="1" x14ac:dyDescent="0.3">
      <c r="A17" s="3" t="s">
        <v>32</v>
      </c>
      <c r="B17" s="3">
        <v>0</v>
      </c>
      <c r="C17" s="3">
        <v>0</v>
      </c>
      <c r="D17" s="3">
        <v>0</v>
      </c>
      <c r="E17" s="3">
        <v>-0.42670116903700001</v>
      </c>
      <c r="F17" s="3">
        <v>1.80431008638E-2</v>
      </c>
      <c r="G17" s="3">
        <v>0</v>
      </c>
      <c r="H17" s="3">
        <v>0</v>
      </c>
      <c r="I17" s="4"/>
      <c r="J17" s="3">
        <v>0</v>
      </c>
      <c r="K17" s="10">
        <v>0</v>
      </c>
      <c r="L17" s="3">
        <v>0</v>
      </c>
      <c r="M17" s="3">
        <v>0</v>
      </c>
      <c r="N17" s="3">
        <v>0</v>
      </c>
      <c r="O17" s="3">
        <v>0</v>
      </c>
      <c r="P17" s="10">
        <v>0</v>
      </c>
      <c r="Q17" s="3">
        <v>0</v>
      </c>
      <c r="R17" s="3">
        <v>0</v>
      </c>
      <c r="S17" s="3">
        <v>0</v>
      </c>
      <c r="T17" s="37">
        <v>0</v>
      </c>
      <c r="U17" s="38">
        <v>-2.4953820338000001E-2</v>
      </c>
      <c r="V17" s="38">
        <v>0.47880504314400002</v>
      </c>
      <c r="W17" s="38">
        <v>-5.5651307602600002E-2</v>
      </c>
      <c r="X17" s="39">
        <v>0</v>
      </c>
      <c r="Y17" s="38">
        <v>9.44726210717E-2</v>
      </c>
      <c r="Z17" s="38">
        <v>0</v>
      </c>
      <c r="AA17" s="39">
        <v>0</v>
      </c>
      <c r="AB17" s="38">
        <v>0</v>
      </c>
      <c r="AC17" s="40">
        <v>0</v>
      </c>
      <c r="AD17" s="28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  <c r="AJ17" s="29">
        <v>0</v>
      </c>
      <c r="AK17" s="29">
        <v>0</v>
      </c>
      <c r="AL17" s="29">
        <v>0</v>
      </c>
      <c r="AM17" s="30">
        <v>0</v>
      </c>
      <c r="AN17" s="1">
        <f t="shared" si="30"/>
        <v>0.8666666666666667</v>
      </c>
      <c r="AO17">
        <f t="shared" si="31"/>
        <v>0.12316813406877501</v>
      </c>
      <c r="AP17" s="3" t="str">
        <f t="shared" si="32"/>
        <v/>
      </c>
      <c r="AQ17" s="3" t="str">
        <f t="shared" si="33"/>
        <v/>
      </c>
      <c r="AR17" s="3" t="str">
        <f t="shared" si="34"/>
        <v/>
      </c>
      <c r="AS17" s="3" t="str">
        <f t="shared" si="35"/>
        <v/>
      </c>
      <c r="AT17" s="3" t="str">
        <f t="shared" si="36"/>
        <v/>
      </c>
      <c r="AU17" s="3" t="str">
        <f t="shared" si="37"/>
        <v/>
      </c>
      <c r="AV17" s="3" t="str">
        <f t="shared" si="38"/>
        <v/>
      </c>
      <c r="AW17" s="3" t="str">
        <f t="shared" si="39"/>
        <v/>
      </c>
      <c r="AX17" t="str">
        <f t="shared" si="40"/>
        <v/>
      </c>
      <c r="AY17" t="str">
        <f t="shared" si="41"/>
        <v/>
      </c>
      <c r="AZ17" t="str">
        <f t="shared" si="42"/>
        <v/>
      </c>
      <c r="BA17">
        <f t="shared" si="43"/>
        <v>2.1940113377282734E-2</v>
      </c>
      <c r="BB17">
        <f t="shared" si="44"/>
        <v>0.12647761109657985</v>
      </c>
      <c r="BC17">
        <f t="shared" si="45"/>
        <v>3.1976392719662287E-2</v>
      </c>
      <c r="BD17" t="str">
        <f t="shared" si="46"/>
        <v/>
      </c>
      <c r="BE17">
        <f t="shared" si="47"/>
        <v>8.2343246616530094E-4</v>
      </c>
      <c r="BF17" t="str">
        <f t="shared" si="48"/>
        <v/>
      </c>
      <c r="BG17" t="str">
        <f t="shared" si="49"/>
        <v/>
      </c>
      <c r="BH17" t="str">
        <f t="shared" si="50"/>
        <v/>
      </c>
      <c r="BI17" t="str">
        <f t="shared" si="51"/>
        <v/>
      </c>
      <c r="BJ17" t="str">
        <f t="shared" si="52"/>
        <v/>
      </c>
      <c r="BK17" t="str">
        <f t="shared" si="53"/>
        <v/>
      </c>
      <c r="BL17" t="str">
        <f t="shared" si="54"/>
        <v/>
      </c>
      <c r="BM17" t="str">
        <f t="shared" si="55"/>
        <v/>
      </c>
      <c r="BN17" t="str">
        <f t="shared" si="56"/>
        <v/>
      </c>
      <c r="BO17" t="str">
        <f t="shared" si="57"/>
        <v/>
      </c>
      <c r="BP17" t="str">
        <f t="shared" si="58"/>
        <v/>
      </c>
      <c r="BQ17" t="str">
        <f t="shared" si="59"/>
        <v/>
      </c>
      <c r="BR17" t="str">
        <f t="shared" si="60"/>
        <v/>
      </c>
      <c r="BS17" t="str">
        <f t="shared" si="61"/>
        <v/>
      </c>
      <c r="BT17" s="3">
        <f t="shared" si="63"/>
        <v>0.21284827322513694</v>
      </c>
      <c r="BU17" s="5">
        <f t="shared" si="62"/>
        <v>1.7281115349712617</v>
      </c>
    </row>
    <row r="18" spans="1:73" s="3" customFormat="1" x14ac:dyDescent="0.3">
      <c r="A18" s="3" t="s">
        <v>33</v>
      </c>
      <c r="B18" s="3">
        <v>0</v>
      </c>
      <c r="C18" s="3">
        <v>0</v>
      </c>
      <c r="D18" s="3">
        <v>0.231749290637</v>
      </c>
      <c r="E18" s="3">
        <v>0</v>
      </c>
      <c r="F18" s="3">
        <v>-0.183263215663</v>
      </c>
      <c r="G18" s="3">
        <v>0</v>
      </c>
      <c r="H18" s="3">
        <v>0</v>
      </c>
      <c r="I18" s="4"/>
      <c r="J18" s="3">
        <v>-1.93281702117E-2</v>
      </c>
      <c r="K18" s="10">
        <v>-0.66325571505500003</v>
      </c>
      <c r="L18" s="3">
        <v>-0.37546666467299999</v>
      </c>
      <c r="M18" s="3">
        <v>-0.221433449132</v>
      </c>
      <c r="N18" s="3">
        <v>-0.84070508941800004</v>
      </c>
      <c r="O18" s="3">
        <v>-0.24432290467500001</v>
      </c>
      <c r="P18" s="10">
        <v>0.228418599488</v>
      </c>
      <c r="Q18" s="3">
        <v>-0.40528480026000002</v>
      </c>
      <c r="R18" s="3">
        <v>-0.30948907558400002</v>
      </c>
      <c r="S18" s="3">
        <v>-0.92724179966999998</v>
      </c>
      <c r="T18" s="37">
        <v>-0.16451452109199999</v>
      </c>
      <c r="U18" s="38">
        <v>-0.72304749622599995</v>
      </c>
      <c r="V18" s="38">
        <v>0</v>
      </c>
      <c r="W18" s="38">
        <v>-0.72899657805200002</v>
      </c>
      <c r="X18" s="39">
        <v>-0.78601198845599995</v>
      </c>
      <c r="Y18" s="38">
        <v>0</v>
      </c>
      <c r="Z18" s="38">
        <v>-0.49562528950000001</v>
      </c>
      <c r="AA18" s="39">
        <v>-0.75882436957800004</v>
      </c>
      <c r="AB18" s="38">
        <v>-0.32262117310400001</v>
      </c>
      <c r="AC18" s="40">
        <v>-9.86588668168E-2</v>
      </c>
      <c r="AD18" s="28">
        <v>0</v>
      </c>
      <c r="AE18" s="29">
        <v>-0.48282985601900003</v>
      </c>
      <c r="AF18" s="29">
        <v>-0.85567006126800005</v>
      </c>
      <c r="AG18" s="29">
        <v>0</v>
      </c>
      <c r="AH18" s="29">
        <v>0</v>
      </c>
      <c r="AI18" s="29">
        <v>-0.80286359734299995</v>
      </c>
      <c r="AJ18" s="29">
        <v>0</v>
      </c>
      <c r="AK18" s="29">
        <v>-0.230179792498</v>
      </c>
      <c r="AL18" s="29">
        <v>-0.455733359053</v>
      </c>
      <c r="AM18" s="30">
        <v>-0.91147993346099998</v>
      </c>
      <c r="AN18" s="1">
        <f t="shared" si="30"/>
        <v>0.2</v>
      </c>
      <c r="AO18" s="24">
        <f t="shared" si="31"/>
        <v>-0.4831319146523958</v>
      </c>
      <c r="AP18" s="3">
        <f t="shared" si="32"/>
        <v>0.21511391335721022</v>
      </c>
      <c r="AQ18" s="3">
        <f t="shared" si="33"/>
        <v>3.2444583471477211E-2</v>
      </c>
      <c r="AR18" s="3">
        <f t="shared" si="34"/>
        <v>1.1591806053125788E-2</v>
      </c>
      <c r="AS18" s="3">
        <f t="shared" si="35"/>
        <v>6.848608685572978E-2</v>
      </c>
      <c r="AT18" s="3">
        <f t="shared" si="36"/>
        <v>0.12785857531195335</v>
      </c>
      <c r="AU18" s="3">
        <f t="shared" si="37"/>
        <v>5.7029743246383921E-2</v>
      </c>
      <c r="AV18" s="3">
        <f t="shared" si="38"/>
        <v>0.50630413417346165</v>
      </c>
      <c r="AW18" s="3">
        <f t="shared" si="39"/>
        <v>6.060173219222754E-3</v>
      </c>
      <c r="AX18">
        <f t="shared" si="40"/>
        <v>3.0151835559732797E-2</v>
      </c>
      <c r="AY18">
        <f t="shared" si="41"/>
        <v>0.19723358997034959</v>
      </c>
      <c r="AZ18">
        <f t="shared" si="42"/>
        <v>0.10151704347922015</v>
      </c>
      <c r="BA18">
        <f t="shared" si="43"/>
        <v>5.7559486281800708E-2</v>
      </c>
      <c r="BB18" t="str">
        <f t="shared" si="44"/>
        <v/>
      </c>
      <c r="BC18">
        <f t="shared" si="45"/>
        <v>6.0449432708600682E-2</v>
      </c>
      <c r="BD18">
        <f t="shared" si="46"/>
        <v>9.1736339107276701E-2</v>
      </c>
      <c r="BE18" t="str">
        <f t="shared" si="47"/>
        <v/>
      </c>
      <c r="BF18">
        <f t="shared" si="48"/>
        <v>1.5608441508274952E-4</v>
      </c>
      <c r="BG18">
        <f t="shared" si="49"/>
        <v>7.6006329702906328E-2</v>
      </c>
      <c r="BH18">
        <f t="shared" si="50"/>
        <v>2.5763698152415908E-2</v>
      </c>
      <c r="BI18">
        <f t="shared" si="51"/>
        <v>0.14781952451199232</v>
      </c>
      <c r="BJ18" t="str">
        <f t="shared" si="52"/>
        <v/>
      </c>
      <c r="BK18">
        <f t="shared" si="53"/>
        <v>9.1239418008922719E-8</v>
      </c>
      <c r="BL18">
        <f t="shared" si="54"/>
        <v>0.13878467068378944</v>
      </c>
      <c r="BM18" t="str">
        <f t="shared" si="55"/>
        <v/>
      </c>
      <c r="BN18" t="str">
        <f t="shared" si="56"/>
        <v/>
      </c>
      <c r="BO18">
        <f t="shared" si="57"/>
        <v>0.10222834891616518</v>
      </c>
      <c r="BP18" t="str">
        <f t="shared" si="58"/>
        <v/>
      </c>
      <c r="BQ18">
        <f t="shared" si="59"/>
        <v>6.3984776102412363E-2</v>
      </c>
      <c r="BR18">
        <f t="shared" si="60"/>
        <v>7.5068084893318307E-4</v>
      </c>
      <c r="BS18">
        <f t="shared" si="61"/>
        <v>0.18348202521725632</v>
      </c>
      <c r="BT18" s="3">
        <f t="shared" si="63"/>
        <v>0.30973866488446866</v>
      </c>
      <c r="BU18" s="5">
        <f t="shared" si="62"/>
        <v>0.64110578392926021</v>
      </c>
    </row>
    <row r="19" spans="1:73" s="3" customFormat="1" x14ac:dyDescent="0.3">
      <c r="A19" s="3" t="s">
        <v>34</v>
      </c>
      <c r="B19" s="3">
        <v>0.12952190792900001</v>
      </c>
      <c r="C19" s="3">
        <v>0</v>
      </c>
      <c r="D19" s="3">
        <v>0.76948294418800001</v>
      </c>
      <c r="E19" s="3">
        <v>0.56596747706499995</v>
      </c>
      <c r="F19" s="3">
        <v>0</v>
      </c>
      <c r="G19" s="3">
        <v>0</v>
      </c>
      <c r="H19" s="3">
        <v>0</v>
      </c>
      <c r="I19" s="4"/>
      <c r="J19" s="3">
        <v>0</v>
      </c>
      <c r="K19" s="10">
        <v>0</v>
      </c>
      <c r="L19" s="3">
        <v>0</v>
      </c>
      <c r="M19" s="3">
        <v>0</v>
      </c>
      <c r="N19" s="3">
        <v>0</v>
      </c>
      <c r="O19" s="3">
        <v>0</v>
      </c>
      <c r="P19" s="10">
        <v>0</v>
      </c>
      <c r="Q19" s="3">
        <v>0</v>
      </c>
      <c r="R19" s="3">
        <v>0</v>
      </c>
      <c r="S19" s="3">
        <v>0</v>
      </c>
      <c r="T19" s="37">
        <v>0</v>
      </c>
      <c r="U19" s="38">
        <v>0</v>
      </c>
      <c r="V19" s="38">
        <v>0</v>
      </c>
      <c r="W19" s="38">
        <v>0</v>
      </c>
      <c r="X19" s="39">
        <v>0</v>
      </c>
      <c r="Y19" s="38">
        <v>0</v>
      </c>
      <c r="Z19" s="38">
        <v>0</v>
      </c>
      <c r="AA19" s="39">
        <v>0</v>
      </c>
      <c r="AB19" s="38">
        <v>-8.8193175557699996E-2</v>
      </c>
      <c r="AC19" s="40">
        <v>0</v>
      </c>
      <c r="AD19" s="28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30">
        <v>0</v>
      </c>
      <c r="AN19" s="1">
        <f t="shared" si="30"/>
        <v>0.96666666666666667</v>
      </c>
      <c r="AO19" t="str">
        <f t="shared" si="31"/>
        <v/>
      </c>
      <c r="AP19" s="3" t="str">
        <f t="shared" si="32"/>
        <v/>
      </c>
      <c r="AQ19" s="3" t="str">
        <f t="shared" si="33"/>
        <v/>
      </c>
      <c r="AR19" s="3" t="str">
        <f t="shared" si="34"/>
        <v/>
      </c>
      <c r="AS19" s="3" t="str">
        <f t="shared" si="35"/>
        <v/>
      </c>
      <c r="AT19" s="3" t="str">
        <f t="shared" si="36"/>
        <v/>
      </c>
      <c r="AU19" s="3" t="str">
        <f t="shared" si="37"/>
        <v/>
      </c>
      <c r="AV19" s="3" t="str">
        <f t="shared" si="38"/>
        <v/>
      </c>
      <c r="AW19" s="3" t="str">
        <f t="shared" si="39"/>
        <v/>
      </c>
      <c r="AX19" t="str">
        <f t="shared" si="40"/>
        <v/>
      </c>
      <c r="AY19" t="str">
        <f t="shared" si="41"/>
        <v/>
      </c>
      <c r="AZ19" t="str">
        <f t="shared" si="42"/>
        <v/>
      </c>
      <c r="BA19" t="str">
        <f t="shared" si="43"/>
        <v/>
      </c>
      <c r="BB19" t="str">
        <f t="shared" si="44"/>
        <v/>
      </c>
      <c r="BC19" t="str">
        <f t="shared" si="45"/>
        <v/>
      </c>
      <c r="BD19" t="str">
        <f t="shared" si="46"/>
        <v/>
      </c>
      <c r="BE19" t="str">
        <f t="shared" si="47"/>
        <v/>
      </c>
      <c r="BF19" t="str">
        <f t="shared" si="48"/>
        <v/>
      </c>
      <c r="BG19" t="str">
        <f t="shared" si="49"/>
        <v/>
      </c>
      <c r="BH19" t="str">
        <f t="shared" si="50"/>
        <v/>
      </c>
      <c r="BI19" t="str">
        <f t="shared" si="51"/>
        <v/>
      </c>
      <c r="BJ19" t="str">
        <f t="shared" si="52"/>
        <v/>
      </c>
      <c r="BK19" t="str">
        <f t="shared" si="53"/>
        <v/>
      </c>
      <c r="BL19" t="str">
        <f t="shared" si="54"/>
        <v/>
      </c>
      <c r="BM19" t="str">
        <f t="shared" si="55"/>
        <v/>
      </c>
      <c r="BN19" t="str">
        <f t="shared" si="56"/>
        <v/>
      </c>
      <c r="BO19" t="str">
        <f t="shared" si="57"/>
        <v/>
      </c>
      <c r="BP19" t="str">
        <f t="shared" si="58"/>
        <v/>
      </c>
      <c r="BQ19" t="str">
        <f t="shared" si="59"/>
        <v/>
      </c>
      <c r="BR19" t="str">
        <f t="shared" si="60"/>
        <v/>
      </c>
      <c r="BS19" t="str">
        <f t="shared" si="61"/>
        <v/>
      </c>
      <c r="BT19" s="3" t="str">
        <f t="shared" si="63"/>
        <v/>
      </c>
      <c r="BU19" s="5" t="str">
        <f t="shared" si="62"/>
        <v/>
      </c>
    </row>
    <row r="20" spans="1:73" s="12" customFormat="1" x14ac:dyDescent="0.3">
      <c r="A20" s="12" t="s">
        <v>35</v>
      </c>
      <c r="B20" s="12">
        <v>0</v>
      </c>
      <c r="C20" s="12">
        <v>0</v>
      </c>
      <c r="D20" s="12">
        <v>-0.40485649018499997</v>
      </c>
      <c r="E20" s="12">
        <v>0</v>
      </c>
      <c r="F20" s="12">
        <v>0</v>
      </c>
      <c r="G20" s="12">
        <v>0</v>
      </c>
      <c r="H20" s="12">
        <v>0</v>
      </c>
      <c r="I20" s="13"/>
      <c r="J20" s="12">
        <v>2.1969925308900001E-2</v>
      </c>
      <c r="K20" s="14">
        <v>-0.73238332513399995</v>
      </c>
      <c r="L20" s="12">
        <v>0</v>
      </c>
      <c r="M20" s="12">
        <v>0</v>
      </c>
      <c r="N20" s="12">
        <v>0</v>
      </c>
      <c r="O20" s="12">
        <v>0</v>
      </c>
      <c r="P20" s="14">
        <v>0</v>
      </c>
      <c r="Q20" s="12">
        <v>0</v>
      </c>
      <c r="R20" s="12">
        <v>0.14574800810499999</v>
      </c>
      <c r="S20" s="12">
        <v>0</v>
      </c>
      <c r="T20" s="45">
        <v>0</v>
      </c>
      <c r="U20" s="46">
        <v>9.0218400646899996E-2</v>
      </c>
      <c r="V20" s="46">
        <v>0</v>
      </c>
      <c r="W20" s="46">
        <v>2.34784558232E-2</v>
      </c>
      <c r="X20" s="47">
        <v>2.7521552600800001E-3</v>
      </c>
      <c r="Y20" s="46">
        <v>-5.6122237647900003E-2</v>
      </c>
      <c r="Z20" s="46">
        <v>6.6679770342799996E-2</v>
      </c>
      <c r="AA20" s="47">
        <v>0.11670761641500001</v>
      </c>
      <c r="AB20" s="46">
        <v>-0.167154894947</v>
      </c>
      <c r="AC20" s="48">
        <v>0</v>
      </c>
      <c r="AD20" s="28">
        <v>0.24301149639899999</v>
      </c>
      <c r="AE20" s="29">
        <v>0</v>
      </c>
      <c r="AF20" s="29">
        <v>0</v>
      </c>
      <c r="AG20" s="29">
        <v>0</v>
      </c>
      <c r="AH20" s="29">
        <v>0</v>
      </c>
      <c r="AI20" s="29">
        <v>0.13084351461900001</v>
      </c>
      <c r="AJ20" s="29">
        <v>-0.19180803287699999</v>
      </c>
      <c r="AK20" s="29">
        <v>0</v>
      </c>
      <c r="AL20" s="29">
        <v>3.87580494463E-2</v>
      </c>
      <c r="AM20" s="30">
        <v>0</v>
      </c>
      <c r="AN20" s="1">
        <f t="shared" si="30"/>
        <v>0.53333333333333333</v>
      </c>
      <c r="AO20">
        <f t="shared" si="31"/>
        <v>-1.9092935588551425E-2</v>
      </c>
      <c r="AP20" s="12">
        <f t="shared" si="32"/>
        <v>1.6861585450834453E-3</v>
      </c>
      <c r="AQ20" s="12">
        <f t="shared" si="33"/>
        <v>0.50878317981789778</v>
      </c>
      <c r="AR20" s="12" t="str">
        <f t="shared" si="34"/>
        <v/>
      </c>
      <c r="AS20" s="12" t="str">
        <f t="shared" si="35"/>
        <v/>
      </c>
      <c r="AT20" s="12" t="str">
        <f t="shared" si="36"/>
        <v/>
      </c>
      <c r="AU20" s="12" t="str">
        <f t="shared" si="37"/>
        <v/>
      </c>
      <c r="AV20" s="12" t="str">
        <f t="shared" si="38"/>
        <v/>
      </c>
      <c r="AW20" s="12" t="str">
        <f t="shared" si="39"/>
        <v/>
      </c>
      <c r="AX20">
        <f t="shared" si="40"/>
        <v>2.7172536717780593E-2</v>
      </c>
      <c r="AY20" t="str">
        <f t="shared" si="41"/>
        <v/>
      </c>
      <c r="AZ20" t="str">
        <f t="shared" si="42"/>
        <v/>
      </c>
      <c r="BA20">
        <f t="shared" si="43"/>
        <v>1.1948968229579915E-2</v>
      </c>
      <c r="BB20" t="str">
        <f t="shared" si="44"/>
        <v/>
      </c>
      <c r="BC20">
        <f t="shared" si="45"/>
        <v>1.812323366732543E-3</v>
      </c>
      <c r="BD20">
        <f t="shared" si="46"/>
        <v>4.7720799418496049E-4</v>
      </c>
      <c r="BE20">
        <f t="shared" si="47"/>
        <v>1.3711692110024772E-3</v>
      </c>
      <c r="BF20">
        <f t="shared" si="48"/>
        <v>7.3569570827860869E-3</v>
      </c>
      <c r="BG20">
        <f t="shared" si="49"/>
        <v>1.8441789924469276E-2</v>
      </c>
      <c r="BH20">
        <f t="shared" si="50"/>
        <v>2.1922343809062876E-2</v>
      </c>
      <c r="BI20" t="str">
        <f t="shared" si="51"/>
        <v/>
      </c>
      <c r="BJ20">
        <f t="shared" si="52"/>
        <v>6.8698733267516951E-2</v>
      </c>
      <c r="BK20" t="str">
        <f t="shared" si="53"/>
        <v/>
      </c>
      <c r="BL20" t="str">
        <f t="shared" si="54"/>
        <v/>
      </c>
      <c r="BM20" t="str">
        <f t="shared" si="55"/>
        <v/>
      </c>
      <c r="BN20" t="str">
        <f t="shared" si="56"/>
        <v/>
      </c>
      <c r="BO20">
        <f t="shared" si="57"/>
        <v>2.2480939100841556E-2</v>
      </c>
      <c r="BP20">
        <f t="shared" si="58"/>
        <v>2.983050483135825E-2</v>
      </c>
      <c r="BQ20" t="str">
        <f t="shared" si="59"/>
        <v/>
      </c>
      <c r="BR20">
        <f t="shared" si="60"/>
        <v>3.3467364695026029E-3</v>
      </c>
      <c r="BS20" t="str">
        <f t="shared" si="61"/>
        <v/>
      </c>
      <c r="BT20" s="12">
        <f t="shared" si="63"/>
        <v>0.22761646130023816</v>
      </c>
      <c r="BU20" s="15">
        <f t="shared" si="62"/>
        <v>11.921501554570915</v>
      </c>
    </row>
    <row r="21" spans="1:73" s="3" customFormat="1" x14ac:dyDescent="0.3">
      <c r="A21" s="3" t="s">
        <v>36</v>
      </c>
      <c r="B21" s="3">
        <v>0.22604930687899999</v>
      </c>
      <c r="C21" s="3">
        <v>0</v>
      </c>
      <c r="D21" s="3">
        <v>0</v>
      </c>
      <c r="E21" s="3">
        <v>0</v>
      </c>
      <c r="F21" s="3">
        <v>0</v>
      </c>
      <c r="G21" s="3">
        <v>-6.4566002647499995E-2</v>
      </c>
      <c r="H21" s="3">
        <v>-0.24894255297199999</v>
      </c>
      <c r="I21" s="4"/>
      <c r="J21" s="3">
        <v>0</v>
      </c>
      <c r="K21" s="10">
        <v>0</v>
      </c>
      <c r="L21" s="3">
        <v>0</v>
      </c>
      <c r="M21" s="3">
        <v>0</v>
      </c>
      <c r="N21" s="3">
        <v>0</v>
      </c>
      <c r="O21" s="3">
        <v>0</v>
      </c>
      <c r="P21" s="10">
        <v>0</v>
      </c>
      <c r="Q21" s="3">
        <v>0</v>
      </c>
      <c r="R21" s="3">
        <v>0</v>
      </c>
      <c r="S21" s="3">
        <v>0</v>
      </c>
      <c r="T21" s="37">
        <v>-7.5031029513800002E-2</v>
      </c>
      <c r="U21" s="38">
        <v>0</v>
      </c>
      <c r="V21" s="38">
        <v>0</v>
      </c>
      <c r="W21" s="38">
        <v>0</v>
      </c>
      <c r="X21" s="39">
        <v>0</v>
      </c>
      <c r="Y21" s="38">
        <v>0</v>
      </c>
      <c r="Z21" s="38">
        <v>1.0290782137E-2</v>
      </c>
      <c r="AA21" s="39">
        <v>0</v>
      </c>
      <c r="AB21" s="38">
        <v>0</v>
      </c>
      <c r="AC21" s="40">
        <v>0</v>
      </c>
      <c r="AD21" s="28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29">
        <v>0</v>
      </c>
      <c r="AL21" s="29">
        <v>0</v>
      </c>
      <c r="AM21" s="30">
        <v>0</v>
      </c>
      <c r="AN21" s="1">
        <f t="shared" si="30"/>
        <v>0.93333333333333335</v>
      </c>
      <c r="AO21" t="str">
        <f t="shared" si="31"/>
        <v/>
      </c>
      <c r="AP21" s="3" t="str">
        <f t="shared" si="32"/>
        <v/>
      </c>
      <c r="AQ21" s="3" t="str">
        <f t="shared" si="33"/>
        <v/>
      </c>
      <c r="AR21" s="3" t="str">
        <f t="shared" si="34"/>
        <v/>
      </c>
      <c r="AS21" s="3" t="str">
        <f t="shared" si="35"/>
        <v/>
      </c>
      <c r="AT21" s="3" t="str">
        <f t="shared" si="36"/>
        <v/>
      </c>
      <c r="AU21" s="3" t="str">
        <f t="shared" si="37"/>
        <v/>
      </c>
      <c r="AV21" s="3" t="str">
        <f t="shared" si="38"/>
        <v/>
      </c>
      <c r="AW21" s="3" t="str">
        <f t="shared" si="39"/>
        <v/>
      </c>
      <c r="AX21" t="str">
        <f t="shared" si="40"/>
        <v/>
      </c>
      <c r="AY21" t="str">
        <f t="shared" si="41"/>
        <v/>
      </c>
      <c r="AZ21" t="str">
        <f t="shared" si="42"/>
        <v/>
      </c>
      <c r="BA21" t="str">
        <f t="shared" si="43"/>
        <v/>
      </c>
      <c r="BB21" t="str">
        <f t="shared" si="44"/>
        <v/>
      </c>
      <c r="BC21" t="str">
        <f t="shared" si="45"/>
        <v/>
      </c>
      <c r="BD21" t="str">
        <f t="shared" si="46"/>
        <v/>
      </c>
      <c r="BE21" t="str">
        <f t="shared" si="47"/>
        <v/>
      </c>
      <c r="BF21" t="str">
        <f t="shared" si="48"/>
        <v/>
      </c>
      <c r="BG21" t="str">
        <f t="shared" si="49"/>
        <v/>
      </c>
      <c r="BH21" t="str">
        <f t="shared" si="50"/>
        <v/>
      </c>
      <c r="BI21" t="str">
        <f t="shared" si="51"/>
        <v/>
      </c>
      <c r="BJ21" t="str">
        <f t="shared" si="52"/>
        <v/>
      </c>
      <c r="BK21" t="str">
        <f t="shared" si="53"/>
        <v/>
      </c>
      <c r="BL21" t="str">
        <f t="shared" si="54"/>
        <v/>
      </c>
      <c r="BM21" t="str">
        <f t="shared" si="55"/>
        <v/>
      </c>
      <c r="BN21" t="str">
        <f t="shared" si="56"/>
        <v/>
      </c>
      <c r="BO21" t="str">
        <f t="shared" si="57"/>
        <v/>
      </c>
      <c r="BP21" t="str">
        <f t="shared" si="58"/>
        <v/>
      </c>
      <c r="BQ21" t="str">
        <f t="shared" si="59"/>
        <v/>
      </c>
      <c r="BR21" t="str">
        <f t="shared" si="60"/>
        <v/>
      </c>
      <c r="BS21" t="str">
        <f t="shared" si="61"/>
        <v/>
      </c>
      <c r="BT21" s="3" t="str">
        <f t="shared" si="63"/>
        <v/>
      </c>
      <c r="BU21" s="5" t="str">
        <f t="shared" si="62"/>
        <v/>
      </c>
    </row>
    <row r="22" spans="1:73" x14ac:dyDescent="0.3">
      <c r="A22" t="s">
        <v>37</v>
      </c>
      <c r="B22">
        <v>0.130437523591</v>
      </c>
      <c r="C22">
        <v>-0.41640966039499999</v>
      </c>
      <c r="D22">
        <v>0</v>
      </c>
      <c r="E22">
        <v>0.134098580627</v>
      </c>
      <c r="F22">
        <v>0</v>
      </c>
      <c r="G22">
        <v>8.2516281458399995E-2</v>
      </c>
      <c r="H22">
        <v>0</v>
      </c>
      <c r="J22">
        <v>0.40384969158400003</v>
      </c>
      <c r="K22" s="9">
        <v>0</v>
      </c>
      <c r="L22">
        <v>0</v>
      </c>
      <c r="M22">
        <v>0</v>
      </c>
      <c r="N22">
        <v>0.25595901005400001</v>
      </c>
      <c r="O22">
        <v>-7.32443670618E-2</v>
      </c>
      <c r="P22" s="9">
        <v>0.43064263040799999</v>
      </c>
      <c r="Q22">
        <v>4.81772741112E-2</v>
      </c>
      <c r="R22">
        <v>5.2139110407700001E-2</v>
      </c>
      <c r="S22">
        <v>0</v>
      </c>
      <c r="T22" s="32">
        <v>0</v>
      </c>
      <c r="U22" s="33">
        <v>0</v>
      </c>
      <c r="V22" s="33">
        <v>0</v>
      </c>
      <c r="W22" s="33">
        <v>0.64654933784599999</v>
      </c>
      <c r="X22" s="36">
        <v>0</v>
      </c>
      <c r="Y22" s="33">
        <v>-2.9975159832899998E-3</v>
      </c>
      <c r="Z22" s="33">
        <v>-0.41161177414299999</v>
      </c>
      <c r="AA22" s="36">
        <v>0</v>
      </c>
      <c r="AB22" s="33">
        <v>-0.25894549705800002</v>
      </c>
      <c r="AC22" s="34">
        <v>5.0656821034699998E-2</v>
      </c>
      <c r="AD22" s="28">
        <v>0.282701742152</v>
      </c>
      <c r="AE22" s="29">
        <v>0.52983350388399997</v>
      </c>
      <c r="AF22" s="31">
        <v>5.1208115677699998E-5</v>
      </c>
      <c r="AG22" s="29">
        <v>0</v>
      </c>
      <c r="AH22" s="29">
        <v>0</v>
      </c>
      <c r="AI22" s="29">
        <v>-3.1015698421499999E-2</v>
      </c>
      <c r="AJ22" s="29">
        <v>0.66025717642299997</v>
      </c>
      <c r="AK22" s="29">
        <v>0</v>
      </c>
      <c r="AL22" s="29">
        <v>0</v>
      </c>
      <c r="AM22" s="30">
        <v>0</v>
      </c>
      <c r="AN22" s="1">
        <f t="shared" si="30"/>
        <v>0.46666666666666667</v>
      </c>
      <c r="AO22">
        <f t="shared" si="31"/>
        <v>0.16143766583454297</v>
      </c>
      <c r="AP22">
        <f t="shared" si="32"/>
        <v>5.876359022795543E-2</v>
      </c>
      <c r="AQ22" t="str">
        <f t="shared" si="33"/>
        <v/>
      </c>
      <c r="AR22" t="str">
        <f t="shared" si="34"/>
        <v/>
      </c>
      <c r="AS22" t="str">
        <f t="shared" si="35"/>
        <v/>
      </c>
      <c r="AT22">
        <f t="shared" si="36"/>
        <v>8.9342845130530851E-3</v>
      </c>
      <c r="AU22">
        <f t="shared" si="37"/>
        <v>5.5075656564360212E-2</v>
      </c>
      <c r="AV22">
        <f t="shared" si="38"/>
        <v>7.2471312950996236E-2</v>
      </c>
      <c r="AW22">
        <f t="shared" si="39"/>
        <v>1.2827916333325097E-2</v>
      </c>
      <c r="AX22">
        <f t="shared" si="40"/>
        <v>1.1946174218394664E-2</v>
      </c>
      <c r="AY22" t="str">
        <f t="shared" si="41"/>
        <v/>
      </c>
      <c r="AZ22" t="str">
        <f t="shared" si="42"/>
        <v/>
      </c>
      <c r="BA22" t="str">
        <f t="shared" si="43"/>
        <v/>
      </c>
      <c r="BB22" t="str">
        <f t="shared" si="44"/>
        <v/>
      </c>
      <c r="BC22">
        <f t="shared" si="45"/>
        <v>0.23533333432175144</v>
      </c>
      <c r="BD22" t="str">
        <f t="shared" si="46"/>
        <v/>
      </c>
      <c r="BE22">
        <f t="shared" si="47"/>
        <v>2.7038929019463791E-2</v>
      </c>
      <c r="BF22">
        <f t="shared" si="48"/>
        <v>0.32838566065857566</v>
      </c>
      <c r="BG22" t="str">
        <f t="shared" si="49"/>
        <v/>
      </c>
      <c r="BH22">
        <f t="shared" si="50"/>
        <v>0.17672200364353832</v>
      </c>
      <c r="BI22">
        <f t="shared" si="51"/>
        <v>1.2272395574566896E-2</v>
      </c>
      <c r="BJ22">
        <f t="shared" si="52"/>
        <v>1.4704976205126043E-2</v>
      </c>
      <c r="BK22">
        <f t="shared" si="53"/>
        <v>0.13571549349216172</v>
      </c>
      <c r="BL22">
        <f t="shared" si="54"/>
        <v>2.604558873504309E-2</v>
      </c>
      <c r="BM22" t="str">
        <f t="shared" si="55"/>
        <v/>
      </c>
      <c r="BN22" t="str">
        <f t="shared" si="56"/>
        <v/>
      </c>
      <c r="BO22">
        <f t="shared" si="57"/>
        <v>3.7038297413469159E-2</v>
      </c>
      <c r="BP22">
        <f t="shared" si="58"/>
        <v>0.24882090414370775</v>
      </c>
      <c r="BQ22" t="str">
        <f t="shared" si="59"/>
        <v/>
      </c>
      <c r="BR22" t="str">
        <f t="shared" si="60"/>
        <v/>
      </c>
      <c r="BS22" t="str">
        <f t="shared" si="61"/>
        <v/>
      </c>
      <c r="BT22">
        <f t="shared" si="63"/>
        <v>0.30229295786698046</v>
      </c>
      <c r="BU22" s="1">
        <f t="shared" si="62"/>
        <v>1.872505752014525</v>
      </c>
    </row>
    <row r="23" spans="1:73" s="16" customFormat="1" x14ac:dyDescent="0.3">
      <c r="A23" s="16" t="s">
        <v>38</v>
      </c>
      <c r="B23" s="16">
        <v>4.8672488843800002E-2</v>
      </c>
      <c r="C23" s="16">
        <v>0</v>
      </c>
      <c r="D23" s="16">
        <v>0</v>
      </c>
      <c r="E23" s="16">
        <v>-5.7165657909700003E-3</v>
      </c>
      <c r="F23" s="16">
        <v>-0.13832726115899999</v>
      </c>
      <c r="G23" s="16">
        <v>0.327544587128</v>
      </c>
      <c r="H23" s="16">
        <v>0</v>
      </c>
      <c r="I23" s="17"/>
      <c r="J23" s="16">
        <v>0</v>
      </c>
      <c r="K23" s="18">
        <v>0.36092315277699999</v>
      </c>
      <c r="L23" s="16">
        <v>0</v>
      </c>
      <c r="M23" s="16">
        <v>-0.48214766097200001</v>
      </c>
      <c r="N23" s="16">
        <v>0</v>
      </c>
      <c r="O23" s="16">
        <v>-0.42331344509000002</v>
      </c>
      <c r="P23" s="18">
        <v>-0.11148312821299999</v>
      </c>
      <c r="Q23" s="16">
        <v>8.9880479655800004E-3</v>
      </c>
      <c r="R23" s="16">
        <v>0</v>
      </c>
      <c r="S23" s="16">
        <v>-8.0154716917000005E-2</v>
      </c>
      <c r="T23" s="50">
        <v>-4.0260923759999998E-2</v>
      </c>
      <c r="U23" s="51">
        <v>2.21335144043E-2</v>
      </c>
      <c r="V23" s="51">
        <v>0</v>
      </c>
      <c r="W23" s="51">
        <v>0.15228792070399999</v>
      </c>
      <c r="X23" s="52">
        <v>6.9558514641099994E-2</v>
      </c>
      <c r="Y23" s="51">
        <v>0.34255651229200001</v>
      </c>
      <c r="Z23" s="51">
        <v>4.62973606537E-2</v>
      </c>
      <c r="AA23" s="52">
        <v>0</v>
      </c>
      <c r="AB23" s="51">
        <v>0</v>
      </c>
      <c r="AC23" s="53">
        <v>0.23815059698400001</v>
      </c>
      <c r="AD23" s="28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29">
        <v>0</v>
      </c>
      <c r="AM23" s="30">
        <v>0</v>
      </c>
      <c r="AN23" s="1">
        <f t="shared" si="30"/>
        <v>0.56666666666666665</v>
      </c>
      <c r="AO23">
        <f t="shared" si="31"/>
        <v>7.9642881130522914E-3</v>
      </c>
      <c r="AP23" s="16" t="str">
        <f t="shared" si="32"/>
        <v/>
      </c>
      <c r="AQ23" s="16">
        <f t="shared" si="33"/>
        <v>0.12457996014486296</v>
      </c>
      <c r="AR23" s="16" t="str">
        <f t="shared" si="34"/>
        <v/>
      </c>
      <c r="AS23" s="16">
        <f t="shared" si="35"/>
        <v>0.24020972263594889</v>
      </c>
      <c r="AT23" s="16" t="str">
        <f t="shared" si="36"/>
        <v/>
      </c>
      <c r="AU23" s="16">
        <f t="shared" si="37"/>
        <v>0.18600048315676315</v>
      </c>
      <c r="AV23" s="16">
        <f t="shared" si="38"/>
        <v>1.4267685266969261E-2</v>
      </c>
      <c r="AW23" s="16">
        <f t="shared" si="39"/>
        <v>1.0480842356475563E-6</v>
      </c>
      <c r="AX23" t="str">
        <f t="shared" si="40"/>
        <v/>
      </c>
      <c r="AY23">
        <f t="shared" si="41"/>
        <v>7.7649590474863812E-3</v>
      </c>
      <c r="AZ23">
        <f t="shared" si="42"/>
        <v>2.3256710602007832E-3</v>
      </c>
      <c r="BA23">
        <f t="shared" si="43"/>
        <v>2.0076697369258528E-4</v>
      </c>
      <c r="BB23" t="str">
        <f t="shared" si="44"/>
        <v/>
      </c>
      <c r="BC23">
        <f t="shared" si="45"/>
        <v>2.0829310924246856E-2</v>
      </c>
      <c r="BD23">
        <f t="shared" si="46"/>
        <v>3.7938487415884554E-3</v>
      </c>
      <c r="BE23">
        <f t="shared" si="47"/>
        <v>0.11195195648101522</v>
      </c>
      <c r="BF23">
        <f t="shared" si="48"/>
        <v>1.4694244504065595E-3</v>
      </c>
      <c r="BG23" t="str">
        <f t="shared" si="49"/>
        <v/>
      </c>
      <c r="BH23" t="str">
        <f t="shared" si="50"/>
        <v/>
      </c>
      <c r="BI23">
        <f t="shared" si="51"/>
        <v>5.2985736791631342E-2</v>
      </c>
      <c r="BJ23" t="str">
        <f t="shared" si="52"/>
        <v/>
      </c>
      <c r="BK23" t="str">
        <f t="shared" si="53"/>
        <v/>
      </c>
      <c r="BL23" t="str">
        <f t="shared" si="54"/>
        <v/>
      </c>
      <c r="BM23" t="str">
        <f t="shared" si="55"/>
        <v/>
      </c>
      <c r="BN23" t="str">
        <f t="shared" si="56"/>
        <v/>
      </c>
      <c r="BO23" t="str">
        <f t="shared" si="57"/>
        <v/>
      </c>
      <c r="BP23" t="str">
        <f t="shared" si="58"/>
        <v/>
      </c>
      <c r="BQ23" t="str">
        <f t="shared" si="59"/>
        <v/>
      </c>
      <c r="BR23" t="str">
        <f t="shared" si="60"/>
        <v/>
      </c>
      <c r="BS23" t="str">
        <f t="shared" si="61"/>
        <v/>
      </c>
      <c r="BT23" s="16">
        <f t="shared" si="63"/>
        <v>0.24280105400845994</v>
      </c>
      <c r="BU23" s="19">
        <f t="shared" si="62"/>
        <v>30.48622181441991</v>
      </c>
    </row>
    <row r="24" spans="1:73" s="20" customFormat="1" x14ac:dyDescent="0.3">
      <c r="A24" s="20" t="s">
        <v>39</v>
      </c>
      <c r="B24" s="20">
        <v>0</v>
      </c>
      <c r="C24" s="20">
        <v>0</v>
      </c>
      <c r="D24" s="20">
        <v>-0.10128104811700001</v>
      </c>
      <c r="E24" s="20">
        <v>0</v>
      </c>
      <c r="F24" s="20">
        <v>0</v>
      </c>
      <c r="G24" s="20">
        <v>0</v>
      </c>
      <c r="H24" s="20">
        <v>-0.31535875326599999</v>
      </c>
      <c r="I24" s="21"/>
      <c r="J24" s="20">
        <v>0</v>
      </c>
      <c r="K24" s="22">
        <v>-0.87903695118900005</v>
      </c>
      <c r="L24" s="20">
        <v>-2.2647093937500001E-2</v>
      </c>
      <c r="M24" s="20">
        <v>-1.6759158229399999E-2</v>
      </c>
      <c r="N24" s="20">
        <v>-8.2296324732899995E-2</v>
      </c>
      <c r="O24" s="20">
        <v>0.106105790664</v>
      </c>
      <c r="P24" s="22">
        <v>-0.373784293519</v>
      </c>
      <c r="Q24" s="20">
        <v>0</v>
      </c>
      <c r="R24" s="20">
        <v>0</v>
      </c>
      <c r="S24" s="20">
        <v>0</v>
      </c>
      <c r="T24" s="54">
        <v>-3.8932146981799998E-3</v>
      </c>
      <c r="U24" s="55">
        <v>0</v>
      </c>
      <c r="V24" s="55">
        <v>-0.59263491849200001</v>
      </c>
      <c r="W24" s="55">
        <v>-0.44144500092099997</v>
      </c>
      <c r="X24" s="56">
        <v>-2.6844441791600001E-2</v>
      </c>
      <c r="Y24" s="55">
        <v>1.68439187336E-2</v>
      </c>
      <c r="Z24" s="55">
        <v>-2.0874421167E-3</v>
      </c>
      <c r="AA24" s="56">
        <v>0</v>
      </c>
      <c r="AB24" s="55">
        <v>-0.93806535226999999</v>
      </c>
      <c r="AC24" s="57">
        <v>-0.59711321138200002</v>
      </c>
      <c r="AD24" s="28">
        <v>-0.77565314896799997</v>
      </c>
      <c r="AE24" s="29">
        <v>0</v>
      </c>
      <c r="AF24" s="29">
        <v>-0.59682943015699996</v>
      </c>
      <c r="AG24" s="29">
        <v>0</v>
      </c>
      <c r="AH24" s="29">
        <v>-0.75969355571300001</v>
      </c>
      <c r="AI24" s="29">
        <v>-0.11501186975699999</v>
      </c>
      <c r="AJ24" s="29">
        <v>0</v>
      </c>
      <c r="AK24" s="29">
        <v>0</v>
      </c>
      <c r="AL24" s="29">
        <v>0.128445724155</v>
      </c>
      <c r="AM24" s="30">
        <v>0</v>
      </c>
      <c r="AN24" s="1">
        <f t="shared" si="30"/>
        <v>0.36666666666666664</v>
      </c>
      <c r="AO24">
        <f t="shared" si="31"/>
        <v>-0.31433684075377266</v>
      </c>
      <c r="AP24" s="20" t="str">
        <f t="shared" si="32"/>
        <v/>
      </c>
      <c r="AQ24" s="20">
        <f t="shared" si="33"/>
        <v>0.318886214725558</v>
      </c>
      <c r="AR24" s="20">
        <f t="shared" si="34"/>
        <v>8.5082908397741269E-2</v>
      </c>
      <c r="AS24" s="20">
        <f t="shared" si="35"/>
        <v>8.8552477136576324E-2</v>
      </c>
      <c r="AT24" s="20">
        <f t="shared" si="36"/>
        <v>5.3842801075232864E-2</v>
      </c>
      <c r="AU24" s="20">
        <f t="shared" si="37"/>
        <v>0.17677200631350104</v>
      </c>
      <c r="AV24" s="20">
        <f t="shared" si="38"/>
        <v>3.5339996402739353E-3</v>
      </c>
      <c r="AW24" s="20" t="str">
        <f t="shared" si="39"/>
        <v/>
      </c>
      <c r="AX24" t="str">
        <f t="shared" si="40"/>
        <v/>
      </c>
      <c r="AY24" t="str">
        <f t="shared" si="41"/>
        <v/>
      </c>
      <c r="AZ24">
        <f t="shared" si="42"/>
        <v>9.6375244958544659E-2</v>
      </c>
      <c r="BA24" t="str">
        <f t="shared" si="43"/>
        <v/>
      </c>
      <c r="BB24">
        <f t="shared" si="44"/>
        <v>7.7449820072792427E-2</v>
      </c>
      <c r="BC24">
        <f t="shared" si="45"/>
        <v>1.6156484381097513E-2</v>
      </c>
      <c r="BD24">
        <f t="shared" si="46"/>
        <v>8.2651879461025049E-2</v>
      </c>
      <c r="BE24">
        <f t="shared" si="47"/>
        <v>0.10968069545463299</v>
      </c>
      <c r="BF24">
        <f t="shared" si="48"/>
        <v>9.7499686949213529E-2</v>
      </c>
      <c r="BG24" t="str">
        <f t="shared" si="49"/>
        <v/>
      </c>
      <c r="BH24">
        <f t="shared" si="50"/>
        <v>0.38903725607824852</v>
      </c>
      <c r="BI24">
        <f t="shared" si="51"/>
        <v>7.9962475785672602E-2</v>
      </c>
      <c r="BJ24">
        <f t="shared" si="52"/>
        <v>0.21281273622440397</v>
      </c>
      <c r="BK24" t="str">
        <f t="shared" si="53"/>
        <v/>
      </c>
      <c r="BL24">
        <f t="shared" si="54"/>
        <v>7.9802063067740375E-2</v>
      </c>
      <c r="BM24" t="str">
        <f t="shared" si="55"/>
        <v/>
      </c>
      <c r="BN24">
        <f t="shared" si="56"/>
        <v>0.19834260355927447</v>
      </c>
      <c r="BO24">
        <f t="shared" si="57"/>
        <v>3.9730444062864259E-2</v>
      </c>
      <c r="BP24" t="str">
        <f t="shared" si="58"/>
        <v/>
      </c>
      <c r="BQ24" t="str">
        <f t="shared" si="59"/>
        <v/>
      </c>
      <c r="BR24">
        <f t="shared" si="60"/>
        <v>0.19605639978719147</v>
      </c>
      <c r="BS24" t="str">
        <f t="shared" si="61"/>
        <v/>
      </c>
      <c r="BT24" s="20">
        <f t="shared" si="63"/>
        <v>0.35557427213864268</v>
      </c>
      <c r="BU24" s="23">
        <f t="shared" si="62"/>
        <v>1.1311886678188392</v>
      </c>
    </row>
    <row r="25" spans="1:73" s="3" customFormat="1" x14ac:dyDescent="0.3">
      <c r="A25" s="3" t="s">
        <v>40</v>
      </c>
      <c r="B25" s="3">
        <v>9.5240150923099995E-2</v>
      </c>
      <c r="C25" s="3">
        <v>0</v>
      </c>
      <c r="D25" s="3">
        <v>0</v>
      </c>
      <c r="E25" s="3">
        <v>-0.52517830937700005</v>
      </c>
      <c r="F25" s="3">
        <v>0</v>
      </c>
      <c r="G25" s="3">
        <v>0</v>
      </c>
      <c r="H25" s="3">
        <v>0</v>
      </c>
      <c r="I25" s="4"/>
      <c r="J25" s="3">
        <v>0</v>
      </c>
      <c r="K25" s="10">
        <v>0</v>
      </c>
      <c r="L25" s="3">
        <v>0</v>
      </c>
      <c r="M25" s="3">
        <v>0</v>
      </c>
      <c r="N25" s="3">
        <v>0</v>
      </c>
      <c r="O25" s="3">
        <v>0</v>
      </c>
      <c r="P25" s="10">
        <v>0</v>
      </c>
      <c r="Q25" s="3">
        <v>0</v>
      </c>
      <c r="R25" s="3">
        <v>0</v>
      </c>
      <c r="S25" s="3">
        <v>0</v>
      </c>
      <c r="T25" s="37">
        <v>0</v>
      </c>
      <c r="U25" s="38">
        <v>0</v>
      </c>
      <c r="V25" s="38">
        <v>0</v>
      </c>
      <c r="W25" s="38">
        <v>0</v>
      </c>
      <c r="X25" s="39">
        <v>0</v>
      </c>
      <c r="Y25" s="38">
        <v>0</v>
      </c>
      <c r="Z25" s="38">
        <v>-5.4334275793300003E-2</v>
      </c>
      <c r="AA25" s="39">
        <v>0</v>
      </c>
      <c r="AB25" s="38">
        <v>-4.6088132124400001E-2</v>
      </c>
      <c r="AC25" s="40">
        <v>-0.117489355362</v>
      </c>
      <c r="AD25" s="28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30">
        <v>0</v>
      </c>
      <c r="AN25" s="1">
        <f t="shared" si="30"/>
        <v>0.9</v>
      </c>
      <c r="AO25" t="str">
        <f t="shared" si="31"/>
        <v/>
      </c>
      <c r="AP25" s="3" t="str">
        <f t="shared" si="32"/>
        <v/>
      </c>
      <c r="AQ25" s="3" t="str">
        <f t="shared" si="33"/>
        <v/>
      </c>
      <c r="AR25" s="3" t="str">
        <f t="shared" si="34"/>
        <v/>
      </c>
      <c r="AS25" s="3" t="str">
        <f t="shared" si="35"/>
        <v/>
      </c>
      <c r="AT25" s="3" t="str">
        <f t="shared" si="36"/>
        <v/>
      </c>
      <c r="AU25" s="3" t="str">
        <f t="shared" si="37"/>
        <v/>
      </c>
      <c r="AV25" s="3" t="str">
        <f t="shared" si="38"/>
        <v/>
      </c>
      <c r="AW25" s="3" t="str">
        <f t="shared" si="39"/>
        <v/>
      </c>
      <c r="AX25" t="str">
        <f t="shared" si="40"/>
        <v/>
      </c>
      <c r="AY25" t="str">
        <f t="shared" si="41"/>
        <v/>
      </c>
      <c r="AZ25" t="str">
        <f t="shared" si="42"/>
        <v/>
      </c>
      <c r="BA25" t="str">
        <f t="shared" si="43"/>
        <v/>
      </c>
      <c r="BB25" t="str">
        <f t="shared" si="44"/>
        <v/>
      </c>
      <c r="BC25" t="str">
        <f t="shared" si="45"/>
        <v/>
      </c>
      <c r="BD25" t="str">
        <f t="shared" si="46"/>
        <v/>
      </c>
      <c r="BE25" t="str">
        <f t="shared" si="47"/>
        <v/>
      </c>
      <c r="BF25" t="str">
        <f t="shared" si="48"/>
        <v/>
      </c>
      <c r="BG25" t="str">
        <f t="shared" si="49"/>
        <v/>
      </c>
      <c r="BH25" t="str">
        <f t="shared" si="50"/>
        <v/>
      </c>
      <c r="BI25" t="str">
        <f t="shared" si="51"/>
        <v/>
      </c>
      <c r="BJ25" t="str">
        <f t="shared" si="52"/>
        <v/>
      </c>
      <c r="BK25" t="str">
        <f t="shared" si="53"/>
        <v/>
      </c>
      <c r="BL25" t="str">
        <f t="shared" si="54"/>
        <v/>
      </c>
      <c r="BM25" t="str">
        <f t="shared" si="55"/>
        <v/>
      </c>
      <c r="BN25" t="str">
        <f t="shared" si="56"/>
        <v/>
      </c>
      <c r="BO25" t="str">
        <f t="shared" si="57"/>
        <v/>
      </c>
      <c r="BP25" t="str">
        <f t="shared" si="58"/>
        <v/>
      </c>
      <c r="BQ25" t="str">
        <f t="shared" si="59"/>
        <v/>
      </c>
      <c r="BR25" t="str">
        <f t="shared" si="60"/>
        <v/>
      </c>
      <c r="BS25" t="str">
        <f t="shared" si="61"/>
        <v/>
      </c>
      <c r="BT25" s="3" t="str">
        <f t="shared" si="63"/>
        <v/>
      </c>
      <c r="BU25" s="5" t="str">
        <f t="shared" si="62"/>
        <v/>
      </c>
    </row>
    <row r="26" spans="1:73" s="6" customFormat="1" x14ac:dyDescent="0.3">
      <c r="A26" s="6" t="s">
        <v>41</v>
      </c>
      <c r="B26" s="6">
        <v>0</v>
      </c>
      <c r="C26" s="6">
        <v>0</v>
      </c>
      <c r="D26" s="6">
        <v>0</v>
      </c>
      <c r="E26" s="6">
        <v>0</v>
      </c>
      <c r="F26" s="6">
        <v>-4.5208385829199997E-2</v>
      </c>
      <c r="G26" s="6">
        <v>0</v>
      </c>
      <c r="H26" s="6">
        <v>0</v>
      </c>
      <c r="I26" s="7"/>
      <c r="J26" s="6">
        <v>0</v>
      </c>
      <c r="K26" s="11">
        <v>0.44870174073699998</v>
      </c>
      <c r="L26" s="6">
        <v>-0.16915527707200001</v>
      </c>
      <c r="M26" s="6">
        <v>0</v>
      </c>
      <c r="N26" s="6">
        <v>0</v>
      </c>
      <c r="O26" s="6">
        <v>-2.4493266818100001E-2</v>
      </c>
      <c r="P26" s="11">
        <v>0</v>
      </c>
      <c r="Q26" s="6">
        <v>-0.25797867377</v>
      </c>
      <c r="R26" s="6">
        <v>0</v>
      </c>
      <c r="S26" s="6">
        <v>0</v>
      </c>
      <c r="T26" s="41">
        <v>-0.268347034915</v>
      </c>
      <c r="U26" s="42">
        <v>0.15231571512200001</v>
      </c>
      <c r="V26" s="42">
        <v>-0.184899368974</v>
      </c>
      <c r="W26" s="42">
        <v>5.9064179143699998E-2</v>
      </c>
      <c r="X26" s="43">
        <v>4.55176217317E-2</v>
      </c>
      <c r="Y26" s="42">
        <v>-0.357217740053</v>
      </c>
      <c r="Z26" s="42">
        <v>0</v>
      </c>
      <c r="AA26" s="43">
        <v>0.168343642135</v>
      </c>
      <c r="AB26" s="42">
        <v>5.3744457680200003E-2</v>
      </c>
      <c r="AC26" s="44">
        <v>0</v>
      </c>
      <c r="AD26" s="28">
        <v>0</v>
      </c>
      <c r="AE26" s="29">
        <v>0.380864138189</v>
      </c>
      <c r="AF26" s="29">
        <v>0</v>
      </c>
      <c r="AG26" s="29">
        <v>0.51198997113800004</v>
      </c>
      <c r="AH26" s="29">
        <v>0</v>
      </c>
      <c r="AI26" s="29">
        <v>0</v>
      </c>
      <c r="AJ26" s="29">
        <v>0.338268355006</v>
      </c>
      <c r="AK26" s="29">
        <v>2.6613003715999999E-2</v>
      </c>
      <c r="AL26" s="29">
        <v>0</v>
      </c>
      <c r="AM26" s="30">
        <v>0</v>
      </c>
      <c r="AN26" s="1">
        <f t="shared" si="30"/>
        <v>0.46666666666666667</v>
      </c>
      <c r="AO26">
        <f t="shared" si="31"/>
        <v>5.7708216437281246E-2</v>
      </c>
      <c r="AP26" s="6" t="str">
        <f t="shared" si="32"/>
        <v/>
      </c>
      <c r="AQ26" s="6">
        <f t="shared" si="33"/>
        <v>0.15287593604431474</v>
      </c>
      <c r="AR26" s="6">
        <f t="shared" si="34"/>
        <v>5.1467044687235695E-2</v>
      </c>
      <c r="AS26" s="6" t="str">
        <f t="shared" si="35"/>
        <v/>
      </c>
      <c r="AT26" s="6" t="str">
        <f t="shared" si="36"/>
        <v/>
      </c>
      <c r="AU26" s="6">
        <f t="shared" si="37"/>
        <v>6.7570838493847237E-3</v>
      </c>
      <c r="AV26" s="6" t="str">
        <f t="shared" si="38"/>
        <v/>
      </c>
      <c r="AW26" s="6">
        <f t="shared" si="39"/>
        <v>9.9658212648744041E-2</v>
      </c>
      <c r="AX26" t="str">
        <f t="shared" si="40"/>
        <v/>
      </c>
      <c r="AY26" t="str">
        <f t="shared" si="41"/>
        <v/>
      </c>
      <c r="AZ26">
        <f t="shared" si="42"/>
        <v>0.1063120269343993</v>
      </c>
      <c r="BA26">
        <f t="shared" si="43"/>
        <v>8.9505788073790636E-3</v>
      </c>
      <c r="BB26">
        <f t="shared" si="44"/>
        <v>5.8858440499092127E-2</v>
      </c>
      <c r="BC26">
        <f t="shared" si="45"/>
        <v>1.838634861198467E-6</v>
      </c>
      <c r="BD26">
        <f t="shared" si="46"/>
        <v>1.4861059927574548E-4</v>
      </c>
      <c r="BE26">
        <f t="shared" si="47"/>
        <v>0.17216354936937475</v>
      </c>
      <c r="BF26" t="str">
        <f t="shared" si="48"/>
        <v/>
      </c>
      <c r="BG26">
        <f t="shared" si="49"/>
        <v>1.2240197419315446E-2</v>
      </c>
      <c r="BH26">
        <f t="shared" si="50"/>
        <v>1.5711383484338237E-5</v>
      </c>
      <c r="BI26" t="str">
        <f t="shared" si="51"/>
        <v/>
      </c>
      <c r="BJ26" t="str">
        <f t="shared" si="52"/>
        <v/>
      </c>
      <c r="BK26">
        <f t="shared" si="53"/>
        <v>0.10442974976320298</v>
      </c>
      <c r="BL26" t="str">
        <f t="shared" si="54"/>
        <v/>
      </c>
      <c r="BM26">
        <f t="shared" si="55"/>
        <v>0.20637191265396404</v>
      </c>
      <c r="BN26" t="str">
        <f t="shared" si="56"/>
        <v/>
      </c>
      <c r="BO26" t="str">
        <f t="shared" si="57"/>
        <v/>
      </c>
      <c r="BP26">
        <f t="shared" si="58"/>
        <v>7.8713991353698665E-2</v>
      </c>
      <c r="BQ26">
        <f t="shared" si="59"/>
        <v>9.6691225418173111E-4</v>
      </c>
      <c r="BR26" t="str">
        <f t="shared" si="60"/>
        <v/>
      </c>
      <c r="BS26" t="str">
        <f t="shared" si="61"/>
        <v/>
      </c>
      <c r="BT26" s="6">
        <f t="shared" si="63"/>
        <v>0.25738247280335408</v>
      </c>
      <c r="BU26" s="8">
        <f t="shared" si="62"/>
        <v>4.4600663249241794</v>
      </c>
    </row>
    <row r="27" spans="1:73" s="3" customFormat="1" x14ac:dyDescent="0.3">
      <c r="A27" s="3" t="s">
        <v>42</v>
      </c>
      <c r="B27" s="3">
        <v>0</v>
      </c>
      <c r="C27" s="3">
        <v>0</v>
      </c>
      <c r="D27" s="3">
        <v>7.3294479727000004E-4</v>
      </c>
      <c r="E27" s="3">
        <v>0</v>
      </c>
      <c r="F27" s="3">
        <v>0.242566980431</v>
      </c>
      <c r="G27" s="3">
        <v>-4.0031186528699997E-2</v>
      </c>
      <c r="H27" s="3">
        <v>0</v>
      </c>
      <c r="I27" s="4"/>
      <c r="J27" s="3">
        <v>0</v>
      </c>
      <c r="K27" s="10">
        <v>0</v>
      </c>
      <c r="L27" s="3">
        <v>0</v>
      </c>
      <c r="M27" s="3">
        <v>-0.12914382532300001</v>
      </c>
      <c r="N27" s="3">
        <v>2.44644185997E-2</v>
      </c>
      <c r="O27" s="3">
        <v>0.34761087951199998</v>
      </c>
      <c r="P27" s="10">
        <v>0</v>
      </c>
      <c r="Q27" s="3">
        <v>-1.3586705829E-2</v>
      </c>
      <c r="R27" s="3">
        <v>-0.20660034180799999</v>
      </c>
      <c r="S27" s="3">
        <v>-0.104695732869</v>
      </c>
      <c r="T27" s="37">
        <v>1.2802843546499999E-2</v>
      </c>
      <c r="U27" s="38">
        <v>0</v>
      </c>
      <c r="V27" s="38">
        <v>0</v>
      </c>
      <c r="W27" s="38">
        <v>0</v>
      </c>
      <c r="X27" s="39">
        <v>0</v>
      </c>
      <c r="Y27" s="38">
        <v>0</v>
      </c>
      <c r="Z27" s="38">
        <v>-0.192030081647</v>
      </c>
      <c r="AA27" s="39">
        <v>0.39556965349899997</v>
      </c>
      <c r="AB27" s="38">
        <v>-0.22910639722600001</v>
      </c>
      <c r="AC27" s="40">
        <v>7.0757257493800005E-2</v>
      </c>
      <c r="AD27" s="28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30">
        <v>0</v>
      </c>
      <c r="AN27" s="1">
        <f t="shared" si="30"/>
        <v>0.6333333333333333</v>
      </c>
      <c r="AO27">
        <f t="shared" si="31"/>
        <v>-2.1780029137272792E-3</v>
      </c>
      <c r="AP27" s="3" t="str">
        <f t="shared" si="32"/>
        <v/>
      </c>
      <c r="AQ27" s="3" t="str">
        <f t="shared" si="33"/>
        <v/>
      </c>
      <c r="AR27" s="3" t="str">
        <f t="shared" si="34"/>
        <v/>
      </c>
      <c r="AS27" s="3">
        <f t="shared" si="35"/>
        <v>1.6120320060062983E-2</v>
      </c>
      <c r="AT27" s="3">
        <f t="shared" si="36"/>
        <v>7.098186240991327E-4</v>
      </c>
      <c r="AU27" s="3">
        <f t="shared" si="37"/>
        <v>0.12235226226863924</v>
      </c>
      <c r="AV27" s="3" t="str">
        <f t="shared" si="38"/>
        <v/>
      </c>
      <c r="AW27" s="3">
        <f t="shared" si="39"/>
        <v>1.3015850220895228E-4</v>
      </c>
      <c r="AX27">
        <f t="shared" si="40"/>
        <v>4.1788492639004887E-2</v>
      </c>
      <c r="AY27">
        <f t="shared" si="41"/>
        <v>1.0509884955182222E-2</v>
      </c>
      <c r="AZ27">
        <f t="shared" si="42"/>
        <v>2.2442576066490419E-4</v>
      </c>
      <c r="BA27" t="str">
        <f t="shared" si="43"/>
        <v/>
      </c>
      <c r="BB27" t="str">
        <f t="shared" si="44"/>
        <v/>
      </c>
      <c r="BC27" t="str">
        <f t="shared" si="45"/>
        <v/>
      </c>
      <c r="BD27" t="str">
        <f t="shared" si="46"/>
        <v/>
      </c>
      <c r="BE27" t="str">
        <f t="shared" si="47"/>
        <v/>
      </c>
      <c r="BF27">
        <f t="shared" si="48"/>
        <v>3.6043811799344787E-2</v>
      </c>
      <c r="BG27">
        <f t="shared" si="49"/>
        <v>0.15820319818181691</v>
      </c>
      <c r="BH27">
        <f t="shared" si="50"/>
        <v>5.1496496145146342E-2</v>
      </c>
      <c r="BI27">
        <f t="shared" si="51"/>
        <v>5.3195522107138161E-3</v>
      </c>
      <c r="BJ27" t="str">
        <f t="shared" si="52"/>
        <v/>
      </c>
      <c r="BK27" t="str">
        <f t="shared" si="53"/>
        <v/>
      </c>
      <c r="BL27" t="str">
        <f t="shared" si="54"/>
        <v/>
      </c>
      <c r="BM27" t="str">
        <f t="shared" si="55"/>
        <v/>
      </c>
      <c r="BN27" t="str">
        <f t="shared" si="56"/>
        <v/>
      </c>
      <c r="BO27" t="str">
        <f t="shared" si="57"/>
        <v/>
      </c>
      <c r="BP27" t="str">
        <f t="shared" si="58"/>
        <v/>
      </c>
      <c r="BQ27" t="str">
        <f t="shared" si="59"/>
        <v/>
      </c>
      <c r="BR27" t="str">
        <f t="shared" si="60"/>
        <v/>
      </c>
      <c r="BS27" t="str">
        <f t="shared" si="61"/>
        <v/>
      </c>
      <c r="BT27" s="3">
        <f t="shared" si="63"/>
        <v>0.20065765081734344</v>
      </c>
      <c r="BU27" s="5">
        <f t="shared" si="62"/>
        <v>92.129193011019538</v>
      </c>
    </row>
    <row r="28" spans="1:73" s="6" customFormat="1" x14ac:dyDescent="0.3">
      <c r="A28" s="6" t="s">
        <v>43</v>
      </c>
      <c r="B28" s="6">
        <v>0</v>
      </c>
      <c r="C28" s="6">
        <v>0</v>
      </c>
      <c r="D28" s="6">
        <v>0</v>
      </c>
      <c r="E28" s="6">
        <v>4.8669017457400002E-2</v>
      </c>
      <c r="F28" s="6">
        <v>0.137642456843</v>
      </c>
      <c r="G28" s="6">
        <v>0</v>
      </c>
      <c r="H28" s="6">
        <v>0</v>
      </c>
      <c r="I28" s="7"/>
      <c r="J28" s="6">
        <v>-2.9512211352199998E-2</v>
      </c>
      <c r="K28" s="11">
        <v>0</v>
      </c>
      <c r="L28" s="6">
        <v>-3.09217612729E-2</v>
      </c>
      <c r="M28" s="6">
        <v>2.5449622190799999E-2</v>
      </c>
      <c r="N28" s="6">
        <v>0.111505500248</v>
      </c>
      <c r="O28" s="6">
        <v>-8.40142956001E-2</v>
      </c>
      <c r="P28" s="11">
        <v>0</v>
      </c>
      <c r="Q28" s="6">
        <v>0</v>
      </c>
      <c r="R28" s="6">
        <v>0</v>
      </c>
      <c r="S28" s="6">
        <v>-3.8721292878899998E-3</v>
      </c>
      <c r="T28" s="41">
        <v>4.3219178499100001E-2</v>
      </c>
      <c r="U28" s="42">
        <v>0</v>
      </c>
      <c r="V28" s="42">
        <v>0.125858247113</v>
      </c>
      <c r="W28" s="42">
        <v>0</v>
      </c>
      <c r="X28" s="43">
        <v>-4.0607194059500001E-2</v>
      </c>
      <c r="Y28" s="42">
        <v>4.8402371912600002E-2</v>
      </c>
      <c r="Z28" s="42">
        <v>0.57502121794200001</v>
      </c>
      <c r="AA28" s="43">
        <v>0</v>
      </c>
      <c r="AB28" s="42">
        <v>0</v>
      </c>
      <c r="AC28" s="44">
        <v>0.31733572169800001</v>
      </c>
      <c r="AD28" s="28">
        <v>0</v>
      </c>
      <c r="AE28" s="29">
        <v>-0.626243555329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1.2220536760400001E-2</v>
      </c>
      <c r="AL28" s="29">
        <v>0</v>
      </c>
      <c r="AM28" s="30">
        <v>0.14479974216300001</v>
      </c>
      <c r="AN28" s="1">
        <f t="shared" si="30"/>
        <v>0.5</v>
      </c>
      <c r="AO28">
        <f t="shared" si="31"/>
        <v>3.9242732775020675E-2</v>
      </c>
      <c r="AP28" s="6">
        <f t="shared" si="32"/>
        <v>4.7272423419372368E-3</v>
      </c>
      <c r="AQ28" s="6" t="str">
        <f t="shared" si="33"/>
        <v/>
      </c>
      <c r="AR28" s="6">
        <f t="shared" si="34"/>
        <v>4.9230562250006955E-3</v>
      </c>
      <c r="AS28" s="6">
        <f t="shared" si="35"/>
        <v>1.9024989958854043E-4</v>
      </c>
      <c r="AT28" s="6">
        <f t="shared" si="36"/>
        <v>5.2219075628538794E-3</v>
      </c>
      <c r="AU28" s="6">
        <f t="shared" si="37"/>
        <v>1.5192295043865304E-2</v>
      </c>
      <c r="AV28" s="6" t="str">
        <f t="shared" si="38"/>
        <v/>
      </c>
      <c r="AW28" s="6" t="str">
        <f t="shared" si="39"/>
        <v/>
      </c>
      <c r="AX28" t="str">
        <f t="shared" si="40"/>
        <v/>
      </c>
      <c r="AY28">
        <f t="shared" si="41"/>
        <v>1.858891330703814E-3</v>
      </c>
      <c r="AZ28">
        <f t="shared" si="42"/>
        <v>1.5812120596548759E-5</v>
      </c>
      <c r="BA28" t="str">
        <f t="shared" si="43"/>
        <v/>
      </c>
      <c r="BB28">
        <f t="shared" si="44"/>
        <v>7.5022473240327027E-3</v>
      </c>
      <c r="BC28" t="str">
        <f t="shared" si="45"/>
        <v/>
      </c>
      <c r="BD28">
        <f t="shared" si="46"/>
        <v>6.3760108154783052E-3</v>
      </c>
      <c r="BE28">
        <f t="shared" si="47"/>
        <v>8.3898989130674965E-5</v>
      </c>
      <c r="BF28">
        <f t="shared" si="48"/>
        <v>0.28705858516782312</v>
      </c>
      <c r="BG28" t="str">
        <f t="shared" si="49"/>
        <v/>
      </c>
      <c r="BH28" t="str">
        <f t="shared" si="50"/>
        <v/>
      </c>
      <c r="BI28">
        <f t="shared" si="51"/>
        <v>7.7335710488116313E-2</v>
      </c>
      <c r="BJ28" t="str">
        <f t="shared" si="52"/>
        <v/>
      </c>
      <c r="BK28">
        <f t="shared" si="53"/>
        <v>0.44287199965446761</v>
      </c>
      <c r="BL28" t="str">
        <f t="shared" si="54"/>
        <v/>
      </c>
      <c r="BM28" t="str">
        <f t="shared" si="55"/>
        <v/>
      </c>
      <c r="BN28" t="str">
        <f t="shared" si="56"/>
        <v/>
      </c>
      <c r="BO28" t="str">
        <f t="shared" si="57"/>
        <v/>
      </c>
      <c r="BP28" t="str">
        <f t="shared" si="58"/>
        <v/>
      </c>
      <c r="BQ28">
        <f t="shared" si="59"/>
        <v>7.3019907745258152E-4</v>
      </c>
      <c r="BR28" t="str">
        <f t="shared" si="60"/>
        <v/>
      </c>
      <c r="BS28">
        <f t="shared" si="61"/>
        <v>1.1142282230933958E-2</v>
      </c>
      <c r="BT28" s="6">
        <f t="shared" si="63"/>
        <v>0.24017082646482849</v>
      </c>
      <c r="BU28" s="8">
        <f t="shared" si="62"/>
        <v>6.1201351048035404</v>
      </c>
    </row>
    <row r="29" spans="1:73" s="6" customFormat="1" x14ac:dyDescent="0.3">
      <c r="A29" s="6" t="s">
        <v>44</v>
      </c>
      <c r="B29" s="6">
        <v>-0.77108293996300004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7"/>
      <c r="J29" s="6">
        <v>-5.9310306034800003E-2</v>
      </c>
      <c r="K29" s="11">
        <v>-0.34809289067499999</v>
      </c>
      <c r="L29" s="6">
        <v>5.98396216159E-2</v>
      </c>
      <c r="M29" s="6">
        <v>3.72274673587E-2</v>
      </c>
      <c r="N29" s="6">
        <v>0</v>
      </c>
      <c r="O29" s="6">
        <v>-0.103629548488</v>
      </c>
      <c r="P29" s="11">
        <v>0.34451757715999998</v>
      </c>
      <c r="Q29" s="6">
        <v>3.9061205286400002E-3</v>
      </c>
      <c r="R29" s="6">
        <v>0.20597678199700001</v>
      </c>
      <c r="S29" s="6">
        <v>0</v>
      </c>
      <c r="T29" s="41">
        <v>0</v>
      </c>
      <c r="U29" s="42">
        <v>-1.5066531036200001E-2</v>
      </c>
      <c r="V29" s="42">
        <v>-3.3469177004599997E-2</v>
      </c>
      <c r="W29" s="42">
        <v>0</v>
      </c>
      <c r="X29" s="43">
        <v>1.0213195181200001E-2</v>
      </c>
      <c r="Y29" s="42">
        <v>0</v>
      </c>
      <c r="Z29" s="42">
        <v>-2.3328212561200001E-2</v>
      </c>
      <c r="AA29" s="43">
        <v>4.5069942968000001E-2</v>
      </c>
      <c r="AB29" s="42">
        <v>2.7495819220099998E-2</v>
      </c>
      <c r="AC29" s="44">
        <v>0</v>
      </c>
      <c r="AD29" s="28">
        <v>0</v>
      </c>
      <c r="AE29" s="29">
        <v>0</v>
      </c>
      <c r="AF29" s="29">
        <v>-0.63213496592999996</v>
      </c>
      <c r="AG29" s="29">
        <v>0</v>
      </c>
      <c r="AH29" s="29">
        <v>0</v>
      </c>
      <c r="AI29" s="29">
        <v>9.7892044816500004E-2</v>
      </c>
      <c r="AJ29" s="29">
        <v>0</v>
      </c>
      <c r="AK29" s="29">
        <v>0</v>
      </c>
      <c r="AL29" s="29">
        <v>0</v>
      </c>
      <c r="AM29" s="30">
        <v>0</v>
      </c>
      <c r="AN29" s="1">
        <f t="shared" si="30"/>
        <v>0.46666666666666667</v>
      </c>
      <c r="AO29">
        <f t="shared" si="31"/>
        <v>-2.3930816305234994E-2</v>
      </c>
      <c r="AP29" s="6">
        <f t="shared" si="32"/>
        <v>1.2517082935243958E-3</v>
      </c>
      <c r="AQ29" s="6">
        <f t="shared" si="33"/>
        <v>0.10508105045970907</v>
      </c>
      <c r="AR29" s="6">
        <f t="shared" si="34"/>
        <v>7.0174862694987314E-3</v>
      </c>
      <c r="AS29" s="6">
        <f t="shared" si="35"/>
        <v>3.7403356607183386E-3</v>
      </c>
      <c r="AT29" s="6" t="str">
        <f t="shared" si="36"/>
        <v/>
      </c>
      <c r="AU29" s="6">
        <f t="shared" si="37"/>
        <v>6.3518879115401026E-3</v>
      </c>
      <c r="AV29" s="6">
        <f t="shared" si="38"/>
        <v>0.1357542186471126</v>
      </c>
      <c r="AW29" s="6">
        <f t="shared" si="39"/>
        <v>7.7489505229314632E-4</v>
      </c>
      <c r="AX29">
        <f t="shared" si="40"/>
        <v>5.2857503757101854E-2</v>
      </c>
      <c r="AY29" t="str">
        <f t="shared" si="41"/>
        <v/>
      </c>
      <c r="AZ29" t="str">
        <f t="shared" si="42"/>
        <v/>
      </c>
      <c r="BA29">
        <f t="shared" si="43"/>
        <v>7.8575553330830793E-5</v>
      </c>
      <c r="BB29">
        <f t="shared" si="44"/>
        <v>9.0980324831190822E-5</v>
      </c>
      <c r="BC29" t="str">
        <f t="shared" si="45"/>
        <v/>
      </c>
      <c r="BD29">
        <f t="shared" si="46"/>
        <v>1.1658135203858047E-3</v>
      </c>
      <c r="BE29" t="str">
        <f t="shared" si="47"/>
        <v/>
      </c>
      <c r="BF29">
        <f t="shared" si="48"/>
        <v>3.6313127232499199E-7</v>
      </c>
      <c r="BG29">
        <f t="shared" si="49"/>
        <v>4.7611047802829255E-3</v>
      </c>
      <c r="BH29">
        <f t="shared" si="50"/>
        <v>2.6446988414556474E-3</v>
      </c>
      <c r="BI29" t="str">
        <f t="shared" si="51"/>
        <v/>
      </c>
      <c r="BJ29" t="str">
        <f t="shared" si="52"/>
        <v/>
      </c>
      <c r="BK29" t="str">
        <f t="shared" si="53"/>
        <v/>
      </c>
      <c r="BL29">
        <f t="shared" si="54"/>
        <v>0.36991228762078354</v>
      </c>
      <c r="BM29" t="str">
        <f t="shared" si="55"/>
        <v/>
      </c>
      <c r="BN29" t="str">
        <f t="shared" si="56"/>
        <v/>
      </c>
      <c r="BO29">
        <f t="shared" si="57"/>
        <v>1.4840809491885534E-2</v>
      </c>
      <c r="BP29" t="str">
        <f t="shared" si="58"/>
        <v/>
      </c>
      <c r="BQ29" t="str">
        <f t="shared" si="59"/>
        <v/>
      </c>
      <c r="BR29" t="str">
        <f t="shared" si="60"/>
        <v/>
      </c>
      <c r="BS29" t="str">
        <f t="shared" si="61"/>
        <v/>
      </c>
      <c r="BT29" s="6">
        <f t="shared" si="63"/>
        <v>0.21010766872542486</v>
      </c>
      <c r="BU29" s="8">
        <f t="shared" si="62"/>
        <v>8.7797953085061575</v>
      </c>
    </row>
    <row r="30" spans="1:73" s="3" customFormat="1" x14ac:dyDescent="0.3">
      <c r="A30" s="3" t="s">
        <v>45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-5.0520706210499998E-2</v>
      </c>
      <c r="H30" s="3">
        <v>0</v>
      </c>
      <c r="I30" s="4"/>
      <c r="J30" s="3">
        <v>-4.4290858050900002E-2</v>
      </c>
      <c r="K30" s="10">
        <v>0</v>
      </c>
      <c r="L30" s="3">
        <v>-3.0552566866899999E-2</v>
      </c>
      <c r="M30" s="3">
        <v>-0.103397326581</v>
      </c>
      <c r="N30" s="3">
        <v>-8.8942610702599997E-2</v>
      </c>
      <c r="O30" s="3">
        <v>-4.5056599066399999E-2</v>
      </c>
      <c r="P30" s="10">
        <v>-5.5567256004899999E-2</v>
      </c>
      <c r="Q30" s="3">
        <v>-5.6258729359400003E-2</v>
      </c>
      <c r="R30" s="3">
        <v>0</v>
      </c>
      <c r="S30" s="3">
        <v>-5.9108844579699997E-2</v>
      </c>
      <c r="T30" s="37">
        <v>-6.1905619469299997E-2</v>
      </c>
      <c r="U30" s="38">
        <v>-0.15012105104500001</v>
      </c>
      <c r="V30" s="38">
        <v>0</v>
      </c>
      <c r="W30" s="38">
        <v>0</v>
      </c>
      <c r="X30" s="39">
        <v>0</v>
      </c>
      <c r="Y30" s="38">
        <v>-9.5782508805299996E-2</v>
      </c>
      <c r="Z30" s="38">
        <v>-4.1083086003099997E-2</v>
      </c>
      <c r="AA30" s="39">
        <v>-7.2951567730600006E-2</v>
      </c>
      <c r="AB30" s="38">
        <v>-0.12160861727400001</v>
      </c>
      <c r="AC30" s="40">
        <v>0</v>
      </c>
      <c r="AD30" s="28">
        <v>-7.3421857413500005E-2</v>
      </c>
      <c r="AE30" s="29">
        <v>0</v>
      </c>
      <c r="AF30" s="29">
        <v>-7.8645302024399996E-2</v>
      </c>
      <c r="AG30" s="29">
        <v>0</v>
      </c>
      <c r="AH30" s="29">
        <v>0</v>
      </c>
      <c r="AI30" s="29">
        <v>0</v>
      </c>
      <c r="AJ30" s="29">
        <v>-2.08588646099E-2</v>
      </c>
      <c r="AK30" s="29">
        <v>-4.2330215341499999E-2</v>
      </c>
      <c r="AL30" s="29">
        <v>0</v>
      </c>
      <c r="AM30" s="30">
        <v>-8.3379831958799999E-2</v>
      </c>
      <c r="AN30" s="1">
        <f t="shared" si="30"/>
        <v>0.36666666666666664</v>
      </c>
      <c r="AO30" s="24">
        <f t="shared" si="31"/>
        <v>-6.9750700678273672E-2</v>
      </c>
      <c r="AP30" s="3">
        <f t="shared" si="32"/>
        <v>6.4820358661063341E-4</v>
      </c>
      <c r="AQ30" s="3" t="str">
        <f t="shared" si="33"/>
        <v/>
      </c>
      <c r="AR30" s="3">
        <f t="shared" si="34"/>
        <v>1.5364936942943558E-3</v>
      </c>
      <c r="AS30" s="3">
        <f t="shared" si="35"/>
        <v>1.132095434638014E-3</v>
      </c>
      <c r="AT30" s="3">
        <f t="shared" si="36"/>
        <v>3.6832941038183727E-4</v>
      </c>
      <c r="AU30" s="3">
        <f t="shared" si="37"/>
        <v>6.097986544175419E-4</v>
      </c>
      <c r="AV30" s="3">
        <f t="shared" si="38"/>
        <v>2.01170102802652E-4</v>
      </c>
      <c r="AW30" s="3">
        <f t="shared" si="39"/>
        <v>1.820332900693097E-4</v>
      </c>
      <c r="AX30" t="str">
        <f t="shared" si="40"/>
        <v/>
      </c>
      <c r="AY30">
        <f t="shared" si="41"/>
        <v>1.1324910122274972E-4</v>
      </c>
      <c r="AZ30">
        <f t="shared" si="42"/>
        <v>6.1545299175391866E-5</v>
      </c>
      <c r="BA30">
        <f t="shared" si="43"/>
        <v>6.4593932180703481E-3</v>
      </c>
      <c r="BB30" t="str">
        <f t="shared" si="44"/>
        <v/>
      </c>
      <c r="BC30" t="str">
        <f t="shared" si="45"/>
        <v/>
      </c>
      <c r="BD30" t="str">
        <f t="shared" si="46"/>
        <v/>
      </c>
      <c r="BE30">
        <f t="shared" si="47"/>
        <v>6.7765503436231376E-4</v>
      </c>
      <c r="BF30">
        <f t="shared" si="48"/>
        <v>8.21832131164233E-4</v>
      </c>
      <c r="BG30">
        <f t="shared" si="49"/>
        <v>1.0245549886668273E-5</v>
      </c>
      <c r="BH30">
        <f t="shared" si="50"/>
        <v>2.6892435136493089E-3</v>
      </c>
      <c r="BI30" t="str">
        <f t="shared" si="51"/>
        <v/>
      </c>
      <c r="BJ30">
        <f t="shared" si="52"/>
        <v>1.3477391774597669E-5</v>
      </c>
      <c r="BK30" t="str">
        <f t="shared" si="53"/>
        <v/>
      </c>
      <c r="BL30">
        <f t="shared" si="54"/>
        <v>7.911393310651221E-5</v>
      </c>
      <c r="BM30" t="str">
        <f t="shared" si="55"/>
        <v/>
      </c>
      <c r="BN30" t="str">
        <f t="shared" si="56"/>
        <v/>
      </c>
      <c r="BO30" t="str">
        <f t="shared" si="57"/>
        <v/>
      </c>
      <c r="BP30">
        <f t="shared" si="58"/>
        <v>2.3904116341367252E-3</v>
      </c>
      <c r="BQ30">
        <f t="shared" si="59"/>
        <v>7.5188301610422002E-4</v>
      </c>
      <c r="BR30" t="str">
        <f t="shared" si="60"/>
        <v/>
      </c>
      <c r="BS30">
        <f t="shared" si="61"/>
        <v>1.857532194618212E-4</v>
      </c>
      <c r="BT30" s="3">
        <f t="shared" si="63"/>
        <v>3.156607707428076E-2</v>
      </c>
      <c r="BU30" s="5">
        <f t="shared" si="62"/>
        <v>0.45255569861412348</v>
      </c>
    </row>
    <row r="31" spans="1:73" s="6" customFormat="1" x14ac:dyDescent="0.3">
      <c r="A31" s="6" t="s">
        <v>46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7"/>
      <c r="J31" s="6">
        <v>0</v>
      </c>
      <c r="K31" s="11">
        <v>0</v>
      </c>
      <c r="L31" s="6">
        <v>-0.328100463003</v>
      </c>
      <c r="M31" s="6">
        <v>0</v>
      </c>
      <c r="N31" s="6">
        <v>0</v>
      </c>
      <c r="O31" s="6">
        <v>0</v>
      </c>
      <c r="P31" s="11">
        <v>0</v>
      </c>
      <c r="Q31" s="6">
        <v>0</v>
      </c>
      <c r="R31" s="6">
        <v>-0.198226965197</v>
      </c>
      <c r="S31" s="6">
        <v>-8.25911196603E-2</v>
      </c>
      <c r="T31" s="41">
        <v>-0.162148013126</v>
      </c>
      <c r="U31" s="42">
        <v>0</v>
      </c>
      <c r="V31" s="42">
        <v>0</v>
      </c>
      <c r="W31" s="42">
        <v>-5.30293561962E-2</v>
      </c>
      <c r="X31" s="43">
        <v>-0.96749229058399999</v>
      </c>
      <c r="Y31" s="42">
        <v>0</v>
      </c>
      <c r="Z31" s="42">
        <v>-0.12971138307999999</v>
      </c>
      <c r="AA31" s="43">
        <v>0</v>
      </c>
      <c r="AB31" s="42">
        <v>0</v>
      </c>
      <c r="AC31" s="44">
        <v>0</v>
      </c>
      <c r="AD31" s="28">
        <v>0</v>
      </c>
      <c r="AE31" s="29">
        <v>-0.19506004338399999</v>
      </c>
      <c r="AF31" s="29">
        <v>0</v>
      </c>
      <c r="AG31" s="29">
        <v>-0.103138941902</v>
      </c>
      <c r="AH31" s="29">
        <v>0</v>
      </c>
      <c r="AI31" s="29">
        <v>0</v>
      </c>
      <c r="AJ31" s="29">
        <v>-1.4555945887E-2</v>
      </c>
      <c r="AK31" s="29">
        <v>0</v>
      </c>
      <c r="AL31" s="29">
        <v>0</v>
      </c>
      <c r="AM31" s="30">
        <v>-0.335968309977</v>
      </c>
      <c r="AN31" s="1">
        <f t="shared" si="30"/>
        <v>0.6333333333333333</v>
      </c>
      <c r="AO31" s="24">
        <f t="shared" si="31"/>
        <v>-0.2336384392724091</v>
      </c>
      <c r="AP31" s="6" t="str">
        <f t="shared" si="32"/>
        <v/>
      </c>
      <c r="AQ31" s="6" t="str">
        <f t="shared" si="33"/>
        <v/>
      </c>
      <c r="AR31" s="6">
        <f t="shared" si="34"/>
        <v>8.9230739272787175E-3</v>
      </c>
      <c r="AS31" s="6" t="str">
        <f t="shared" si="35"/>
        <v/>
      </c>
      <c r="AT31" s="6" t="str">
        <f t="shared" si="36"/>
        <v/>
      </c>
      <c r="AU31" s="6" t="str">
        <f t="shared" si="37"/>
        <v/>
      </c>
      <c r="AV31" s="6" t="str">
        <f t="shared" si="38"/>
        <v/>
      </c>
      <c r="AW31" s="6" t="str">
        <f t="shared" si="39"/>
        <v/>
      </c>
      <c r="AX31">
        <f t="shared" si="40"/>
        <v>1.2539724961933704E-3</v>
      </c>
      <c r="AY31">
        <f t="shared" si="41"/>
        <v>2.2815292762002639E-2</v>
      </c>
      <c r="AZ31">
        <f t="shared" si="42"/>
        <v>5.1108810305951742E-3</v>
      </c>
      <c r="BA31" t="str">
        <f t="shared" si="43"/>
        <v/>
      </c>
      <c r="BB31" t="str">
        <f t="shared" si="44"/>
        <v/>
      </c>
      <c r="BC31">
        <f t="shared" si="45"/>
        <v>3.2619640889629001E-2</v>
      </c>
      <c r="BD31">
        <f t="shared" si="46"/>
        <v>0.5385414750848545</v>
      </c>
      <c r="BE31" t="str">
        <f t="shared" si="47"/>
        <v/>
      </c>
      <c r="BF31">
        <f t="shared" si="48"/>
        <v>1.0800833008820159E-2</v>
      </c>
      <c r="BG31" t="str">
        <f t="shared" si="49"/>
        <v/>
      </c>
      <c r="BH31" t="str">
        <f t="shared" si="50"/>
        <v/>
      </c>
      <c r="BI31" t="str">
        <f t="shared" si="51"/>
        <v/>
      </c>
      <c r="BJ31" t="str">
        <f t="shared" si="52"/>
        <v/>
      </c>
      <c r="BK31">
        <f t="shared" si="53"/>
        <v>1.4882926293228211E-3</v>
      </c>
      <c r="BL31" t="str">
        <f t="shared" si="54"/>
        <v/>
      </c>
      <c r="BM31">
        <f t="shared" si="55"/>
        <v>1.7030118813929414E-2</v>
      </c>
      <c r="BN31" t="str">
        <f t="shared" si="56"/>
        <v/>
      </c>
      <c r="BO31" t="str">
        <f t="shared" si="57"/>
        <v/>
      </c>
      <c r="BP31">
        <f t="shared" si="58"/>
        <v>4.7997138907967828E-2</v>
      </c>
      <c r="BQ31" t="str">
        <f t="shared" si="59"/>
        <v/>
      </c>
      <c r="BR31" t="str">
        <f t="shared" si="60"/>
        <v/>
      </c>
      <c r="BS31">
        <f t="shared" si="61"/>
        <v>1.0471402438418291E-2</v>
      </c>
      <c r="BT31" s="6">
        <f t="shared" si="63"/>
        <v>0.25173075840324682</v>
      </c>
      <c r="BU31" s="8">
        <f t="shared" si="62"/>
        <v>1.0774372538490686</v>
      </c>
    </row>
    <row r="32" spans="1:73" x14ac:dyDescent="0.3">
      <c r="A32" t="s">
        <v>47</v>
      </c>
      <c r="B32">
        <v>0</v>
      </c>
      <c r="C32">
        <v>0</v>
      </c>
      <c r="D32">
        <v>0</v>
      </c>
      <c r="E32">
        <v>0.79633169090199996</v>
      </c>
      <c r="F32">
        <v>0</v>
      </c>
      <c r="G32">
        <v>0.26998920799999998</v>
      </c>
      <c r="H32">
        <v>2.7149575676200001E-2</v>
      </c>
      <c r="J32">
        <v>0.58391727703100005</v>
      </c>
      <c r="K32" s="9">
        <v>0</v>
      </c>
      <c r="L32">
        <v>0</v>
      </c>
      <c r="M32">
        <v>-4.43942100874E-2</v>
      </c>
      <c r="N32">
        <v>0</v>
      </c>
      <c r="O32">
        <v>-2.12545331456E-2</v>
      </c>
      <c r="P32" s="9">
        <v>-0.192371724439</v>
      </c>
      <c r="Q32">
        <v>0</v>
      </c>
      <c r="R32">
        <v>0.34889715874999999</v>
      </c>
      <c r="S32">
        <v>0</v>
      </c>
      <c r="T32" s="32">
        <v>0</v>
      </c>
      <c r="U32" s="33">
        <v>3.3867646185800002E-3</v>
      </c>
      <c r="V32" s="33">
        <v>0</v>
      </c>
      <c r="W32" s="33">
        <v>5.2832240805700002E-2</v>
      </c>
      <c r="X32" s="36">
        <v>0.66692073673100005</v>
      </c>
      <c r="Y32" s="33">
        <v>0</v>
      </c>
      <c r="Z32" s="33">
        <v>-0.149512663642</v>
      </c>
      <c r="AA32" s="36">
        <v>-5.8375007804500001E-2</v>
      </c>
      <c r="AB32" s="33">
        <v>0</v>
      </c>
      <c r="AC32" s="34">
        <v>0</v>
      </c>
      <c r="AD32" s="28">
        <v>-0.60685435615200001</v>
      </c>
      <c r="AE32" s="29">
        <v>0.104406114981</v>
      </c>
      <c r="AF32" s="29">
        <v>0.23485434592599999</v>
      </c>
      <c r="AG32" s="29">
        <v>0</v>
      </c>
      <c r="AH32" s="29">
        <v>0</v>
      </c>
      <c r="AI32" s="29">
        <v>4.03300406887E-4</v>
      </c>
      <c r="AJ32" s="29">
        <v>0</v>
      </c>
      <c r="AK32" s="29">
        <v>0</v>
      </c>
      <c r="AL32" s="29">
        <v>2.1332754820699998E-3</v>
      </c>
      <c r="AM32" s="30">
        <v>0</v>
      </c>
      <c r="AN32" s="1">
        <f t="shared" si="30"/>
        <v>0.5</v>
      </c>
      <c r="AO32">
        <f t="shared" si="31"/>
        <v>6.1665914630782477E-2</v>
      </c>
      <c r="AP32">
        <f t="shared" si="32"/>
        <v>0.27274648552888331</v>
      </c>
      <c r="AQ32" t="str">
        <f t="shared" si="33"/>
        <v/>
      </c>
      <c r="AR32" t="str">
        <f t="shared" si="34"/>
        <v/>
      </c>
      <c r="AS32">
        <f t="shared" si="35"/>
        <v>1.1248750055236421E-2</v>
      </c>
      <c r="AT32" t="str">
        <f t="shared" si="36"/>
        <v/>
      </c>
      <c r="AU32">
        <f t="shared" si="37"/>
        <v>6.8758006594357738E-3</v>
      </c>
      <c r="AV32">
        <f t="shared" si="38"/>
        <v>6.4535122064149075E-2</v>
      </c>
      <c r="AW32" t="str">
        <f t="shared" si="39"/>
        <v/>
      </c>
      <c r="AX32">
        <f t="shared" si="40"/>
        <v>8.2501787598273535E-2</v>
      </c>
      <c r="AY32" t="str">
        <f t="shared" si="41"/>
        <v/>
      </c>
      <c r="AZ32" t="str">
        <f t="shared" si="42"/>
        <v/>
      </c>
      <c r="BA32">
        <f t="shared" si="43"/>
        <v>3.3964593261448001E-3</v>
      </c>
      <c r="BB32" t="str">
        <f t="shared" si="44"/>
        <v/>
      </c>
      <c r="BC32">
        <f t="shared" si="45"/>
        <v>7.8033793247947244E-5</v>
      </c>
      <c r="BD32">
        <f t="shared" si="46"/>
        <v>0.36633339967556594</v>
      </c>
      <c r="BE32" t="str">
        <f t="shared" si="47"/>
        <v/>
      </c>
      <c r="BF32">
        <f t="shared" si="48"/>
        <v>4.4596391921313712E-2</v>
      </c>
      <c r="BG32">
        <f t="shared" si="49"/>
        <v>1.4409823059113503E-2</v>
      </c>
      <c r="BH32" t="str">
        <f t="shared" si="50"/>
        <v/>
      </c>
      <c r="BI32" t="str">
        <f t="shared" si="51"/>
        <v/>
      </c>
      <c r="BJ32">
        <f t="shared" si="52"/>
        <v>0.44691935244748487</v>
      </c>
      <c r="BK32">
        <f t="shared" si="53"/>
        <v>1.8267247259767339E-3</v>
      </c>
      <c r="BL32">
        <f t="shared" si="54"/>
        <v>2.9994232734498281E-2</v>
      </c>
      <c r="BM32" t="str">
        <f t="shared" si="55"/>
        <v/>
      </c>
      <c r="BN32" t="str">
        <f t="shared" si="56"/>
        <v/>
      </c>
      <c r="BO32">
        <f t="shared" si="57"/>
        <v>3.7531079015458405E-3</v>
      </c>
      <c r="BP32" t="str">
        <f t="shared" si="58"/>
        <v/>
      </c>
      <c r="BQ32" t="str">
        <f t="shared" si="59"/>
        <v/>
      </c>
      <c r="BR32">
        <f t="shared" si="60"/>
        <v>3.5441351240108137E-3</v>
      </c>
      <c r="BS32" t="str">
        <f t="shared" si="61"/>
        <v/>
      </c>
      <c r="BT32">
        <f t="shared" si="63"/>
        <v>0.30030646642109682</v>
      </c>
      <c r="BU32" s="1">
        <f t="shared" si="62"/>
        <v>4.8698939798290031</v>
      </c>
    </row>
    <row r="33" spans="1:73" x14ac:dyDescent="0.3">
      <c r="A33" t="s">
        <v>48</v>
      </c>
      <c r="B33">
        <v>0</v>
      </c>
      <c r="C33">
        <v>0</v>
      </c>
      <c r="D33">
        <v>0</v>
      </c>
      <c r="E33">
        <v>0.63710257561500006</v>
      </c>
      <c r="F33">
        <v>0.110020905874</v>
      </c>
      <c r="G33">
        <v>0.72982031121799995</v>
      </c>
      <c r="H33">
        <v>0</v>
      </c>
      <c r="J33">
        <v>0</v>
      </c>
      <c r="K33" s="9">
        <v>0</v>
      </c>
      <c r="L33">
        <v>0.38266557079000002</v>
      </c>
      <c r="M33">
        <v>0</v>
      </c>
      <c r="N33">
        <v>0</v>
      </c>
      <c r="O33">
        <v>0</v>
      </c>
      <c r="P33" s="9">
        <v>-2.5590263997099998E-2</v>
      </c>
      <c r="Q33">
        <v>0</v>
      </c>
      <c r="R33">
        <v>-0.17306661426</v>
      </c>
      <c r="S33">
        <v>0</v>
      </c>
      <c r="T33" s="32">
        <v>0.12205277700599999</v>
      </c>
      <c r="U33" s="33">
        <v>0</v>
      </c>
      <c r="V33" s="33">
        <v>0</v>
      </c>
      <c r="W33" s="33">
        <v>0.45891527410100003</v>
      </c>
      <c r="X33" s="36">
        <v>0.33924143516100003</v>
      </c>
      <c r="Y33" s="33">
        <v>0.394112099386</v>
      </c>
      <c r="Z33" s="33">
        <v>-5.3153251582000002E-2</v>
      </c>
      <c r="AA33" s="36">
        <v>0.65235722897500004</v>
      </c>
      <c r="AB33" s="33">
        <v>0</v>
      </c>
      <c r="AC33" s="34">
        <v>9.6776565740699996E-2</v>
      </c>
      <c r="AD33" s="28">
        <v>0</v>
      </c>
      <c r="AE33" s="29">
        <v>0</v>
      </c>
      <c r="AF33" s="29">
        <v>0</v>
      </c>
      <c r="AG33" s="29">
        <v>0.50321346124999999</v>
      </c>
      <c r="AH33" s="29">
        <v>0</v>
      </c>
      <c r="AI33" s="29">
        <v>-1.6022149827999999E-4</v>
      </c>
      <c r="AJ33" s="29">
        <v>0</v>
      </c>
      <c r="AK33" s="29">
        <v>-7.3408209380599998E-2</v>
      </c>
      <c r="AL33" s="29">
        <v>0</v>
      </c>
      <c r="AM33" s="30">
        <v>0</v>
      </c>
      <c r="AN33" s="1">
        <f t="shared" si="30"/>
        <v>0.56666666666666665</v>
      </c>
      <c r="AO33">
        <f t="shared" si="31"/>
        <v>0.20184275782243999</v>
      </c>
      <c r="AP33" t="str">
        <f t="shared" si="32"/>
        <v/>
      </c>
      <c r="AQ33" t="str">
        <f t="shared" si="33"/>
        <v/>
      </c>
      <c r="AR33">
        <f t="shared" si="34"/>
        <v>3.2696889689501199E-2</v>
      </c>
      <c r="AS33" t="str">
        <f t="shared" si="35"/>
        <v/>
      </c>
      <c r="AT33" t="str">
        <f t="shared" si="36"/>
        <v/>
      </c>
      <c r="AU33" t="str">
        <f t="shared" si="37"/>
        <v/>
      </c>
      <c r="AV33">
        <f t="shared" si="38"/>
        <v>5.1725779413967346E-2</v>
      </c>
      <c r="AW33" t="str">
        <f t="shared" si="39"/>
        <v/>
      </c>
      <c r="AX33">
        <f t="shared" si="40"/>
        <v>0.14055703727524946</v>
      </c>
      <c r="AY33" t="str">
        <f t="shared" si="41"/>
        <v/>
      </c>
      <c r="AZ33">
        <f t="shared" si="42"/>
        <v>6.3664410386878624E-3</v>
      </c>
      <c r="BA33" t="str">
        <f t="shared" si="43"/>
        <v/>
      </c>
      <c r="BB33" t="str">
        <f t="shared" si="44"/>
        <v/>
      </c>
      <c r="BC33">
        <f t="shared" si="45"/>
        <v>6.6086278625790515E-2</v>
      </c>
      <c r="BD33">
        <f t="shared" si="46"/>
        <v>1.8878396534385732E-2</v>
      </c>
      <c r="BE33">
        <f t="shared" si="47"/>
        <v>3.6967499705284908E-2</v>
      </c>
      <c r="BF33">
        <f t="shared" si="48"/>
        <v>6.5022964812189249E-2</v>
      </c>
      <c r="BG33">
        <f t="shared" si="49"/>
        <v>0.20296328871787087</v>
      </c>
      <c r="BH33" t="str">
        <f t="shared" si="50"/>
        <v/>
      </c>
      <c r="BI33">
        <f t="shared" si="51"/>
        <v>1.1038904718557084E-2</v>
      </c>
      <c r="BJ33" t="str">
        <f t="shared" si="52"/>
        <v/>
      </c>
      <c r="BK33" t="str">
        <f t="shared" si="53"/>
        <v/>
      </c>
      <c r="BL33" t="str">
        <f t="shared" si="54"/>
        <v/>
      </c>
      <c r="BM33">
        <f t="shared" si="55"/>
        <v>9.0824300884422324E-2</v>
      </c>
      <c r="BN33" t="str">
        <f t="shared" si="56"/>
        <v/>
      </c>
      <c r="BO33">
        <f t="shared" si="57"/>
        <v>4.0805203654447224E-2</v>
      </c>
      <c r="BP33" t="str">
        <f t="shared" si="58"/>
        <v/>
      </c>
      <c r="BQ33">
        <f t="shared" si="59"/>
        <v>7.5763094946208989E-2</v>
      </c>
      <c r="BR33" t="str">
        <f t="shared" si="60"/>
        <v/>
      </c>
      <c r="BS33" t="str">
        <f t="shared" si="61"/>
        <v/>
      </c>
      <c r="BT33">
        <f t="shared" si="63"/>
        <v>0.25414957437524893</v>
      </c>
      <c r="BU33" s="1">
        <f t="shared" si="62"/>
        <v>1.2591463628277562</v>
      </c>
    </row>
    <row r="34" spans="1:73" x14ac:dyDescent="0.3">
      <c r="A34" t="s">
        <v>49</v>
      </c>
      <c r="B34">
        <v>-4.56244888226E-2</v>
      </c>
      <c r="C34">
        <v>0</v>
      </c>
      <c r="D34">
        <v>0.44955901171700002</v>
      </c>
      <c r="E34">
        <v>-6.3314789554700004E-2</v>
      </c>
      <c r="F34">
        <v>-0.26824610119999998</v>
      </c>
      <c r="G34">
        <v>0</v>
      </c>
      <c r="H34">
        <v>0</v>
      </c>
      <c r="J34">
        <v>0</v>
      </c>
      <c r="K34" s="9">
        <v>0</v>
      </c>
      <c r="L34">
        <v>0</v>
      </c>
      <c r="M34">
        <v>-0.44721391561500001</v>
      </c>
      <c r="N34">
        <v>0</v>
      </c>
      <c r="O34">
        <v>7.7455517061099995E-4</v>
      </c>
      <c r="P34" s="9">
        <v>2.0922351816900001E-2</v>
      </c>
      <c r="Q34">
        <v>-0.2050078894</v>
      </c>
      <c r="R34">
        <v>-0.42082944816099999</v>
      </c>
      <c r="S34">
        <v>-6.9784716796799998E-2</v>
      </c>
      <c r="T34" s="32">
        <v>-3.8050922635199998E-2</v>
      </c>
      <c r="U34" s="33">
        <v>0.24238563953799999</v>
      </c>
      <c r="V34" s="33">
        <v>0</v>
      </c>
      <c r="W34" s="33">
        <v>1.31670413795E-2</v>
      </c>
      <c r="X34" s="36">
        <v>-0.53232625564500002</v>
      </c>
      <c r="Y34" s="33">
        <v>0.106881645663</v>
      </c>
      <c r="Z34" s="33">
        <v>0</v>
      </c>
      <c r="AA34" s="36">
        <v>-0.99841710322900001</v>
      </c>
      <c r="AB34" s="33">
        <v>0.13696540429099999</v>
      </c>
      <c r="AC34" s="34">
        <v>0</v>
      </c>
      <c r="AD34" s="28">
        <v>-1.70019610209E-2</v>
      </c>
      <c r="AE34" s="29">
        <v>0</v>
      </c>
      <c r="AF34" s="29">
        <v>0</v>
      </c>
      <c r="AG34" s="29">
        <v>0</v>
      </c>
      <c r="AH34" s="29">
        <v>2.8057388724600001E-2</v>
      </c>
      <c r="AI34" s="29">
        <v>0</v>
      </c>
      <c r="AJ34" s="29">
        <v>2.5648160793299998E-2</v>
      </c>
      <c r="AK34" s="29">
        <v>-3.2044579594199998E-2</v>
      </c>
      <c r="AL34" s="29">
        <v>0</v>
      </c>
      <c r="AM34" s="30">
        <v>0.24843421624199999</v>
      </c>
      <c r="AN34" s="1">
        <f t="shared" si="30"/>
        <v>0.4</v>
      </c>
      <c r="AO34">
        <f t="shared" si="31"/>
        <v>-0.10763557713767719</v>
      </c>
      <c r="AP34" t="str">
        <f t="shared" si="32"/>
        <v/>
      </c>
      <c r="AQ34" t="str">
        <f t="shared" si="33"/>
        <v/>
      </c>
      <c r="AR34" t="str">
        <f t="shared" si="34"/>
        <v/>
      </c>
      <c r="AS34">
        <f t="shared" si="35"/>
        <v>0.11531344796301923</v>
      </c>
      <c r="AT34" t="str">
        <f t="shared" si="36"/>
        <v/>
      </c>
      <c r="AU34">
        <f t="shared" si="37"/>
        <v>1.1752756787100549E-2</v>
      </c>
      <c r="AV34">
        <f t="shared" si="38"/>
        <v>1.6527141097090116E-2</v>
      </c>
      <c r="AW34">
        <f t="shared" si="39"/>
        <v>9.4813671953113028E-3</v>
      </c>
      <c r="AX34">
        <f t="shared" si="40"/>
        <v>9.8090400846573764E-2</v>
      </c>
      <c r="AY34">
        <f t="shared" si="41"/>
        <v>1.4326876285445896E-3</v>
      </c>
      <c r="AZ34">
        <f t="shared" si="42"/>
        <v>4.8420241422291194E-3</v>
      </c>
      <c r="BA34">
        <f t="shared" si="43"/>
        <v>0.12251485212312137</v>
      </c>
      <c r="BB34" t="str">
        <f t="shared" si="44"/>
        <v/>
      </c>
      <c r="BC34">
        <f t="shared" si="45"/>
        <v>1.4593272640606642E-2</v>
      </c>
      <c r="BD34">
        <f t="shared" si="46"/>
        <v>0.18036217241101024</v>
      </c>
      <c r="BE34">
        <f t="shared" si="47"/>
        <v>4.6017638878115379E-2</v>
      </c>
      <c r="BF34" t="str">
        <f t="shared" si="48"/>
        <v/>
      </c>
      <c r="BG34">
        <f t="shared" si="49"/>
        <v>0.79349172722558592</v>
      </c>
      <c r="BH34">
        <f t="shared" si="50"/>
        <v>5.9829640115872072E-2</v>
      </c>
      <c r="BI34" t="str">
        <f t="shared" si="51"/>
        <v/>
      </c>
      <c r="BJ34">
        <f t="shared" si="52"/>
        <v>8.2144523704033336E-3</v>
      </c>
      <c r="BK34" t="str">
        <f t="shared" si="53"/>
        <v/>
      </c>
      <c r="BL34" t="str">
        <f t="shared" si="54"/>
        <v/>
      </c>
      <c r="BM34" t="str">
        <f t="shared" si="55"/>
        <v/>
      </c>
      <c r="BN34">
        <f t="shared" si="56"/>
        <v>1.8412580984501124E-2</v>
      </c>
      <c r="BO34" t="str">
        <f t="shared" si="57"/>
        <v/>
      </c>
      <c r="BP34">
        <f t="shared" si="58"/>
        <v>1.7764554796853408E-2</v>
      </c>
      <c r="BQ34">
        <f t="shared" si="59"/>
        <v>5.7139989096179743E-3</v>
      </c>
      <c r="BR34" t="str">
        <f t="shared" si="60"/>
        <v/>
      </c>
      <c r="BS34">
        <f t="shared" si="61"/>
        <v>0.12678569775744597</v>
      </c>
      <c r="BT34">
        <f t="shared" si="63"/>
        <v>0.30286964686634504</v>
      </c>
      <c r="BU34" s="1">
        <f t="shared" si="62"/>
        <v>2.8138432934581008</v>
      </c>
    </row>
    <row r="35" spans="1:73" x14ac:dyDescent="0.3">
      <c r="A35" t="s">
        <v>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-0.31541791037</v>
      </c>
      <c r="J35">
        <v>1.3417404062399999E-2</v>
      </c>
      <c r="K35" s="9">
        <v>0.621052388284</v>
      </c>
      <c r="L35">
        <v>-0.94366325334800005</v>
      </c>
      <c r="M35">
        <v>3.1977877485E-2</v>
      </c>
      <c r="N35">
        <v>0</v>
      </c>
      <c r="O35">
        <v>0</v>
      </c>
      <c r="P35" s="9">
        <v>0</v>
      </c>
      <c r="Q35">
        <v>-0.55023151605300002</v>
      </c>
      <c r="R35">
        <v>-0.98762988572800003</v>
      </c>
      <c r="S35">
        <v>0</v>
      </c>
      <c r="T35" s="32">
        <v>0.150746585179</v>
      </c>
      <c r="U35" s="33">
        <v>0.338948674013</v>
      </c>
      <c r="V35" s="33">
        <v>-1.01579086848E-2</v>
      </c>
      <c r="W35" s="33">
        <v>0</v>
      </c>
      <c r="X35" s="36">
        <v>0</v>
      </c>
      <c r="Y35" s="33">
        <v>-0.14510535503399999</v>
      </c>
      <c r="Z35" s="33">
        <v>-0.22122842628299999</v>
      </c>
      <c r="AA35" s="36">
        <v>0.30558182917100002</v>
      </c>
      <c r="AB35" s="33">
        <v>0</v>
      </c>
      <c r="AC35" s="34">
        <v>0</v>
      </c>
      <c r="AD35" s="28">
        <v>-0.87749822612200001</v>
      </c>
      <c r="AE35" s="29">
        <v>0</v>
      </c>
      <c r="AF35" s="29">
        <v>0</v>
      </c>
      <c r="AG35" s="29">
        <v>0.48517830261900002</v>
      </c>
      <c r="AH35" s="29">
        <v>0</v>
      </c>
      <c r="AI35" s="29">
        <v>6.4929423359700006E-2</v>
      </c>
      <c r="AJ35" s="29">
        <v>0</v>
      </c>
      <c r="AK35" s="29">
        <v>-0.30367248450500001</v>
      </c>
      <c r="AL35" s="29">
        <v>-0.50515344971999998</v>
      </c>
      <c r="AM35" s="30">
        <v>-3.6032589892699999E-3</v>
      </c>
      <c r="AN35" s="1">
        <f t="shared" si="30"/>
        <v>0.4</v>
      </c>
      <c r="AO35">
        <f t="shared" si="31"/>
        <v>-0.14089507112744279</v>
      </c>
      <c r="AP35">
        <f t="shared" si="32"/>
        <v>2.3812339999215844E-2</v>
      </c>
      <c r="AQ35">
        <f t="shared" si="33"/>
        <v>0.58056393090355229</v>
      </c>
      <c r="AR35">
        <f t="shared" si="34"/>
        <v>0.64443675438569781</v>
      </c>
      <c r="AS35">
        <f t="shared" si="35"/>
        <v>2.9885056361960285E-2</v>
      </c>
      <c r="AT35" t="str">
        <f t="shared" si="36"/>
        <v/>
      </c>
      <c r="AU35" t="str">
        <f t="shared" si="37"/>
        <v/>
      </c>
      <c r="AV35" t="str">
        <f t="shared" si="38"/>
        <v/>
      </c>
      <c r="AW35">
        <f t="shared" si="39"/>
        <v>0.16755632514429372</v>
      </c>
      <c r="AX35">
        <f t="shared" si="40"/>
        <v>0.71695984625664</v>
      </c>
      <c r="AY35" t="str">
        <f t="shared" si="41"/>
        <v/>
      </c>
      <c r="AZ35">
        <f t="shared" si="42"/>
        <v>8.5054855693165302E-2</v>
      </c>
      <c r="BA35">
        <f t="shared" si="43"/>
        <v>0.23025001975040624</v>
      </c>
      <c r="BB35">
        <f t="shared" si="44"/>
        <v>1.709220564355397E-2</v>
      </c>
      <c r="BC35" t="str">
        <f t="shared" si="45"/>
        <v/>
      </c>
      <c r="BD35" t="str">
        <f t="shared" si="46"/>
        <v/>
      </c>
      <c r="BE35">
        <f t="shared" si="47"/>
        <v>1.7726490573814552E-5</v>
      </c>
      <c r="BF35">
        <f t="shared" si="48"/>
        <v>6.4534479505488889E-3</v>
      </c>
      <c r="BG35">
        <f t="shared" si="49"/>
        <v>0.19934162250010562</v>
      </c>
      <c r="BH35" t="str">
        <f t="shared" si="50"/>
        <v/>
      </c>
      <c r="BI35" t="str">
        <f t="shared" si="51"/>
        <v/>
      </c>
      <c r="BJ35">
        <f t="shared" si="52"/>
        <v>0.5425842079479356</v>
      </c>
      <c r="BK35" t="str">
        <f t="shared" si="53"/>
        <v/>
      </c>
      <c r="BL35" t="str">
        <f t="shared" si="54"/>
        <v/>
      </c>
      <c r="BM35">
        <f t="shared" si="55"/>
        <v>0.39196786931425304</v>
      </c>
      <c r="BN35" t="str">
        <f t="shared" si="56"/>
        <v/>
      </c>
      <c r="BO35">
        <f t="shared" si="57"/>
        <v>4.2363722530887875E-2</v>
      </c>
      <c r="BP35" t="str">
        <f t="shared" si="58"/>
        <v/>
      </c>
      <c r="BQ35">
        <f t="shared" si="59"/>
        <v>2.6496486305888144E-2</v>
      </c>
      <c r="BR35">
        <f t="shared" si="60"/>
        <v>0.1326841663748787</v>
      </c>
      <c r="BS35">
        <f t="shared" si="61"/>
        <v>1.884904168018333E-2</v>
      </c>
      <c r="BT35">
        <f t="shared" si="63"/>
        <v>0.46286364834304067</v>
      </c>
      <c r="BU35" s="1">
        <f t="shared" si="62"/>
        <v>3.2851656529870374</v>
      </c>
    </row>
    <row r="36" spans="1:73" x14ac:dyDescent="0.3">
      <c r="A36" t="s">
        <v>51</v>
      </c>
      <c r="B36">
        <v>0</v>
      </c>
      <c r="C36">
        <v>0.41754848156500002</v>
      </c>
      <c r="D36">
        <v>-0.41766473531999998</v>
      </c>
      <c r="E36">
        <v>-0.54980611155000003</v>
      </c>
      <c r="F36">
        <v>1.05090151512E-2</v>
      </c>
      <c r="G36">
        <v>-6.3605249326700003E-2</v>
      </c>
      <c r="H36">
        <v>-0.50596980183399998</v>
      </c>
      <c r="J36">
        <v>0.20774090381900001</v>
      </c>
      <c r="K36" s="9">
        <v>0</v>
      </c>
      <c r="L36">
        <v>0</v>
      </c>
      <c r="M36">
        <v>-0.24387336504000001</v>
      </c>
      <c r="N36">
        <v>-0.23238155715299999</v>
      </c>
      <c r="O36">
        <v>0</v>
      </c>
      <c r="P36" s="9">
        <v>0.121190448058</v>
      </c>
      <c r="Q36">
        <v>-0.16520980449700001</v>
      </c>
      <c r="R36">
        <v>0</v>
      </c>
      <c r="S36">
        <v>-0.34483201129199997</v>
      </c>
      <c r="T36" s="32">
        <v>4.7299336092000002E-2</v>
      </c>
      <c r="U36" s="33">
        <v>0</v>
      </c>
      <c r="V36" s="33">
        <v>0</v>
      </c>
      <c r="W36" s="33">
        <v>0</v>
      </c>
      <c r="X36" s="36">
        <v>0</v>
      </c>
      <c r="Y36" s="33">
        <v>-0.66990686809099997</v>
      </c>
      <c r="Z36" s="33">
        <v>-0.21314972898099999</v>
      </c>
      <c r="AA36" s="36">
        <v>-0.175083383959</v>
      </c>
      <c r="AB36" s="33">
        <v>-0.71996799277300005</v>
      </c>
      <c r="AC36" s="34">
        <v>0</v>
      </c>
      <c r="AD36" s="28">
        <v>0</v>
      </c>
      <c r="AE36" s="29">
        <v>-0.61623123098800003</v>
      </c>
      <c r="AF36" s="29">
        <v>-0.82761323174300006</v>
      </c>
      <c r="AG36" s="29">
        <v>0</v>
      </c>
      <c r="AH36" s="29">
        <v>0</v>
      </c>
      <c r="AI36" s="29">
        <v>0</v>
      </c>
      <c r="AJ36" s="29">
        <v>0.52928795041400001</v>
      </c>
      <c r="AK36" s="29">
        <v>-0.795765191496</v>
      </c>
      <c r="AL36" s="29">
        <v>0</v>
      </c>
      <c r="AM36" s="30">
        <v>0</v>
      </c>
      <c r="AN36" s="1">
        <f t="shared" si="30"/>
        <v>0.5</v>
      </c>
      <c r="AO36">
        <f t="shared" si="31"/>
        <v>-0.2732330485086667</v>
      </c>
      <c r="AP36">
        <f t="shared" si="32"/>
        <v>0.23133594281769662</v>
      </c>
      <c r="AQ36" t="str">
        <f t="shared" si="33"/>
        <v/>
      </c>
      <c r="AR36" t="str">
        <f t="shared" si="34"/>
        <v/>
      </c>
      <c r="AS36">
        <f t="shared" si="35"/>
        <v>8.619910133802999E-4</v>
      </c>
      <c r="AT36">
        <f t="shared" si="36"/>
        <v>1.6688443459821117E-3</v>
      </c>
      <c r="AU36" t="str">
        <f t="shared" si="37"/>
        <v/>
      </c>
      <c r="AV36">
        <f t="shared" si="38"/>
        <v>0.15556989464387533</v>
      </c>
      <c r="AW36">
        <f t="shared" si="39"/>
        <v>1.1669021246804082E-2</v>
      </c>
      <c r="AX36" t="str">
        <f t="shared" si="40"/>
        <v/>
      </c>
      <c r="AY36">
        <f t="shared" si="41"/>
        <v>5.1264114716491433E-3</v>
      </c>
      <c r="AZ36">
        <f t="shared" si="42"/>
        <v>0.10274100957778971</v>
      </c>
      <c r="BA36" t="str">
        <f t="shared" si="43"/>
        <v/>
      </c>
      <c r="BB36" t="str">
        <f t="shared" si="44"/>
        <v/>
      </c>
      <c r="BC36" t="str">
        <f t="shared" si="45"/>
        <v/>
      </c>
      <c r="BD36" t="str">
        <f t="shared" si="46"/>
        <v/>
      </c>
      <c r="BE36">
        <f t="shared" si="47"/>
        <v>0.1573501191420375</v>
      </c>
      <c r="BF36">
        <f t="shared" si="48"/>
        <v>3.610005285463696E-3</v>
      </c>
      <c r="BG36">
        <f t="shared" si="49"/>
        <v>9.633356651212099E-3</v>
      </c>
      <c r="BH36">
        <f t="shared" si="50"/>
        <v>0.19957211042685702</v>
      </c>
      <c r="BI36" t="str">
        <f t="shared" si="51"/>
        <v/>
      </c>
      <c r="BJ36" t="str">
        <f t="shared" si="52"/>
        <v/>
      </c>
      <c r="BK36">
        <f t="shared" si="53"/>
        <v>0.11764775318412606</v>
      </c>
      <c r="BL36">
        <f t="shared" si="54"/>
        <v>0.30733738756293305</v>
      </c>
      <c r="BM36" t="str">
        <f t="shared" si="55"/>
        <v/>
      </c>
      <c r="BN36" t="str">
        <f t="shared" si="56"/>
        <v/>
      </c>
      <c r="BO36" t="str">
        <f t="shared" si="57"/>
        <v/>
      </c>
      <c r="BP36">
        <f t="shared" si="58"/>
        <v>0.64403995371183487</v>
      </c>
      <c r="BQ36">
        <f t="shared" si="59"/>
        <v>0.27303984045493496</v>
      </c>
      <c r="BR36" t="str">
        <f t="shared" si="60"/>
        <v/>
      </c>
      <c r="BS36" t="str">
        <f t="shared" si="61"/>
        <v/>
      </c>
      <c r="BT36">
        <f t="shared" si="63"/>
        <v>0.38481195767427123</v>
      </c>
      <c r="BU36" s="1">
        <f t="shared" si="62"/>
        <v>1.4083653488280916</v>
      </c>
    </row>
    <row r="37" spans="1:73" s="3" customFormat="1" x14ac:dyDescent="0.3">
      <c r="A37" s="3" t="s">
        <v>52</v>
      </c>
      <c r="B37" s="3">
        <v>-0.33290946067600002</v>
      </c>
      <c r="C37" s="3">
        <v>0</v>
      </c>
      <c r="D37" s="3">
        <v>-2.1477555468299998E-2</v>
      </c>
      <c r="E37" s="3">
        <v>0</v>
      </c>
      <c r="F37" s="3">
        <v>0</v>
      </c>
      <c r="G37" s="3">
        <v>0</v>
      </c>
      <c r="H37" s="3">
        <v>0</v>
      </c>
      <c r="I37" s="4"/>
      <c r="J37" s="3">
        <v>0</v>
      </c>
      <c r="K37" s="10">
        <v>0</v>
      </c>
      <c r="L37" s="3">
        <v>0</v>
      </c>
      <c r="M37" s="3">
        <v>0</v>
      </c>
      <c r="N37" s="3">
        <v>0</v>
      </c>
      <c r="O37" s="3">
        <v>0</v>
      </c>
      <c r="P37" s="10">
        <v>0</v>
      </c>
      <c r="Q37" s="3">
        <v>0</v>
      </c>
      <c r="R37" s="3">
        <v>0</v>
      </c>
      <c r="S37" s="3">
        <v>0</v>
      </c>
      <c r="T37" s="37">
        <v>0</v>
      </c>
      <c r="U37" s="38">
        <v>0</v>
      </c>
      <c r="V37" s="38">
        <v>0</v>
      </c>
      <c r="W37" s="38">
        <v>0</v>
      </c>
      <c r="X37" s="39">
        <v>0</v>
      </c>
      <c r="Y37" s="38">
        <v>0</v>
      </c>
      <c r="Z37" s="38">
        <v>0</v>
      </c>
      <c r="AA37" s="39">
        <v>0</v>
      </c>
      <c r="AB37" s="38">
        <v>0</v>
      </c>
      <c r="AC37" s="40">
        <v>0</v>
      </c>
      <c r="AD37" s="28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0</v>
      </c>
      <c r="AJ37" s="29">
        <v>0</v>
      </c>
      <c r="AK37" s="29">
        <v>0</v>
      </c>
      <c r="AL37" s="29">
        <v>0</v>
      </c>
      <c r="AM37" s="30">
        <v>0</v>
      </c>
      <c r="AN37" s="1">
        <f t="shared" si="30"/>
        <v>1</v>
      </c>
      <c r="AO37" t="str">
        <f t="shared" si="31"/>
        <v/>
      </c>
      <c r="AP37" s="3" t="str">
        <f t="shared" si="32"/>
        <v/>
      </c>
      <c r="AQ37" s="3" t="str">
        <f t="shared" si="33"/>
        <v/>
      </c>
      <c r="AR37" s="3" t="str">
        <f t="shared" si="34"/>
        <v/>
      </c>
      <c r="AS37" s="3" t="str">
        <f t="shared" si="35"/>
        <v/>
      </c>
      <c r="AT37" s="3" t="str">
        <f t="shared" si="36"/>
        <v/>
      </c>
      <c r="AU37" s="3" t="str">
        <f t="shared" si="37"/>
        <v/>
      </c>
      <c r="AV37" s="3" t="str">
        <f t="shared" si="38"/>
        <v/>
      </c>
      <c r="AW37" s="3" t="str">
        <f t="shared" si="39"/>
        <v/>
      </c>
      <c r="AX37" t="str">
        <f t="shared" si="40"/>
        <v/>
      </c>
      <c r="AY37" t="str">
        <f t="shared" si="41"/>
        <v/>
      </c>
      <c r="AZ37" t="str">
        <f t="shared" si="42"/>
        <v/>
      </c>
      <c r="BA37" t="str">
        <f t="shared" si="43"/>
        <v/>
      </c>
      <c r="BB37" t="str">
        <f t="shared" si="44"/>
        <v/>
      </c>
      <c r="BC37" t="str">
        <f t="shared" si="45"/>
        <v/>
      </c>
      <c r="BD37" t="str">
        <f t="shared" si="46"/>
        <v/>
      </c>
      <c r="BE37" t="str">
        <f t="shared" si="47"/>
        <v/>
      </c>
      <c r="BF37" t="str">
        <f t="shared" si="48"/>
        <v/>
      </c>
      <c r="BG37" t="str">
        <f t="shared" si="49"/>
        <v/>
      </c>
      <c r="BH37" t="str">
        <f t="shared" si="50"/>
        <v/>
      </c>
      <c r="BI37" t="str">
        <f t="shared" si="51"/>
        <v/>
      </c>
      <c r="BJ37" t="str">
        <f t="shared" si="52"/>
        <v/>
      </c>
      <c r="BK37" t="str">
        <f t="shared" si="53"/>
        <v/>
      </c>
      <c r="BL37" t="str">
        <f t="shared" si="54"/>
        <v/>
      </c>
      <c r="BM37" t="str">
        <f t="shared" si="55"/>
        <v/>
      </c>
      <c r="BN37" t="str">
        <f t="shared" si="56"/>
        <v/>
      </c>
      <c r="BO37" t="str">
        <f t="shared" si="57"/>
        <v/>
      </c>
      <c r="BP37" t="str">
        <f t="shared" si="58"/>
        <v/>
      </c>
      <c r="BQ37" t="str">
        <f t="shared" si="59"/>
        <v/>
      </c>
      <c r="BR37" t="str">
        <f t="shared" si="60"/>
        <v/>
      </c>
      <c r="BS37" t="str">
        <f t="shared" si="61"/>
        <v/>
      </c>
      <c r="BT37" s="3" t="str">
        <f t="shared" si="63"/>
        <v/>
      </c>
      <c r="BU37" s="5" t="str">
        <f t="shared" si="62"/>
        <v/>
      </c>
    </row>
    <row r="38" spans="1:73" x14ac:dyDescent="0.3">
      <c r="A38" t="s">
        <v>53</v>
      </c>
      <c r="B38">
        <v>-0.370153742693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v>-1.90414570504E-4</v>
      </c>
      <c r="K38" s="9">
        <v>0.97825125742700003</v>
      </c>
      <c r="L38">
        <v>0</v>
      </c>
      <c r="M38">
        <v>-0.74209689625700004</v>
      </c>
      <c r="N38">
        <v>-3.7396386084199998E-2</v>
      </c>
      <c r="O38">
        <v>0</v>
      </c>
      <c r="P38" s="9">
        <v>0</v>
      </c>
      <c r="Q38">
        <v>0.240055478106</v>
      </c>
      <c r="R38">
        <v>0</v>
      </c>
      <c r="S38">
        <v>1.04072806278E-3</v>
      </c>
      <c r="T38" s="32">
        <v>0</v>
      </c>
      <c r="U38" s="33">
        <v>2.9116346462400002E-2</v>
      </c>
      <c r="V38" s="33">
        <v>0.20976331391700001</v>
      </c>
      <c r="W38" s="33">
        <v>-0.122247110384</v>
      </c>
      <c r="X38" s="36">
        <v>0</v>
      </c>
      <c r="Y38" s="33">
        <v>0</v>
      </c>
      <c r="Z38" s="33">
        <v>0</v>
      </c>
      <c r="AA38" s="36">
        <v>0</v>
      </c>
      <c r="AB38" s="33">
        <v>-0.153739830828</v>
      </c>
      <c r="AC38" s="34">
        <v>0.13529532479</v>
      </c>
      <c r="AD38" s="28">
        <v>6.7357040880400001E-3</v>
      </c>
      <c r="AE38" s="29">
        <v>0</v>
      </c>
      <c r="AF38" s="29">
        <v>-0.44989204065499999</v>
      </c>
      <c r="AG38" s="29">
        <v>0</v>
      </c>
      <c r="AH38" s="29">
        <v>0</v>
      </c>
      <c r="AI38" s="29">
        <v>0</v>
      </c>
      <c r="AJ38" s="29">
        <v>5.6940262820800003E-2</v>
      </c>
      <c r="AK38" s="29">
        <v>0</v>
      </c>
      <c r="AL38" s="29">
        <v>0</v>
      </c>
      <c r="AM38" s="30">
        <v>0</v>
      </c>
      <c r="AN38" s="1">
        <f t="shared" si="30"/>
        <v>0.53333333333333333</v>
      </c>
      <c r="AO38">
        <f t="shared" si="31"/>
        <v>1.0831124063951147E-2</v>
      </c>
      <c r="AP38">
        <f t="shared" si="32"/>
        <v>1.2147431387078743E-4</v>
      </c>
      <c r="AQ38">
        <f t="shared" si="33"/>
        <v>0.93590171443617931</v>
      </c>
      <c r="AR38" t="str">
        <f t="shared" si="34"/>
        <v/>
      </c>
      <c r="AS38">
        <f t="shared" si="35"/>
        <v>0.56690060378442664</v>
      </c>
      <c r="AT38">
        <f t="shared" si="36"/>
        <v>2.3258927350900218E-3</v>
      </c>
      <c r="AU38" t="str">
        <f t="shared" si="37"/>
        <v/>
      </c>
      <c r="AV38" t="str">
        <f t="shared" si="38"/>
        <v/>
      </c>
      <c r="AW38">
        <f t="shared" si="39"/>
        <v>5.2543804485994557E-2</v>
      </c>
      <c r="AX38" t="str">
        <f t="shared" si="40"/>
        <v/>
      </c>
      <c r="AY38">
        <f t="shared" si="41"/>
        <v>9.5851853859748004E-5</v>
      </c>
      <c r="AZ38" t="str">
        <f t="shared" si="42"/>
        <v/>
      </c>
      <c r="BA38">
        <f t="shared" si="43"/>
        <v>3.3434935816073567E-4</v>
      </c>
      <c r="BB38">
        <f t="shared" si="44"/>
        <v>3.9574016159729476E-2</v>
      </c>
      <c r="BC38">
        <f t="shared" si="45"/>
        <v>1.770981648378385E-2</v>
      </c>
      <c r="BD38" t="str">
        <f t="shared" si="46"/>
        <v/>
      </c>
      <c r="BE38" t="str">
        <f t="shared" si="47"/>
        <v/>
      </c>
      <c r="BF38" t="str">
        <f t="shared" si="48"/>
        <v/>
      </c>
      <c r="BG38" t="str">
        <f t="shared" si="49"/>
        <v/>
      </c>
      <c r="BH38">
        <f t="shared" si="50"/>
        <v>2.7083599194048617E-2</v>
      </c>
      <c r="BI38">
        <f t="shared" si="51"/>
        <v>1.5491337262374181E-2</v>
      </c>
      <c r="BJ38">
        <f t="shared" si="52"/>
        <v>1.6772464779092062E-5</v>
      </c>
      <c r="BK38" t="str">
        <f t="shared" si="53"/>
        <v/>
      </c>
      <c r="BL38">
        <f t="shared" si="54"/>
        <v>0.21226583450864578</v>
      </c>
      <c r="BM38" t="str">
        <f t="shared" si="55"/>
        <v/>
      </c>
      <c r="BN38" t="str">
        <f t="shared" si="56"/>
        <v/>
      </c>
      <c r="BO38" t="str">
        <f t="shared" si="57"/>
        <v/>
      </c>
      <c r="BP38">
        <f t="shared" si="58"/>
        <v>2.126052676898341E-3</v>
      </c>
      <c r="BQ38" t="str">
        <f t="shared" si="59"/>
        <v/>
      </c>
      <c r="BR38" t="str">
        <f t="shared" si="60"/>
        <v/>
      </c>
      <c r="BS38" t="str">
        <f t="shared" si="61"/>
        <v/>
      </c>
      <c r="BT38">
        <f t="shared" si="63"/>
        <v>0.36571760375203638</v>
      </c>
      <c r="BU38" s="1">
        <f t="shared" si="62"/>
        <v>33.76543390997076</v>
      </c>
    </row>
    <row r="39" spans="1:73" x14ac:dyDescent="0.3">
      <c r="A39" t="s">
        <v>54</v>
      </c>
      <c r="B39">
        <v>0</v>
      </c>
      <c r="C39">
        <v>-0.13211838756200001</v>
      </c>
      <c r="D39">
        <v>0</v>
      </c>
      <c r="E39">
        <v>0</v>
      </c>
      <c r="F39">
        <v>0</v>
      </c>
      <c r="G39">
        <v>0</v>
      </c>
      <c r="H39">
        <v>0.36521592242299999</v>
      </c>
      <c r="J39">
        <v>0</v>
      </c>
      <c r="K39" s="9">
        <v>0</v>
      </c>
      <c r="L39">
        <v>0</v>
      </c>
      <c r="M39">
        <v>0</v>
      </c>
      <c r="N39">
        <v>-4.2750631835600003E-2</v>
      </c>
      <c r="O39">
        <v>0</v>
      </c>
      <c r="P39" s="9">
        <v>0</v>
      </c>
      <c r="Q39">
        <v>0.181802995528</v>
      </c>
      <c r="R39">
        <v>0</v>
      </c>
      <c r="S39">
        <v>-8.9363548203999998E-2</v>
      </c>
      <c r="T39" s="32">
        <v>-2.1688242833500002E-2</v>
      </c>
      <c r="U39" s="33">
        <v>0.29972074077600003</v>
      </c>
      <c r="V39" s="33">
        <v>0.196916036149</v>
      </c>
      <c r="W39" s="33">
        <v>0</v>
      </c>
      <c r="X39" s="36">
        <v>0</v>
      </c>
      <c r="Y39" s="33">
        <v>0</v>
      </c>
      <c r="Z39" s="33">
        <v>-7.0042735658399996E-2</v>
      </c>
      <c r="AA39" s="36">
        <v>0</v>
      </c>
      <c r="AB39" s="33">
        <v>-0.30632169293200001</v>
      </c>
      <c r="AC39" s="34">
        <v>0.17224278943499999</v>
      </c>
      <c r="AD39" s="28">
        <v>0</v>
      </c>
      <c r="AE39" s="29">
        <v>1.2447530788699999E-2</v>
      </c>
      <c r="AF39" s="29">
        <v>-0.22088985540799999</v>
      </c>
      <c r="AG39" s="29">
        <v>0</v>
      </c>
      <c r="AH39" s="29">
        <v>0</v>
      </c>
      <c r="AI39" s="29">
        <v>0</v>
      </c>
      <c r="AJ39" s="29">
        <v>0.17710729715099999</v>
      </c>
      <c r="AK39" s="29">
        <v>3.3516670152200001E-2</v>
      </c>
      <c r="AL39" s="29">
        <v>0</v>
      </c>
      <c r="AM39" s="30">
        <v>0</v>
      </c>
      <c r="AN39" s="1">
        <f t="shared" si="30"/>
        <v>0.56666666666666665</v>
      </c>
      <c r="AO39">
        <f t="shared" si="31"/>
        <v>2.4822873316030759E-2</v>
      </c>
      <c r="AP39" t="str">
        <f t="shared" si="32"/>
        <v/>
      </c>
      <c r="AQ39" t="str">
        <f t="shared" si="33"/>
        <v/>
      </c>
      <c r="AR39" t="str">
        <f t="shared" si="34"/>
        <v/>
      </c>
      <c r="AS39" t="str">
        <f t="shared" si="35"/>
        <v/>
      </c>
      <c r="AT39">
        <f t="shared" si="36"/>
        <v>4.5661785984774704E-3</v>
      </c>
      <c r="AU39" t="str">
        <f t="shared" si="37"/>
        <v/>
      </c>
      <c r="AV39" t="str">
        <f t="shared" si="38"/>
        <v/>
      </c>
      <c r="AW39">
        <f t="shared" si="39"/>
        <v>2.4642758769684799E-2</v>
      </c>
      <c r="AX39" t="str">
        <f t="shared" si="40"/>
        <v/>
      </c>
      <c r="AY39">
        <f t="shared" si="41"/>
        <v>1.3038538859550142E-2</v>
      </c>
      <c r="AZ39">
        <f t="shared" si="42"/>
        <v>2.1632839254751412E-3</v>
      </c>
      <c r="BA39">
        <f t="shared" si="43"/>
        <v>7.5568837534038813E-2</v>
      </c>
      <c r="BB39">
        <f t="shared" si="44"/>
        <v>2.9616056693854868E-2</v>
      </c>
      <c r="BC39" t="str">
        <f t="shared" si="45"/>
        <v/>
      </c>
      <c r="BD39" t="str">
        <f t="shared" si="46"/>
        <v/>
      </c>
      <c r="BE39" t="str">
        <f t="shared" si="47"/>
        <v/>
      </c>
      <c r="BF39">
        <f t="shared" si="48"/>
        <v>8.9994837660895954E-3</v>
      </c>
      <c r="BG39" t="str">
        <f t="shared" si="49"/>
        <v/>
      </c>
      <c r="BH39">
        <f t="shared" si="50"/>
        <v>0.10965672375559646</v>
      </c>
      <c r="BI39">
        <f t="shared" si="51"/>
        <v>2.1732631668523926E-2</v>
      </c>
      <c r="BJ39" t="str">
        <f t="shared" si="52"/>
        <v/>
      </c>
      <c r="BK39">
        <f t="shared" si="53"/>
        <v>1.5314910266876129E-4</v>
      </c>
      <c r="BL39">
        <f t="shared" si="54"/>
        <v>6.037474505700912E-2</v>
      </c>
      <c r="BM39" t="str">
        <f t="shared" si="55"/>
        <v/>
      </c>
      <c r="BN39" t="str">
        <f t="shared" si="56"/>
        <v/>
      </c>
      <c r="BO39" t="str">
        <f t="shared" si="57"/>
        <v/>
      </c>
      <c r="BP39">
        <f t="shared" si="58"/>
        <v>2.3190545742748547E-2</v>
      </c>
      <c r="BQ39">
        <f t="shared" si="59"/>
        <v>7.5582103428586316E-5</v>
      </c>
      <c r="BR39" t="str">
        <f t="shared" si="60"/>
        <v/>
      </c>
      <c r="BS39" t="str">
        <f t="shared" si="61"/>
        <v/>
      </c>
      <c r="BT39">
        <f t="shared" si="63"/>
        <v>0.16956471775087625</v>
      </c>
      <c r="BU39" s="1">
        <f t="shared" si="62"/>
        <v>6.8309867110094125</v>
      </c>
    </row>
    <row r="40" spans="1:73" x14ac:dyDescent="0.3">
      <c r="A40" t="s">
        <v>55</v>
      </c>
      <c r="B40">
        <v>0</v>
      </c>
      <c r="C40">
        <v>0</v>
      </c>
      <c r="D40">
        <v>0</v>
      </c>
      <c r="E40">
        <v>-0.197353799252</v>
      </c>
      <c r="F40">
        <v>1.26149049367E-2</v>
      </c>
      <c r="G40">
        <v>0</v>
      </c>
      <c r="H40">
        <v>-0.32515252531</v>
      </c>
      <c r="J40">
        <v>0</v>
      </c>
      <c r="K40" s="9">
        <v>0</v>
      </c>
      <c r="L40">
        <v>0</v>
      </c>
      <c r="M40">
        <v>0</v>
      </c>
      <c r="N40">
        <v>0</v>
      </c>
      <c r="O40">
        <v>0</v>
      </c>
      <c r="P40" s="9">
        <v>0</v>
      </c>
      <c r="Q40">
        <v>-4.3213157544E-2</v>
      </c>
      <c r="R40">
        <v>8.4970486849599999E-2</v>
      </c>
      <c r="S40">
        <v>0</v>
      </c>
      <c r="T40" s="32">
        <v>-0.69092506819400001</v>
      </c>
      <c r="U40" s="33">
        <v>6.1191301935299997E-3</v>
      </c>
      <c r="V40" s="33">
        <v>0</v>
      </c>
      <c r="W40" s="33">
        <v>-0.30426049833399998</v>
      </c>
      <c r="X40" s="36">
        <v>0</v>
      </c>
      <c r="Y40" s="33">
        <v>-2.73670851909E-2</v>
      </c>
      <c r="Z40" s="33">
        <v>0</v>
      </c>
      <c r="AA40" s="36">
        <v>0</v>
      </c>
      <c r="AB40" s="33">
        <v>4.3383875420899996E-3</v>
      </c>
      <c r="AC40" s="34">
        <v>0</v>
      </c>
      <c r="AD40" s="28">
        <v>3.7860391632399998E-3</v>
      </c>
      <c r="AE40" s="29">
        <v>0</v>
      </c>
      <c r="AF40" s="29">
        <v>0.11756575965299999</v>
      </c>
      <c r="AG40" s="29">
        <v>0.72696885610399997</v>
      </c>
      <c r="AH40" s="29">
        <v>0</v>
      </c>
      <c r="AI40" s="29">
        <v>-1.8537822611499999E-2</v>
      </c>
      <c r="AJ40" s="29">
        <v>0</v>
      </c>
      <c r="AK40" s="29">
        <v>0.30809698277000003</v>
      </c>
      <c r="AL40" s="29">
        <v>0</v>
      </c>
      <c r="AM40" s="30">
        <v>0</v>
      </c>
      <c r="AN40" s="1">
        <f t="shared" si="30"/>
        <v>0.6</v>
      </c>
      <c r="AO40">
        <f t="shared" si="31"/>
        <v>1.3961834200088341E-2</v>
      </c>
      <c r="AP40" t="str">
        <f t="shared" si="32"/>
        <v/>
      </c>
      <c r="AQ40" t="str">
        <f t="shared" si="33"/>
        <v/>
      </c>
      <c r="AR40" t="str">
        <f t="shared" si="34"/>
        <v/>
      </c>
      <c r="AS40" t="str">
        <f t="shared" si="35"/>
        <v/>
      </c>
      <c r="AT40" t="str">
        <f t="shared" si="36"/>
        <v/>
      </c>
      <c r="AU40" t="str">
        <f t="shared" si="37"/>
        <v/>
      </c>
      <c r="AV40" t="str">
        <f t="shared" si="38"/>
        <v/>
      </c>
      <c r="AW40">
        <f t="shared" si="39"/>
        <v>3.2689796809365701E-3</v>
      </c>
      <c r="AX40">
        <f t="shared" si="40"/>
        <v>5.0422287510989991E-3</v>
      </c>
      <c r="AY40" t="str">
        <f t="shared" si="41"/>
        <v/>
      </c>
      <c r="AZ40">
        <f t="shared" si="42"/>
        <v>0.49686554516673304</v>
      </c>
      <c r="BA40">
        <f t="shared" si="43"/>
        <v>6.1508006134486265E-5</v>
      </c>
      <c r="BB40" t="str">
        <f t="shared" si="44"/>
        <v/>
      </c>
      <c r="BC40">
        <f t="shared" si="45"/>
        <v>0.10126545292343589</v>
      </c>
      <c r="BD40" t="str">
        <f t="shared" si="46"/>
        <v/>
      </c>
      <c r="BE40">
        <f t="shared" si="47"/>
        <v>1.7080795780268123E-3</v>
      </c>
      <c r="BF40" t="str">
        <f t="shared" si="48"/>
        <v/>
      </c>
      <c r="BG40" t="str">
        <f t="shared" si="49"/>
        <v/>
      </c>
      <c r="BH40">
        <f t="shared" si="50"/>
        <v>9.2610725579339432E-5</v>
      </c>
      <c r="BI40" t="str">
        <f t="shared" si="51"/>
        <v/>
      </c>
      <c r="BJ40">
        <f t="shared" si="52"/>
        <v>1.0354680463194735E-4</v>
      </c>
      <c r="BK40" t="str">
        <f t="shared" si="53"/>
        <v/>
      </c>
      <c r="BL40">
        <f t="shared" si="54"/>
        <v>1.0733773369252474E-2</v>
      </c>
      <c r="BM40">
        <f t="shared" si="55"/>
        <v>0.50837901328428514</v>
      </c>
      <c r="BN40" t="str">
        <f t="shared" si="56"/>
        <v/>
      </c>
      <c r="BO40">
        <f t="shared" si="57"/>
        <v>1.0562276928710204E-3</v>
      </c>
      <c r="BP40" t="str">
        <f t="shared" si="58"/>
        <v/>
      </c>
      <c r="BQ40">
        <f t="shared" si="59"/>
        <v>8.6515485624244021E-2</v>
      </c>
      <c r="BR40" t="str">
        <f t="shared" si="60"/>
        <v/>
      </c>
      <c r="BS40" t="str">
        <f t="shared" si="61"/>
        <v/>
      </c>
      <c r="BT40">
        <f t="shared" si="63"/>
        <v>0.31821015744410558</v>
      </c>
      <c r="BU40" s="1">
        <f t="shared" si="62"/>
        <v>22.791429326820982</v>
      </c>
    </row>
    <row r="41" spans="1:73" x14ac:dyDescent="0.3">
      <c r="A41" t="s">
        <v>56</v>
      </c>
      <c r="B41">
        <v>0</v>
      </c>
      <c r="C41">
        <v>0</v>
      </c>
      <c r="D41">
        <v>0</v>
      </c>
      <c r="E41">
        <v>0</v>
      </c>
      <c r="F41">
        <v>0.18990448748800001</v>
      </c>
      <c r="G41">
        <v>-0.92609571281900005</v>
      </c>
      <c r="H41">
        <v>-4.1727798894600002E-3</v>
      </c>
      <c r="J41">
        <v>0.161351589229</v>
      </c>
      <c r="K41" s="9">
        <v>0</v>
      </c>
      <c r="L41">
        <v>6.3262621491300006E-2</v>
      </c>
      <c r="M41">
        <v>0</v>
      </c>
      <c r="N41">
        <v>-4.7962413541099997E-3</v>
      </c>
      <c r="O41">
        <v>0</v>
      </c>
      <c r="P41" s="9">
        <v>1.20280474032E-3</v>
      </c>
      <c r="Q41">
        <v>0.10785149528100001</v>
      </c>
      <c r="R41">
        <v>-2.97492758872E-2</v>
      </c>
      <c r="S41">
        <v>0.11050421248099999</v>
      </c>
      <c r="T41" s="32">
        <v>-2.8656041701499999E-3</v>
      </c>
      <c r="U41" s="33">
        <v>0.21790603548500001</v>
      </c>
      <c r="V41" s="33">
        <v>0</v>
      </c>
      <c r="W41" s="33">
        <v>3.6845064958099999E-2</v>
      </c>
      <c r="X41" s="36">
        <v>0</v>
      </c>
      <c r="Y41" s="33">
        <v>4.5067088917299998E-2</v>
      </c>
      <c r="Z41" s="33">
        <v>-3.6774138833599999E-2</v>
      </c>
      <c r="AA41" s="36">
        <v>0</v>
      </c>
      <c r="AB41" s="33">
        <v>0</v>
      </c>
      <c r="AC41" s="34">
        <v>0.329282059091</v>
      </c>
      <c r="AD41" s="28">
        <v>1.6862924316600001E-3</v>
      </c>
      <c r="AE41" s="29">
        <v>0.21018834384900001</v>
      </c>
      <c r="AF41" s="29">
        <v>0</v>
      </c>
      <c r="AG41" s="29">
        <v>0</v>
      </c>
      <c r="AH41" s="29">
        <v>0.75628714396399999</v>
      </c>
      <c r="AI41" s="29">
        <v>-1.23965153621E-2</v>
      </c>
      <c r="AJ41" s="29">
        <v>0</v>
      </c>
      <c r="AK41" s="29">
        <v>-4.3432450864000001E-2</v>
      </c>
      <c r="AL41" s="29">
        <v>-0.24314667182399999</v>
      </c>
      <c r="AM41" s="30">
        <v>0</v>
      </c>
      <c r="AN41" s="1">
        <f t="shared" si="30"/>
        <v>0.36666666666666664</v>
      </c>
      <c r="AO41">
        <f t="shared" si="31"/>
        <v>8.7803887032816844E-2</v>
      </c>
      <c r="AP41">
        <f t="shared" si="32"/>
        <v>5.4092644983384447E-3</v>
      </c>
      <c r="AQ41" t="str">
        <f t="shared" si="33"/>
        <v/>
      </c>
      <c r="AR41">
        <f t="shared" si="34"/>
        <v>6.022737143792417E-4</v>
      </c>
      <c r="AS41" t="str">
        <f t="shared" si="35"/>
        <v/>
      </c>
      <c r="AT41">
        <f t="shared" si="36"/>
        <v>8.5747837772753351E-3</v>
      </c>
      <c r="AU41" t="str">
        <f t="shared" si="37"/>
        <v/>
      </c>
      <c r="AV41">
        <f t="shared" si="38"/>
        <v>7.4997474542318103E-3</v>
      </c>
      <c r="AW41">
        <f t="shared" si="39"/>
        <v>4.0190659647262156E-4</v>
      </c>
      <c r="AX41">
        <f t="shared" si="40"/>
        <v>1.3818746112500023E-2</v>
      </c>
      <c r="AY41">
        <f t="shared" si="41"/>
        <v>5.1530477545343157E-4</v>
      </c>
      <c r="AZ41">
        <f t="shared" si="42"/>
        <v>8.2209566350048818E-3</v>
      </c>
      <c r="BA41">
        <f t="shared" si="43"/>
        <v>1.6926569031873902E-2</v>
      </c>
      <c r="BB41" t="str">
        <f t="shared" si="44"/>
        <v/>
      </c>
      <c r="BC41">
        <f t="shared" si="45"/>
        <v>2.5968015472426489E-3</v>
      </c>
      <c r="BD41" t="str">
        <f t="shared" si="46"/>
        <v/>
      </c>
      <c r="BE41">
        <f t="shared" si="47"/>
        <v>1.8264339131664443E-3</v>
      </c>
      <c r="BF41">
        <f t="shared" si="48"/>
        <v>1.5519684528773623E-2</v>
      </c>
      <c r="BG41" t="str">
        <f t="shared" si="49"/>
        <v/>
      </c>
      <c r="BH41" t="str">
        <f t="shared" si="50"/>
        <v/>
      </c>
      <c r="BI41">
        <f t="shared" si="51"/>
        <v>5.8311707580561513E-2</v>
      </c>
      <c r="BJ41">
        <f t="shared" si="52"/>
        <v>7.4162400998891978E-3</v>
      </c>
      <c r="BK41">
        <f t="shared" si="53"/>
        <v>1.4977955270192201E-2</v>
      </c>
      <c r="BL41" t="str">
        <f t="shared" si="54"/>
        <v/>
      </c>
      <c r="BM41" t="str">
        <f t="shared" si="55"/>
        <v/>
      </c>
      <c r="BN41">
        <f t="shared" si="56"/>
        <v>0.44686986479732221</v>
      </c>
      <c r="BO41">
        <f t="shared" si="57"/>
        <v>1.0040120640103256E-2</v>
      </c>
      <c r="BP41" t="str">
        <f t="shared" si="58"/>
        <v/>
      </c>
      <c r="BQ41">
        <f t="shared" si="59"/>
        <v>1.7222976384567486E-2</v>
      </c>
      <c r="BR41">
        <f t="shared" si="60"/>
        <v>0.10952827240763939</v>
      </c>
      <c r="BS41" t="str">
        <f t="shared" si="61"/>
        <v/>
      </c>
      <c r="BT41">
        <f t="shared" si="63"/>
        <v>0.19818646320613639</v>
      </c>
      <c r="BU41" s="1">
        <f t="shared" si="62"/>
        <v>2.2571490842092663</v>
      </c>
    </row>
    <row r="42" spans="1:73" x14ac:dyDescent="0.3">
      <c r="A42" t="s">
        <v>57</v>
      </c>
      <c r="B42">
        <v>-3.5002746557000003E-2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</v>
      </c>
      <c r="K42" s="9">
        <v>0</v>
      </c>
      <c r="L42">
        <v>0.667470092741</v>
      </c>
      <c r="M42">
        <v>0</v>
      </c>
      <c r="N42">
        <v>0</v>
      </c>
      <c r="O42">
        <v>0</v>
      </c>
      <c r="P42" s="9">
        <v>0</v>
      </c>
      <c r="Q42">
        <v>-0.136822672604</v>
      </c>
      <c r="R42">
        <v>8.8967450522299998E-2</v>
      </c>
      <c r="S42">
        <v>0.25632382549600002</v>
      </c>
      <c r="T42" s="32">
        <v>-2.6551874138599999E-2</v>
      </c>
      <c r="U42" s="33">
        <v>0.57439539886099999</v>
      </c>
      <c r="V42" s="33">
        <v>-4.4931563567900002E-3</v>
      </c>
      <c r="W42" s="33">
        <v>8.1316062969699995E-2</v>
      </c>
      <c r="X42" s="36">
        <v>0</v>
      </c>
      <c r="Y42" s="33">
        <v>0</v>
      </c>
      <c r="Z42" s="33">
        <v>0.42749855937999998</v>
      </c>
      <c r="AA42" s="36">
        <v>0.19641043160300001</v>
      </c>
      <c r="AB42" s="33">
        <v>-0.20158527013700001</v>
      </c>
      <c r="AC42" s="34">
        <v>4.1172351443099997E-2</v>
      </c>
      <c r="AD42" s="28">
        <v>0</v>
      </c>
      <c r="AE42" s="29">
        <v>0</v>
      </c>
      <c r="AF42" s="29">
        <v>0</v>
      </c>
      <c r="AG42" s="29">
        <v>-0.11292494861000001</v>
      </c>
      <c r="AH42" s="29">
        <v>0</v>
      </c>
      <c r="AI42" s="29">
        <v>0.10756764165300001</v>
      </c>
      <c r="AJ42" s="29">
        <v>-9.8670137965199994E-2</v>
      </c>
      <c r="AK42" s="29">
        <v>-1.9004846650999999E-2</v>
      </c>
      <c r="AL42" s="29">
        <v>-0.73412326474599998</v>
      </c>
      <c r="AM42" s="30">
        <v>0</v>
      </c>
      <c r="AN42" s="1">
        <f t="shared" si="30"/>
        <v>0.43333333333333335</v>
      </c>
      <c r="AO42">
        <f t="shared" si="31"/>
        <v>6.511444961532413E-2</v>
      </c>
      <c r="AP42" t="str">
        <f t="shared" si="32"/>
        <v/>
      </c>
      <c r="AQ42" t="str">
        <f t="shared" si="33"/>
        <v/>
      </c>
      <c r="AR42">
        <f t="shared" si="34"/>
        <v>0.36283232080534666</v>
      </c>
      <c r="AS42" t="str">
        <f t="shared" si="35"/>
        <v/>
      </c>
      <c r="AT42" t="str">
        <f t="shared" si="36"/>
        <v/>
      </c>
      <c r="AU42" t="str">
        <f t="shared" si="37"/>
        <v/>
      </c>
      <c r="AV42" t="str">
        <f t="shared" si="38"/>
        <v/>
      </c>
      <c r="AW42">
        <f t="shared" si="39"/>
        <v>4.0778601330222257E-2</v>
      </c>
      <c r="AX42">
        <f t="shared" si="40"/>
        <v>5.6896565226819166E-4</v>
      </c>
      <c r="AY42">
        <f t="shared" si="41"/>
        <v>3.6561025424677596E-2</v>
      </c>
      <c r="AZ42">
        <f t="shared" si="42"/>
        <v>8.4027149105592343E-3</v>
      </c>
      <c r="BA42">
        <f t="shared" si="43"/>
        <v>0.25936708526457675</v>
      </c>
      <c r="BB42">
        <f t="shared" si="44"/>
        <v>4.8452188091690981E-3</v>
      </c>
      <c r="BC42">
        <f t="shared" si="45"/>
        <v>2.6249227528469041E-4</v>
      </c>
      <c r="BD42" t="str">
        <f t="shared" si="46"/>
        <v/>
      </c>
      <c r="BE42" t="str">
        <f t="shared" si="47"/>
        <v/>
      </c>
      <c r="BF42">
        <f t="shared" si="48"/>
        <v>0.13132224300993661</v>
      </c>
      <c r="BG42">
        <f t="shared" si="49"/>
        <v>1.7238634886108113E-2</v>
      </c>
      <c r="BH42">
        <f t="shared" si="50"/>
        <v>7.1128740515968236E-2</v>
      </c>
      <c r="BI42">
        <f t="shared" si="51"/>
        <v>5.7322406488841821E-4</v>
      </c>
      <c r="BJ42" t="str">
        <f t="shared" si="52"/>
        <v/>
      </c>
      <c r="BK42" t="str">
        <f t="shared" si="53"/>
        <v/>
      </c>
      <c r="BL42" t="str">
        <f t="shared" si="54"/>
        <v/>
      </c>
      <c r="BM42">
        <f t="shared" si="55"/>
        <v>3.169802732043555E-2</v>
      </c>
      <c r="BN42" t="str">
        <f t="shared" si="56"/>
        <v/>
      </c>
      <c r="BO42">
        <f t="shared" si="57"/>
        <v>1.8022735141877864E-3</v>
      </c>
      <c r="BP42">
        <f t="shared" si="58"/>
        <v>2.6825391128922373E-2</v>
      </c>
      <c r="BQ42">
        <f t="shared" si="59"/>
        <v>7.076056004341612E-3</v>
      </c>
      <c r="BR42">
        <f t="shared" si="60"/>
        <v>0.63878092405751341</v>
      </c>
      <c r="BS42" t="str">
        <f t="shared" si="61"/>
        <v/>
      </c>
      <c r="BT42">
        <f t="shared" si="63"/>
        <v>0.31060320241658118</v>
      </c>
      <c r="BU42" s="1">
        <f t="shared" si="62"/>
        <v>4.7701117686093957</v>
      </c>
    </row>
    <row r="43" spans="1:73" s="6" customFormat="1" x14ac:dyDescent="0.3">
      <c r="A43" s="6" t="s">
        <v>58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-0.97942946809700004</v>
      </c>
      <c r="I43" s="7"/>
      <c r="K43" s="11"/>
      <c r="P43" s="11"/>
      <c r="T43" s="41"/>
      <c r="U43" s="42"/>
      <c r="V43" s="58"/>
      <c r="W43" s="42"/>
      <c r="X43" s="43"/>
      <c r="Y43" s="42"/>
      <c r="Z43" s="42"/>
      <c r="AA43" s="43"/>
      <c r="AB43" s="42"/>
      <c r="AC43" s="44"/>
      <c r="AD43" s="32">
        <v>0</v>
      </c>
      <c r="AE43" s="33">
        <v>0</v>
      </c>
      <c r="AF43" s="33">
        <v>0</v>
      </c>
      <c r="AG43" s="33">
        <v>0</v>
      </c>
      <c r="AH43" s="33">
        <v>0</v>
      </c>
      <c r="AI43" s="33">
        <v>0</v>
      </c>
      <c r="AJ43" s="33">
        <v>0</v>
      </c>
      <c r="AK43" s="33">
        <v>0</v>
      </c>
      <c r="AL43" s="33">
        <v>0</v>
      </c>
      <c r="AM43" s="34">
        <v>0</v>
      </c>
      <c r="AO43">
        <f t="shared" si="31"/>
        <v>0</v>
      </c>
      <c r="BL43" s="8"/>
      <c r="BM43" s="8"/>
    </row>
  </sheetData>
  <conditionalFormatting sqref="AN2:AN42 V4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U2:BU42 BM4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AM7 J19:AM30 J18:O18 Q18:AM18 J13:AM17 J12 Q12:AM12 L12:O12 J32:AM42 J31:W31 Y31:AM31 J9:AM11 J8:Z8 AB8:AM8"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BL4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AM7 J32:AM42 J31:W31 Y31:AM31 J9:AM30 J8:Z8 AB8:AM8">
    <cfRule type="cellIs" dxfId="1" priority="1" operator="lessThan">
      <formula>-0.5</formula>
    </cfRule>
    <cfRule type="cellIs" dxfId="0" priority="3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Step03Genetic-results-calculs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Bienvenu</dc:creator>
  <cp:lastModifiedBy>Kévin Bienvenu</cp:lastModifiedBy>
  <dcterms:created xsi:type="dcterms:W3CDTF">2016-06-22T09:20:14Z</dcterms:created>
  <dcterms:modified xsi:type="dcterms:W3CDTF">2016-06-23T19:04:33Z</dcterms:modified>
</cp:coreProperties>
</file>