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ocuments\GitHub\Keywords\preprocessingData\"/>
    </mc:Choice>
  </mc:AlternateContent>
  <bookViews>
    <workbookView xWindow="0" yWindow="0" windowWidth="23040" windowHeight="8808"/>
  </bookViews>
  <sheets>
    <sheet name="Step03Genetic-results-calculs" sheetId="1" r:id="rId1"/>
  </sheets>
  <calcPr calcId="152511"/>
</workbook>
</file>

<file path=xl/calcChain.xml><?xml version="1.0" encoding="utf-8"?>
<calcChain xmlns="http://schemas.openxmlformats.org/spreadsheetml/2006/main">
  <c r="BG4" i="1" l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2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AJ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2" i="1"/>
  <c r="BG5" i="1" l="1"/>
  <c r="BG13" i="1"/>
  <c r="BG14" i="1"/>
  <c r="BG15" i="1"/>
  <c r="BG16" i="1"/>
  <c r="BG17" i="1"/>
  <c r="BG19" i="1"/>
  <c r="BG21" i="1"/>
  <c r="BG25" i="1"/>
  <c r="BG37" i="1"/>
  <c r="BG40" i="1"/>
  <c r="BF14" i="1" l="1"/>
  <c r="BF21" i="1"/>
  <c r="BF5" i="1"/>
  <c r="BF25" i="1"/>
  <c r="BF19" i="1"/>
  <c r="BF17" i="1"/>
  <c r="BF16" i="1"/>
  <c r="BF37" i="1"/>
  <c r="BF15" i="1"/>
  <c r="BF13" i="1"/>
  <c r="BF8" i="1"/>
  <c r="BG8" i="1"/>
  <c r="BF39" i="1"/>
  <c r="BG39" i="1"/>
  <c r="BF31" i="1"/>
  <c r="BG31" i="1"/>
  <c r="BF23" i="1"/>
  <c r="BG23" i="1"/>
  <c r="BF7" i="1"/>
  <c r="BG7" i="1"/>
  <c r="BF38" i="1"/>
  <c r="BG38" i="1"/>
  <c r="BF30" i="1"/>
  <c r="BG30" i="1"/>
  <c r="BG6" i="1"/>
  <c r="BF6" i="1"/>
  <c r="BF29" i="1"/>
  <c r="BG29" i="1"/>
  <c r="BF12" i="1"/>
  <c r="BF24" i="1"/>
  <c r="BF36" i="1"/>
  <c r="BG36" i="1"/>
  <c r="BF4" i="1"/>
  <c r="BF42" i="1"/>
  <c r="BF18" i="1"/>
  <c r="BF10" i="1"/>
  <c r="BG10" i="1"/>
  <c r="BG32" i="1"/>
  <c r="BF32" i="1"/>
  <c r="BF2" i="1"/>
  <c r="BG2" i="1"/>
  <c r="BF28" i="1"/>
  <c r="BG28" i="1"/>
  <c r="BF35" i="1"/>
  <c r="BG35" i="1"/>
  <c r="BF27" i="1"/>
  <c r="BG27" i="1"/>
  <c r="BF11" i="1"/>
  <c r="BG11" i="1"/>
  <c r="BF3" i="1"/>
  <c r="BG3" i="1"/>
  <c r="BF34" i="1"/>
  <c r="BG34" i="1"/>
  <c r="BF26" i="1"/>
  <c r="BF41" i="1"/>
  <c r="BG41" i="1"/>
  <c r="BG33" i="1"/>
  <c r="BF33" i="1"/>
  <c r="BF9" i="1"/>
  <c r="BG9" i="1"/>
  <c r="BF40" i="1"/>
  <c r="BG20" i="1"/>
  <c r="BG22" i="1"/>
  <c r="BF22" i="1"/>
  <c r="BF20" i="1"/>
  <c r="BG42" i="1" l="1"/>
  <c r="BG18" i="1"/>
  <c r="BG12" i="1"/>
  <c r="BG26" i="1"/>
  <c r="BG24" i="1"/>
</calcChain>
</file>

<file path=xl/sharedStrings.xml><?xml version="1.0" encoding="utf-8"?>
<sst xmlns="http://schemas.openxmlformats.org/spreadsheetml/2006/main" count="64" uniqueCount="63">
  <si>
    <t>nbChr20-nbStep10</t>
  </si>
  <si>
    <t>nbChr20-nbStep10-1</t>
  </si>
  <si>
    <t>nbChr20-nbStep10-2</t>
  </si>
  <si>
    <t>nbChr200-nbStep100</t>
  </si>
  <si>
    <t>nbChr40-nbStep100</t>
  </si>
  <si>
    <t>nbChr40-nbStep100-5</t>
  </si>
  <si>
    <t>nbChr40-nbStep100-6</t>
  </si>
  <si>
    <t>nbChr100-nbStep200</t>
  </si>
  <si>
    <t>nbChr100-nbStep200-8</t>
  </si>
  <si>
    <t>nbChr100-nbStep200-9</t>
  </si>
  <si>
    <t>nbChr100-nbStep200-10</t>
  </si>
  <si>
    <t>nbChr100-nbStep200-11</t>
  </si>
  <si>
    <t>nbChr100-nbStep200-12</t>
  </si>
  <si>
    <t>nbChr100-nbStep200-13</t>
  </si>
  <si>
    <t>nbChr100-nbStep200-14</t>
  </si>
  <si>
    <t>nbChr100-nbStep200-15</t>
  </si>
  <si>
    <t>nbChr100-nbStep200-16</t>
  </si>
  <si>
    <t>nbVoisins1_alpha</t>
  </si>
  <si>
    <t>nbVoisins1_beta</t>
  </si>
  <si>
    <t>nbVoisins1_delta</t>
  </si>
  <si>
    <t>nbVoisins1_epsilon</t>
  </si>
  <si>
    <t>nbVoisins1_gamma</t>
  </si>
  <si>
    <t>nbVoisins1_phi</t>
  </si>
  <si>
    <t>nbVoisins_alpha</t>
  </si>
  <si>
    <t>nbVoisins_beta</t>
  </si>
  <si>
    <t>nbVoisins_delta</t>
  </si>
  <si>
    <t>nbVoisins_epsilon</t>
  </si>
  <si>
    <t>nbVoisins_gamma</t>
  </si>
  <si>
    <t>nbVoisins_phi</t>
  </si>
  <si>
    <t>propSumVoisins1_alpha</t>
  </si>
  <si>
    <t>propSumVoisins1_beta</t>
  </si>
  <si>
    <t>propSumVoisins1_delta</t>
  </si>
  <si>
    <t>propSumVoisins1_epsilon</t>
  </si>
  <si>
    <t>propSumVoisins1_gamma</t>
  </si>
  <si>
    <t>propSumVoisins1_phi</t>
  </si>
  <si>
    <t>propVoisins1_alpha</t>
  </si>
  <si>
    <t>propVoisins1_beta</t>
  </si>
  <si>
    <t>propVoisins1_delta</t>
  </si>
  <si>
    <t>propVoisins1_epsilon</t>
  </si>
  <si>
    <t>propVoisins1_gamma</t>
  </si>
  <si>
    <t>propVoisins1_phi</t>
  </si>
  <si>
    <t>size_alpha</t>
  </si>
  <si>
    <t>size_beta</t>
  </si>
  <si>
    <t>size_delta</t>
  </si>
  <si>
    <t>size_epsilon</t>
  </si>
  <si>
    <t>size_gamma</t>
  </si>
  <si>
    <t>size_phi</t>
  </si>
  <si>
    <t>sumVoisins1_alpha</t>
  </si>
  <si>
    <t>sumVoisins1_beta</t>
  </si>
  <si>
    <t>sumVoisins1_delta</t>
  </si>
  <si>
    <t>sumVoisins1_epsilon</t>
  </si>
  <si>
    <t>sumVoisins1_gamma</t>
  </si>
  <si>
    <t>sumVoisins1_phi</t>
  </si>
  <si>
    <t>sumVoisins_alpha</t>
  </si>
  <si>
    <t>sumVoisins_beta</t>
  </si>
  <si>
    <t>sumVoisins_delta</t>
  </si>
  <si>
    <t>sumVoisins_epsilon</t>
  </si>
  <si>
    <t>sumVoisins_gamma</t>
  </si>
  <si>
    <t>sumVoisins_phi</t>
  </si>
  <si>
    <t>nb Zero Value</t>
  </si>
  <si>
    <t>moyenne</t>
  </si>
  <si>
    <t>variance</t>
  </si>
  <si>
    <t>variance 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</si>
</sst>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9" fontId="0" fillId="0" borderId="0" xfId="1" applyFo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Commentaire" xfId="16" builtinId="10" customBuiltin="1"/>
    <cellStyle name="Entrée" xfId="10" builtinId="20" customBuiltin="1"/>
    <cellStyle name="Insatisfaisant" xfId="8" builtinId="27" customBuiltin="1"/>
    <cellStyle name="Neutre" xfId="9" builtinId="28" customBuiltin="1"/>
    <cellStyle name="Normal" xfId="0" builtinId="0"/>
    <cellStyle name="Pourcentage" xfId="1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3"/>
  <sheetViews>
    <sheetView tabSelected="1" zoomScale="55" zoomScaleNormal="55" workbookViewId="0">
      <pane xSplit="1" topLeftCell="AK1" activePane="topRight" state="frozen"/>
      <selection pane="topRight" activeCell="AH35" sqref="AH35"/>
    </sheetView>
  </sheetViews>
  <sheetFormatPr baseColWidth="10" defaultRowHeight="14.4" x14ac:dyDescent="0.3"/>
  <cols>
    <col min="1" max="1" width="22.109375" bestFit="1" customWidth="1"/>
    <col min="2" max="8" width="2.77734375" customWidth="1"/>
    <col min="9" max="9" width="2.77734375" style="3" customWidth="1"/>
    <col min="10" max="29" width="5.77734375" customWidth="1"/>
  </cols>
  <sheetData>
    <row r="1" spans="1:5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F1" t="s">
        <v>59</v>
      </c>
      <c r="AH1" t="s">
        <v>60</v>
      </c>
      <c r="BE1" t="s">
        <v>61</v>
      </c>
      <c r="BF1" t="s">
        <v>62</v>
      </c>
      <c r="BG1" t="s">
        <v>62</v>
      </c>
    </row>
    <row r="2" spans="1:59" x14ac:dyDescent="0.3">
      <c r="A2" t="s">
        <v>17</v>
      </c>
      <c r="B2">
        <v>-0.488578234763</v>
      </c>
      <c r="C2">
        <v>0</v>
      </c>
      <c r="D2">
        <v>0</v>
      </c>
      <c r="E2">
        <v>0</v>
      </c>
      <c r="F2">
        <v>-8.5960879446800004E-2</v>
      </c>
      <c r="G2">
        <v>0</v>
      </c>
      <c r="H2">
        <v>0</v>
      </c>
      <c r="J2">
        <v>0</v>
      </c>
      <c r="K2">
        <v>0</v>
      </c>
      <c r="L2">
        <v>0</v>
      </c>
      <c r="M2">
        <v>-0.31620138315200003</v>
      </c>
      <c r="N2">
        <v>0</v>
      </c>
      <c r="O2">
        <v>-4.2848478420600002E-2</v>
      </c>
      <c r="P2">
        <v>-0.40572110520299998</v>
      </c>
      <c r="Q2">
        <v>0</v>
      </c>
      <c r="R2">
        <v>0.44863308177700001</v>
      </c>
      <c r="S2">
        <v>-2.8169936799800001E-3</v>
      </c>
      <c r="T2">
        <v>2.46396346369E-3</v>
      </c>
      <c r="U2">
        <v>9.1669022771000003E-2</v>
      </c>
      <c r="V2">
        <v>0</v>
      </c>
      <c r="W2">
        <v>0</v>
      </c>
      <c r="X2">
        <v>0.76551110644599996</v>
      </c>
      <c r="Y2">
        <v>0</v>
      </c>
      <c r="Z2">
        <v>0</v>
      </c>
      <c r="AA2">
        <v>-0.14231549964699999</v>
      </c>
      <c r="AB2">
        <v>0.78475517641799997</v>
      </c>
      <c r="AC2">
        <v>0</v>
      </c>
      <c r="AF2" s="2">
        <f>COUNTIF(J2:AC2, "=,0")/20</f>
        <v>0.5</v>
      </c>
      <c r="AH2" t="str">
        <f>IF(AF2&lt;0.5,SUMIF(J2:AC2,"&lt;&gt;0")/COUNTIF(J2:AC2,"&lt;&gt;0"),"")</f>
        <v/>
      </c>
      <c r="AJ2" t="str">
        <f>IF($AH2&lt;&gt;"",(J2-$AH2)*(J2-$AH2),"")</f>
        <v/>
      </c>
      <c r="AK2" t="str">
        <f t="shared" ref="AK2:BC2" si="0">IF($AH2&lt;&gt;"",(K2-$AH2)*(K2-$AH2),"")</f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E2" t="str">
        <f>IF(AH2&lt;&gt;"",SQRT(SUM(AJ2:BC2)/20),"")</f>
        <v/>
      </c>
      <c r="BF2" s="2" t="str">
        <f>IF(AND(AH2&lt;&gt;"",AH2=0),BE2,"")</f>
        <v/>
      </c>
      <c r="BG2" s="2" t="str">
        <f>IF(AND(AH2&lt;&gt;"",AH2&lt;&gt;0),BE2/ABS(AH2),"")</f>
        <v/>
      </c>
    </row>
    <row r="3" spans="1:59" x14ac:dyDescent="0.3">
      <c r="A3" t="s">
        <v>18</v>
      </c>
      <c r="B3">
        <v>0.161727242814</v>
      </c>
      <c r="C3">
        <v>0</v>
      </c>
      <c r="D3">
        <v>0.28997766418999998</v>
      </c>
      <c r="E3">
        <v>-9.9498256003399996E-2</v>
      </c>
      <c r="F3">
        <v>-0.32165630437800002</v>
      </c>
      <c r="G3">
        <v>0</v>
      </c>
      <c r="H3">
        <v>-0.13789315123199999</v>
      </c>
      <c r="J3">
        <v>0.87546247169799996</v>
      </c>
      <c r="K3">
        <v>0</v>
      </c>
      <c r="L3">
        <v>0</v>
      </c>
      <c r="M3">
        <v>-3.0487691124500001E-2</v>
      </c>
      <c r="N3">
        <v>0</v>
      </c>
      <c r="O3">
        <v>0</v>
      </c>
      <c r="P3">
        <v>-4.9713976501999997E-2</v>
      </c>
      <c r="Q3">
        <v>-1.22901983711E-2</v>
      </c>
      <c r="R3">
        <v>0</v>
      </c>
      <c r="S3">
        <v>0</v>
      </c>
      <c r="T3">
        <v>0</v>
      </c>
      <c r="U3">
        <v>0</v>
      </c>
      <c r="V3">
        <v>0</v>
      </c>
      <c r="W3">
        <v>0.23550161467700001</v>
      </c>
      <c r="X3">
        <v>-1.4067439879000001E-2</v>
      </c>
      <c r="Y3">
        <v>0.74419182321499999</v>
      </c>
      <c r="Z3">
        <v>-3.3340407927900002E-2</v>
      </c>
      <c r="AA3">
        <v>0</v>
      </c>
      <c r="AB3">
        <v>-0.40637727489300002</v>
      </c>
      <c r="AC3">
        <v>-3.6175316980199997E-2</v>
      </c>
      <c r="AF3" s="2">
        <f t="shared" ref="AF3:AF42" si="1">COUNTIF(J3:AC3, "=,0")/20</f>
        <v>0.5</v>
      </c>
      <c r="AH3" t="str">
        <f t="shared" ref="AH3:AH42" si="2">IF(AF3&lt;0.5,SUMIF(J3:AC3,"&lt;&gt;0")/COUNTIF(J3:AC3,"&lt;&gt;0"),"")</f>
        <v/>
      </c>
      <c r="AJ3" t="str">
        <f t="shared" ref="AJ3:AJ42" si="3">IF($AH3&lt;&gt;"",(J3-$AH3)*(J3-$AH3),"")</f>
        <v/>
      </c>
      <c r="AK3" t="str">
        <f t="shared" ref="AK3:AK42" si="4">IF($AH3&lt;&gt;"",(K3-$AH3)*(K3-$AH3),"")</f>
        <v/>
      </c>
      <c r="AL3" t="str">
        <f t="shared" ref="AL3:AL42" si="5">IF($AH3&lt;&gt;"",(L3-$AH3)*(L3-$AH3),"")</f>
        <v/>
      </c>
      <c r="AM3" t="str">
        <f t="shared" ref="AM3:AM42" si="6">IF($AH3&lt;&gt;"",(M3-$AH3)*(M3-$AH3),"")</f>
        <v/>
      </c>
      <c r="AN3" t="str">
        <f t="shared" ref="AN3:AN42" si="7">IF($AH3&lt;&gt;"",(N3-$AH3)*(N3-$AH3),"")</f>
        <v/>
      </c>
      <c r="AO3" t="str">
        <f t="shared" ref="AO3:AO42" si="8">IF($AH3&lt;&gt;"",(O3-$AH3)*(O3-$AH3),"")</f>
        <v/>
      </c>
      <c r="AP3" t="str">
        <f t="shared" ref="AP3:AP42" si="9">IF($AH3&lt;&gt;"",(P3-$AH3)*(P3-$AH3),"")</f>
        <v/>
      </c>
      <c r="AQ3" t="str">
        <f t="shared" ref="AQ3:AQ42" si="10">IF($AH3&lt;&gt;"",(Q3-$AH3)*(Q3-$AH3),"")</f>
        <v/>
      </c>
      <c r="AR3" t="str">
        <f t="shared" ref="AR3:AR42" si="11">IF($AH3&lt;&gt;"",(R3-$AH3)*(R3-$AH3),"")</f>
        <v/>
      </c>
      <c r="AS3" t="str">
        <f t="shared" ref="AS3:AS42" si="12">IF($AH3&lt;&gt;"",(S3-$AH3)*(S3-$AH3),"")</f>
        <v/>
      </c>
      <c r="AT3" t="str">
        <f t="shared" ref="AT3:AT42" si="13">IF($AH3&lt;&gt;"",(T3-$AH3)*(T3-$AH3),"")</f>
        <v/>
      </c>
      <c r="AU3" t="str">
        <f t="shared" ref="AU3:AU42" si="14">IF($AH3&lt;&gt;"",(U3-$AH3)*(U3-$AH3),"")</f>
        <v/>
      </c>
      <c r="AV3" t="str">
        <f t="shared" ref="AV3:AV42" si="15">IF($AH3&lt;&gt;"",(V3-$AH3)*(V3-$AH3),"")</f>
        <v/>
      </c>
      <c r="AW3" t="str">
        <f t="shared" ref="AW3:AW42" si="16">IF($AH3&lt;&gt;"",(W3-$AH3)*(W3-$AH3),"")</f>
        <v/>
      </c>
      <c r="AX3" t="str">
        <f t="shared" ref="AX3:AX42" si="17">IF($AH3&lt;&gt;"",(X3-$AH3)*(X3-$AH3),"")</f>
        <v/>
      </c>
      <c r="AY3" t="str">
        <f t="shared" ref="AY3:AY42" si="18">IF($AH3&lt;&gt;"",(Y3-$AH3)*(Y3-$AH3),"")</f>
        <v/>
      </c>
      <c r="AZ3" t="str">
        <f t="shared" ref="AZ3:AZ42" si="19">IF($AH3&lt;&gt;"",(Z3-$AH3)*(Z3-$AH3),"")</f>
        <v/>
      </c>
      <c r="BA3" t="str">
        <f t="shared" ref="BA3:BA42" si="20">IF($AH3&lt;&gt;"",(AA3-$AH3)*(AA3-$AH3),"")</f>
        <v/>
      </c>
      <c r="BB3" t="str">
        <f t="shared" ref="BB3:BB42" si="21">IF($AH3&lt;&gt;"",(AB3-$AH3)*(AB3-$AH3),"")</f>
        <v/>
      </c>
      <c r="BC3" t="str">
        <f t="shared" ref="BC3:BC42" si="22">IF($AH3&lt;&gt;"",(AC3-$AH3)*(AC3-$AH3),"")</f>
        <v/>
      </c>
      <c r="BE3" t="str">
        <f t="shared" ref="BE3:BE42" si="23">IF(AH3&lt;&gt;"",SQRT(SUM(AJ3:BC3)/20),"")</f>
        <v/>
      </c>
      <c r="BF3" s="2" t="str">
        <f>IF(AND(AH3&lt;&gt;"",AH3=0),BE3,"")</f>
        <v/>
      </c>
      <c r="BG3" s="2" t="str">
        <f>IF(AND(AH3&lt;&gt;"",AH3&lt;&gt;0),BE3/ABS(AH3),"")</f>
        <v/>
      </c>
    </row>
    <row r="4" spans="1:59" x14ac:dyDescent="0.3">
      <c r="A4" t="s">
        <v>19</v>
      </c>
      <c r="B4">
        <v>0</v>
      </c>
      <c r="C4">
        <v>0</v>
      </c>
      <c r="D4">
        <v>0</v>
      </c>
      <c r="E4">
        <v>0.10769134685499999</v>
      </c>
      <c r="F4">
        <v>0</v>
      </c>
      <c r="G4">
        <v>0</v>
      </c>
      <c r="H4">
        <v>0</v>
      </c>
      <c r="J4">
        <v>0</v>
      </c>
      <c r="K4">
        <v>0.94958577553099999</v>
      </c>
      <c r="L4">
        <v>-0.1047430858</v>
      </c>
      <c r="M4">
        <v>0.249869968203</v>
      </c>
      <c r="N4">
        <v>0.24277227175300001</v>
      </c>
      <c r="O4">
        <v>0.31739571086500001</v>
      </c>
      <c r="P4">
        <v>0</v>
      </c>
      <c r="Q4">
        <v>-0.14727851468200001</v>
      </c>
      <c r="R4">
        <v>-8.8691039208000005E-2</v>
      </c>
      <c r="S4">
        <v>7.7620469654999996E-2</v>
      </c>
      <c r="T4">
        <v>0</v>
      </c>
      <c r="U4">
        <v>0.458353174724</v>
      </c>
      <c r="V4">
        <v>-4.2331784338799999E-2</v>
      </c>
      <c r="W4">
        <v>-0.13234326917100001</v>
      </c>
      <c r="X4">
        <v>-1.9090230161300001E-2</v>
      </c>
      <c r="Y4">
        <v>0.62327907930299997</v>
      </c>
      <c r="Z4">
        <v>0.23153018980599999</v>
      </c>
      <c r="AA4">
        <v>0</v>
      </c>
      <c r="AB4">
        <v>-1.7188213173000001E-2</v>
      </c>
      <c r="AC4">
        <v>-5.0471719834399999E-2</v>
      </c>
      <c r="AF4" s="2">
        <f t="shared" si="1"/>
        <v>0.2</v>
      </c>
      <c r="AH4">
        <f t="shared" si="2"/>
        <v>0.15926679896696874</v>
      </c>
      <c r="AJ4">
        <f t="shared" si="3"/>
        <v>2.5365913253184835E-2</v>
      </c>
      <c r="AK4">
        <f t="shared" si="4"/>
        <v>0.62460408471721784</v>
      </c>
      <c r="AL4">
        <f t="shared" si="5"/>
        <v>6.9701219254668115E-2</v>
      </c>
      <c r="AM4">
        <f t="shared" si="6"/>
        <v>8.2089342756129207E-3</v>
      </c>
      <c r="AN4">
        <f t="shared" si="7"/>
        <v>6.9731639852186082E-3</v>
      </c>
      <c r="AO4">
        <f t="shared" si="8"/>
        <v>2.5004752778055337E-2</v>
      </c>
      <c r="AP4">
        <f t="shared" si="9"/>
        <v>2.5365913253184835E-2</v>
      </c>
      <c r="AQ4">
        <f t="shared" si="10"/>
        <v>9.397002932014463E-2</v>
      </c>
      <c r="AR4">
        <f t="shared" si="11"/>
        <v>6.1483089512403992E-2</v>
      </c>
      <c r="AS4">
        <f t="shared" si="12"/>
        <v>6.6661230901184469E-3</v>
      </c>
      <c r="AT4">
        <f t="shared" si="13"/>
        <v>2.5365913253184835E-2</v>
      </c>
      <c r="AU4">
        <f t="shared" si="14"/>
        <v>8.9452660163476083E-2</v>
      </c>
      <c r="AV4">
        <f t="shared" si="15"/>
        <v>4.064198879089298E-2</v>
      </c>
      <c r="AW4">
        <f t="shared" si="16"/>
        <v>8.5036431839430771E-2</v>
      </c>
      <c r="AX4">
        <f t="shared" si="17"/>
        <v>3.18112298394621E-2</v>
      </c>
      <c r="AY4">
        <f t="shared" si="18"/>
        <v>0.21530739630264367</v>
      </c>
      <c r="AZ4">
        <f t="shared" si="19"/>
        <v>5.2219976555545845E-3</v>
      </c>
      <c r="BA4">
        <f t="shared" si="20"/>
        <v>2.5365913253184835E-2</v>
      </c>
      <c r="BB4">
        <f t="shared" si="21"/>
        <v>3.113637130931652E-2</v>
      </c>
      <c r="BC4">
        <f t="shared" si="22"/>
        <v>4.3990246268992103E-2</v>
      </c>
      <c r="BE4">
        <f t="shared" si="23"/>
        <v>0.27754939849655125</v>
      </c>
      <c r="BF4" s="2" t="str">
        <f>IF(AND(AH4&lt;&gt;"",AH4=0),BE4,"")</f>
        <v/>
      </c>
      <c r="BG4" s="2">
        <f>IF(AND(AH4&lt;&gt;"",AH4&lt;&gt;0),BE4/ABS(AH4),"")</f>
        <v>1.7426695349990289</v>
      </c>
    </row>
    <row r="5" spans="1:59" x14ac:dyDescent="0.3">
      <c r="A5" t="s">
        <v>20</v>
      </c>
      <c r="B5">
        <v>-0.44052069155000001</v>
      </c>
      <c r="C5">
        <v>0</v>
      </c>
      <c r="D5">
        <v>-0.58437800070299994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1.8907897405299998E-2</v>
      </c>
      <c r="U5">
        <v>0</v>
      </c>
      <c r="V5">
        <v>0.99558207882299998</v>
      </c>
      <c r="W5">
        <v>-9.5232085597699995E-3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 s="2">
        <f t="shared" si="1"/>
        <v>0.85</v>
      </c>
      <c r="AH5" s="4" t="str">
        <f t="shared" si="2"/>
        <v/>
      </c>
      <c r="AJ5" t="str">
        <f t="shared" si="3"/>
        <v/>
      </c>
      <c r="AK5" t="str">
        <f t="shared" si="4"/>
        <v/>
      </c>
      <c r="AL5" t="str">
        <f t="shared" si="5"/>
        <v/>
      </c>
      <c r="AM5" t="str">
        <f t="shared" si="6"/>
        <v/>
      </c>
      <c r="AN5" t="str">
        <f t="shared" si="7"/>
        <v/>
      </c>
      <c r="AO5" t="str">
        <f t="shared" si="8"/>
        <v/>
      </c>
      <c r="AP5" t="str">
        <f t="shared" si="9"/>
        <v/>
      </c>
      <c r="AQ5" t="str">
        <f t="shared" si="10"/>
        <v/>
      </c>
      <c r="AR5" t="str">
        <f t="shared" si="11"/>
        <v/>
      </c>
      <c r="AS5" t="str">
        <f t="shared" si="12"/>
        <v/>
      </c>
      <c r="AT5" t="str">
        <f t="shared" si="13"/>
        <v/>
      </c>
      <c r="AU5" t="str">
        <f t="shared" si="14"/>
        <v/>
      </c>
      <c r="AV5" t="str">
        <f t="shared" si="15"/>
        <v/>
      </c>
      <c r="AW5" t="str">
        <f t="shared" si="16"/>
        <v/>
      </c>
      <c r="AX5" t="str">
        <f t="shared" si="17"/>
        <v/>
      </c>
      <c r="AY5" t="str">
        <f t="shared" si="18"/>
        <v/>
      </c>
      <c r="AZ5" t="str">
        <f t="shared" si="19"/>
        <v/>
      </c>
      <c r="BA5" t="str">
        <f t="shared" si="20"/>
        <v/>
      </c>
      <c r="BB5" t="str">
        <f t="shared" si="21"/>
        <v/>
      </c>
      <c r="BC5" t="str">
        <f t="shared" si="22"/>
        <v/>
      </c>
      <c r="BE5" t="str">
        <f t="shared" si="23"/>
        <v/>
      </c>
      <c r="BF5" s="2" t="str">
        <f>IF(AND(AH5&lt;&gt;"",AH5=0),BE5,"")</f>
        <v/>
      </c>
      <c r="BG5" s="2" t="str">
        <f>IF(AND(AH5&lt;&gt;"",AH5&lt;&gt;0),BE5/ABS(AH5),"")</f>
        <v/>
      </c>
    </row>
    <row r="6" spans="1:59" x14ac:dyDescent="0.3">
      <c r="A6" t="s">
        <v>21</v>
      </c>
      <c r="B6">
        <v>0</v>
      </c>
      <c r="C6">
        <v>0</v>
      </c>
      <c r="D6">
        <v>-0.30937013973700001</v>
      </c>
      <c r="E6">
        <v>0</v>
      </c>
      <c r="F6">
        <v>6.9642128048800003E-2</v>
      </c>
      <c r="G6">
        <v>0</v>
      </c>
      <c r="H6">
        <v>0</v>
      </c>
      <c r="J6">
        <v>0</v>
      </c>
      <c r="K6">
        <v>0</v>
      </c>
      <c r="L6">
        <v>4.6078710255099999E-2</v>
      </c>
      <c r="M6">
        <v>0.23567531730800001</v>
      </c>
      <c r="N6">
        <v>0</v>
      </c>
      <c r="O6">
        <v>0</v>
      </c>
      <c r="P6">
        <v>0</v>
      </c>
      <c r="Q6">
        <v>0.30464199243099999</v>
      </c>
      <c r="R6">
        <v>7.8995354684699998E-3</v>
      </c>
      <c r="S6">
        <v>0</v>
      </c>
      <c r="T6">
        <v>0.39212614242900001</v>
      </c>
      <c r="U6">
        <v>0.50993631588699995</v>
      </c>
      <c r="V6">
        <v>0</v>
      </c>
      <c r="W6">
        <v>0.200031168511</v>
      </c>
      <c r="X6">
        <v>0</v>
      </c>
      <c r="Y6">
        <v>0.25422870539100001</v>
      </c>
      <c r="Z6">
        <v>0</v>
      </c>
      <c r="AA6">
        <v>0</v>
      </c>
      <c r="AB6">
        <v>0.39351297783099998</v>
      </c>
      <c r="AC6">
        <v>1.6832751801400001E-3</v>
      </c>
      <c r="AF6" s="2">
        <f t="shared" si="1"/>
        <v>0.5</v>
      </c>
      <c r="AH6" t="str">
        <f t="shared" si="2"/>
        <v/>
      </c>
      <c r="AJ6" t="str">
        <f t="shared" si="3"/>
        <v/>
      </c>
      <c r="AK6" t="str">
        <f t="shared" si="4"/>
        <v/>
      </c>
      <c r="AL6" t="str">
        <f t="shared" si="5"/>
        <v/>
      </c>
      <c r="AM6" t="str">
        <f t="shared" si="6"/>
        <v/>
      </c>
      <c r="AN6" t="str">
        <f t="shared" si="7"/>
        <v/>
      </c>
      <c r="AO6" t="str">
        <f t="shared" si="8"/>
        <v/>
      </c>
      <c r="AP6" t="str">
        <f t="shared" si="9"/>
        <v/>
      </c>
      <c r="AQ6" t="str">
        <f t="shared" si="10"/>
        <v/>
      </c>
      <c r="AR6" t="str">
        <f t="shared" si="11"/>
        <v/>
      </c>
      <c r="AS6" t="str">
        <f t="shared" si="12"/>
        <v/>
      </c>
      <c r="AT6" t="str">
        <f t="shared" si="13"/>
        <v/>
      </c>
      <c r="AU6" t="str">
        <f t="shared" si="14"/>
        <v/>
      </c>
      <c r="AV6" t="str">
        <f t="shared" si="15"/>
        <v/>
      </c>
      <c r="AW6" t="str">
        <f t="shared" si="16"/>
        <v/>
      </c>
      <c r="AX6" t="str">
        <f t="shared" si="17"/>
        <v/>
      </c>
      <c r="AY6" t="str">
        <f t="shared" si="18"/>
        <v/>
      </c>
      <c r="AZ6" t="str">
        <f t="shared" si="19"/>
        <v/>
      </c>
      <c r="BA6" t="str">
        <f t="shared" si="20"/>
        <v/>
      </c>
      <c r="BB6" t="str">
        <f t="shared" si="21"/>
        <v/>
      </c>
      <c r="BC6" t="str">
        <f t="shared" si="22"/>
        <v/>
      </c>
      <c r="BE6" t="str">
        <f t="shared" si="23"/>
        <v/>
      </c>
      <c r="BF6" s="2" t="str">
        <f>IF(AND(AH6&lt;&gt;"",AH6=0),BE6,"")</f>
        <v/>
      </c>
      <c r="BG6" s="2" t="str">
        <f>IF(AND(AH6&lt;&gt;"",AH6&lt;&gt;0),BE6/ABS(AH6),"")</f>
        <v/>
      </c>
    </row>
    <row r="7" spans="1:59" x14ac:dyDescent="0.3">
      <c r="A7" t="s">
        <v>22</v>
      </c>
      <c r="B7">
        <v>-0.32730463369599999</v>
      </c>
      <c r="C7">
        <v>0</v>
      </c>
      <c r="D7">
        <v>0</v>
      </c>
      <c r="E7">
        <v>-0.48697738908999999</v>
      </c>
      <c r="F7">
        <v>0</v>
      </c>
      <c r="G7">
        <v>0</v>
      </c>
      <c r="H7">
        <v>0</v>
      </c>
      <c r="J7">
        <v>-8.7685935699199996E-2</v>
      </c>
      <c r="K7">
        <v>0</v>
      </c>
      <c r="L7">
        <v>0</v>
      </c>
      <c r="M7">
        <v>-0.49599361591300001</v>
      </c>
      <c r="N7">
        <v>0</v>
      </c>
      <c r="O7">
        <v>0</v>
      </c>
      <c r="P7">
        <v>0</v>
      </c>
      <c r="Q7">
        <v>0</v>
      </c>
      <c r="R7">
        <v>0</v>
      </c>
      <c r="S7">
        <v>-8.2532571625099999E-2</v>
      </c>
      <c r="T7">
        <v>-0.27402918339400001</v>
      </c>
      <c r="U7">
        <v>-0.22205134836400001</v>
      </c>
      <c r="V7">
        <v>0</v>
      </c>
      <c r="W7">
        <v>3.7954314624400001E-3</v>
      </c>
      <c r="X7">
        <v>-0.110635098815</v>
      </c>
      <c r="Y7">
        <v>0</v>
      </c>
      <c r="Z7">
        <v>-5.8439501497100001E-3</v>
      </c>
      <c r="AA7">
        <v>0</v>
      </c>
      <c r="AB7">
        <v>-0.23967334189100001</v>
      </c>
      <c r="AC7">
        <v>-0.357511208149</v>
      </c>
      <c r="AF7" s="2">
        <f t="shared" si="1"/>
        <v>0.5</v>
      </c>
      <c r="AH7" t="str">
        <f t="shared" si="2"/>
        <v/>
      </c>
      <c r="AJ7" t="str">
        <f t="shared" si="3"/>
        <v/>
      </c>
      <c r="AK7" t="str">
        <f t="shared" si="4"/>
        <v/>
      </c>
      <c r="AL7" t="str">
        <f t="shared" si="5"/>
        <v/>
      </c>
      <c r="AM7" t="str">
        <f t="shared" si="6"/>
        <v/>
      </c>
      <c r="AN7" t="str">
        <f t="shared" si="7"/>
        <v/>
      </c>
      <c r="AO7" t="str">
        <f t="shared" si="8"/>
        <v/>
      </c>
      <c r="AP7" t="str">
        <f t="shared" si="9"/>
        <v/>
      </c>
      <c r="AQ7" t="str">
        <f t="shared" si="10"/>
        <v/>
      </c>
      <c r="AR7" t="str">
        <f t="shared" si="11"/>
        <v/>
      </c>
      <c r="AS7" t="str">
        <f t="shared" si="12"/>
        <v/>
      </c>
      <c r="AT7" t="str">
        <f t="shared" si="13"/>
        <v/>
      </c>
      <c r="AU7" t="str">
        <f t="shared" si="14"/>
        <v/>
      </c>
      <c r="AV7" t="str">
        <f t="shared" si="15"/>
        <v/>
      </c>
      <c r="AW7" t="str">
        <f t="shared" si="16"/>
        <v/>
      </c>
      <c r="AX7" t="str">
        <f t="shared" si="17"/>
        <v/>
      </c>
      <c r="AY7" t="str">
        <f t="shared" si="18"/>
        <v/>
      </c>
      <c r="AZ7" t="str">
        <f t="shared" si="19"/>
        <v/>
      </c>
      <c r="BA7" t="str">
        <f t="shared" si="20"/>
        <v/>
      </c>
      <c r="BB7" t="str">
        <f t="shared" si="21"/>
        <v/>
      </c>
      <c r="BC7" t="str">
        <f t="shared" si="22"/>
        <v/>
      </c>
      <c r="BE7" t="str">
        <f t="shared" si="23"/>
        <v/>
      </c>
      <c r="BF7" s="2" t="str">
        <f>IF(AND(AH7&lt;&gt;"",AH7=0),BE7,"")</f>
        <v/>
      </c>
      <c r="BG7" s="2" t="str">
        <f>IF(AND(AH7&lt;&gt;"",AH7&lt;&gt;0),BE7/ABS(AH7),"")</f>
        <v/>
      </c>
    </row>
    <row r="8" spans="1:59" x14ac:dyDescent="0.3">
      <c r="A8" t="s">
        <v>23</v>
      </c>
      <c r="B8">
        <v>0</v>
      </c>
      <c r="C8">
        <v>0.29002930741499999</v>
      </c>
      <c r="D8">
        <v>0</v>
      </c>
      <c r="E8">
        <v>0</v>
      </c>
      <c r="F8">
        <v>0</v>
      </c>
      <c r="G8">
        <v>0.25910753813499998</v>
      </c>
      <c r="H8">
        <v>-0.17711732802499999</v>
      </c>
      <c r="J8">
        <v>0</v>
      </c>
      <c r="K8">
        <v>0</v>
      </c>
      <c r="L8">
        <v>0</v>
      </c>
      <c r="M8">
        <v>0</v>
      </c>
      <c r="N8">
        <v>0.55279055952099998</v>
      </c>
      <c r="O8">
        <v>0.160327906746</v>
      </c>
      <c r="P8">
        <v>0</v>
      </c>
      <c r="Q8">
        <v>0.47198305008399999</v>
      </c>
      <c r="R8">
        <v>0.15887829595700001</v>
      </c>
      <c r="S8">
        <v>0</v>
      </c>
      <c r="T8" s="1">
        <v>8.88168980089E-5</v>
      </c>
      <c r="U8">
        <v>0</v>
      </c>
      <c r="V8">
        <v>-4.4854489939599998E-3</v>
      </c>
      <c r="W8">
        <v>0.35867275901899998</v>
      </c>
      <c r="X8">
        <v>0</v>
      </c>
      <c r="Y8">
        <v>0</v>
      </c>
      <c r="Z8">
        <v>1.7429458119199999E-2</v>
      </c>
      <c r="AA8">
        <v>-8.4337312570699999E-2</v>
      </c>
      <c r="AB8">
        <v>-3.2671317436900001E-2</v>
      </c>
      <c r="AC8">
        <v>0.18056362030299999</v>
      </c>
      <c r="AF8" s="2">
        <f t="shared" si="1"/>
        <v>0.45</v>
      </c>
      <c r="AH8">
        <f t="shared" si="2"/>
        <v>0.16174912614960446</v>
      </c>
      <c r="AJ8">
        <f t="shared" si="3"/>
        <v>2.6162779810160658E-2</v>
      </c>
      <c r="AK8">
        <f t="shared" si="4"/>
        <v>2.6162779810160658E-2</v>
      </c>
      <c r="AL8">
        <f t="shared" si="5"/>
        <v>2.6162779810160658E-2</v>
      </c>
      <c r="AM8">
        <f t="shared" si="6"/>
        <v>2.6162779810160658E-2</v>
      </c>
      <c r="AN8">
        <f t="shared" si="7"/>
        <v>0.15291340261315556</v>
      </c>
      <c r="AO8">
        <f t="shared" si="8"/>
        <v>2.0198645931818077E-6</v>
      </c>
      <c r="AP8">
        <f t="shared" si="9"/>
        <v>2.6162779810160658E-2</v>
      </c>
      <c r="AQ8">
        <f t="shared" si="10"/>
        <v>9.6245087559732309E-2</v>
      </c>
      <c r="AR8">
        <f t="shared" si="11"/>
        <v>8.2416659947693087E-6</v>
      </c>
      <c r="AS8">
        <f t="shared" si="12"/>
        <v>2.6162779810160658E-2</v>
      </c>
      <c r="AT8">
        <f t="shared" si="13"/>
        <v>2.6134055587321511E-2</v>
      </c>
      <c r="AU8">
        <f t="shared" si="14"/>
        <v>2.6162779810160658E-2</v>
      </c>
      <c r="AV8">
        <f t="shared" si="15"/>
        <v>2.7633933973161381E-2</v>
      </c>
      <c r="AW8">
        <f t="shared" si="16"/>
        <v>3.8778917182480471E-2</v>
      </c>
      <c r="AX8">
        <f t="shared" si="17"/>
        <v>2.6162779810160658E-2</v>
      </c>
      <c r="AY8">
        <f t="shared" si="18"/>
        <v>2.6162779810160658E-2</v>
      </c>
      <c r="AZ8">
        <f t="shared" si="19"/>
        <v>2.0828166580406149E-2</v>
      </c>
      <c r="BA8">
        <f t="shared" si="20"/>
        <v>6.0558535322042154E-2</v>
      </c>
      <c r="BB8">
        <f t="shared" si="21"/>
        <v>3.7799308884373162E-2</v>
      </c>
      <c r="BC8">
        <f t="shared" si="22"/>
        <v>3.5398519024815471E-4</v>
      </c>
      <c r="BE8">
        <f t="shared" si="23"/>
        <v>0.18664413635511762</v>
      </c>
      <c r="BF8" s="2" t="str">
        <f>IF(AND(AH8&lt;&gt;"",AH8=0),BE8,"")</f>
        <v/>
      </c>
      <c r="BG8" s="2">
        <f>IF(AND(AH8&lt;&gt;"",AH8&lt;&gt;0),BE8/ABS(AH8),"")</f>
        <v>1.1539112500829671</v>
      </c>
    </row>
    <row r="9" spans="1:59" x14ac:dyDescent="0.3">
      <c r="A9" t="s">
        <v>24</v>
      </c>
      <c r="B9">
        <v>0</v>
      </c>
      <c r="C9">
        <v>0.70348651983099997</v>
      </c>
      <c r="D9">
        <v>0</v>
      </c>
      <c r="E9">
        <v>0</v>
      </c>
      <c r="F9">
        <v>0</v>
      </c>
      <c r="G9">
        <v>0</v>
      </c>
      <c r="H9">
        <v>0</v>
      </c>
      <c r="J9">
        <v>-1.4345800349600001E-2</v>
      </c>
      <c r="K9">
        <v>0.32802300503100001</v>
      </c>
      <c r="L9">
        <v>1.0567116465900001E-2</v>
      </c>
      <c r="M9">
        <v>0.31599324854600003</v>
      </c>
      <c r="N9">
        <v>2.8281994801799999E-2</v>
      </c>
      <c r="O9">
        <v>0</v>
      </c>
      <c r="P9">
        <v>0</v>
      </c>
      <c r="Q9">
        <v>0</v>
      </c>
      <c r="R9">
        <v>0</v>
      </c>
      <c r="S9">
        <v>-7.8583249724700002E-2</v>
      </c>
      <c r="T9">
        <v>-2.53426665513E-3</v>
      </c>
      <c r="U9">
        <v>0</v>
      </c>
      <c r="V9">
        <v>-0.105071208865</v>
      </c>
      <c r="W9">
        <v>-0.35262313259700001</v>
      </c>
      <c r="X9">
        <v>0</v>
      </c>
      <c r="Y9">
        <v>1.01053982165E-2</v>
      </c>
      <c r="Z9">
        <v>-0.161214944917</v>
      </c>
      <c r="AA9">
        <v>1.4809531027900001E-2</v>
      </c>
      <c r="AB9">
        <v>0</v>
      </c>
      <c r="AC9">
        <v>0</v>
      </c>
      <c r="AF9" s="2">
        <f t="shared" si="1"/>
        <v>0.4</v>
      </c>
      <c r="AH9" s="5">
        <f t="shared" si="2"/>
        <v>-5.4935908494415991E-4</v>
      </c>
      <c r="AJ9">
        <f t="shared" si="3"/>
        <v>1.9034179156909845E-4</v>
      </c>
      <c r="AK9">
        <f t="shared" si="4"/>
        <v>0.10795979846074058</v>
      </c>
      <c r="AL9">
        <f t="shared" si="5"/>
        <v>1.2357602867251599E-4</v>
      </c>
      <c r="AM9">
        <f t="shared" si="6"/>
        <v>0.10019922244579788</v>
      </c>
      <c r="AN9">
        <f t="shared" si="7"/>
        <v>8.3124696694267741E-4</v>
      </c>
      <c r="AO9">
        <f t="shared" si="8"/>
        <v>3.017954042106847E-7</v>
      </c>
      <c r="AP9">
        <f t="shared" si="9"/>
        <v>3.017954042106847E-7</v>
      </c>
      <c r="AQ9">
        <f t="shared" si="10"/>
        <v>3.017954042106847E-7</v>
      </c>
      <c r="AR9">
        <f t="shared" si="11"/>
        <v>3.017954042106847E-7</v>
      </c>
      <c r="AS9">
        <f t="shared" si="12"/>
        <v>6.089288088377374E-3</v>
      </c>
      <c r="AT9">
        <f t="shared" si="13"/>
        <v>3.9398580621810557E-6</v>
      </c>
      <c r="AU9">
        <f t="shared" si="14"/>
        <v>3.017954042106847E-7</v>
      </c>
      <c r="AV9">
        <f t="shared" si="15"/>
        <v>1.0924817081444559E-2</v>
      </c>
      <c r="AW9">
        <f t="shared" si="16"/>
        <v>0.12395594199501841</v>
      </c>
      <c r="AX9">
        <f t="shared" si="17"/>
        <v>3.017954042106847E-7</v>
      </c>
      <c r="AY9">
        <f t="shared" si="18"/>
        <v>1.1352385315267765E-4</v>
      </c>
      <c r="AZ9">
        <f t="shared" si="19"/>
        <v>2.5813430470757702E-2</v>
      </c>
      <c r="BA9">
        <f t="shared" si="20"/>
        <v>2.3589550549842214E-4</v>
      </c>
      <c r="BB9">
        <f t="shared" si="21"/>
        <v>3.017954042106847E-7</v>
      </c>
      <c r="BC9">
        <f t="shared" si="22"/>
        <v>3.017954042106847E-7</v>
      </c>
      <c r="BE9">
        <f t="shared" si="23"/>
        <v>0.13719392058492749</v>
      </c>
      <c r="BF9" s="2" t="str">
        <f>IF(AND(AH9&lt;&gt;"",AH9=0),BE9,"")</f>
        <v/>
      </c>
      <c r="BG9" s="2">
        <f>IF(AND(AH9&lt;&gt;"",AH9&lt;&gt;0),BE9/ABS(AH9),"")</f>
        <v>249.73450761967956</v>
      </c>
    </row>
    <row r="10" spans="1:59" x14ac:dyDescent="0.3">
      <c r="A10" t="s">
        <v>25</v>
      </c>
      <c r="B10">
        <v>0</v>
      </c>
      <c r="C10">
        <v>0.95770068527700003</v>
      </c>
      <c r="D10">
        <v>0</v>
      </c>
      <c r="E10">
        <v>0.24769149902400001</v>
      </c>
      <c r="F10">
        <v>0.102406838889</v>
      </c>
      <c r="G10">
        <v>0</v>
      </c>
      <c r="H10">
        <v>0.44125206342700002</v>
      </c>
      <c r="J10">
        <v>0</v>
      </c>
      <c r="K10">
        <v>0</v>
      </c>
      <c r="L10">
        <v>0</v>
      </c>
      <c r="M10">
        <v>-4.9167956526900002E-2</v>
      </c>
      <c r="N10">
        <v>0.42218586107200001</v>
      </c>
      <c r="O10">
        <v>0</v>
      </c>
      <c r="P10">
        <v>0</v>
      </c>
      <c r="Q10">
        <v>7.0475679233700003E-2</v>
      </c>
      <c r="R10">
        <v>-0.22288753032299999</v>
      </c>
      <c r="S10">
        <v>-0.762471601246</v>
      </c>
      <c r="T10">
        <v>1.04969239542E-2</v>
      </c>
      <c r="U10">
        <v>0</v>
      </c>
      <c r="V10">
        <v>0.14967870475100001</v>
      </c>
      <c r="W10">
        <v>3.7035721315399998E-2</v>
      </c>
      <c r="X10">
        <v>1.7388758073900001E-3</v>
      </c>
      <c r="Y10">
        <v>0</v>
      </c>
      <c r="Z10">
        <v>0</v>
      </c>
      <c r="AA10">
        <v>-1.55213775408E-2</v>
      </c>
      <c r="AB10">
        <v>-0.37518610687300002</v>
      </c>
      <c r="AC10">
        <v>0.197187050153</v>
      </c>
      <c r="AF10" s="2">
        <f t="shared" si="1"/>
        <v>0.4</v>
      </c>
      <c r="AH10">
        <f t="shared" si="2"/>
        <v>-4.4702979685250832E-2</v>
      </c>
      <c r="AJ10">
        <f t="shared" si="3"/>
        <v>1.9983563927399484E-3</v>
      </c>
      <c r="AK10">
        <f t="shared" si="4"/>
        <v>1.9983563927399484E-3</v>
      </c>
      <c r="AL10">
        <f t="shared" si="5"/>
        <v>1.9983563927399484E-3</v>
      </c>
      <c r="AM10">
        <f t="shared" si="6"/>
        <v>1.9936018196463393E-5</v>
      </c>
      <c r="AN10">
        <f t="shared" si="7"/>
        <v>0.21798518962364954</v>
      </c>
      <c r="AO10">
        <f t="shared" si="8"/>
        <v>1.9983563927399484E-3</v>
      </c>
      <c r="AP10">
        <f t="shared" si="9"/>
        <v>1.9983563927399484E-3</v>
      </c>
      <c r="AQ10">
        <f t="shared" si="10"/>
        <v>1.3266123470368013E-2</v>
      </c>
      <c r="AR10">
        <f t="shared" si="11"/>
        <v>3.1749734085976596E-2</v>
      </c>
      <c r="AS10">
        <f t="shared" si="12"/>
        <v>0.51519179409721794</v>
      </c>
      <c r="AT10">
        <f t="shared" si="13"/>
        <v>3.0470293618046576E-3</v>
      </c>
      <c r="AU10">
        <f t="shared" si="14"/>
        <v>1.9983563927399484E-3</v>
      </c>
      <c r="AV10">
        <f t="shared" si="15"/>
        <v>3.7784239244274202E-2</v>
      </c>
      <c r="AW10">
        <f t="shared" si="16"/>
        <v>6.6812152412737986E-3</v>
      </c>
      <c r="AX10">
        <f t="shared" si="17"/>
        <v>2.1568459415993338E-3</v>
      </c>
      <c r="AY10">
        <f t="shared" si="18"/>
        <v>1.9983563927399484E-3</v>
      </c>
      <c r="AZ10">
        <f t="shared" si="19"/>
        <v>1.9983563927399484E-3</v>
      </c>
      <c r="BA10">
        <f t="shared" si="20"/>
        <v>8.5156590371701754E-4</v>
      </c>
      <c r="BB10">
        <f t="shared" si="21"/>
        <v>0.10921909735579401</v>
      </c>
      <c r="BC10">
        <f t="shared" si="22"/>
        <v>5.8510786535149878E-2</v>
      </c>
      <c r="BE10">
        <f t="shared" si="23"/>
        <v>0.22499448971263064</v>
      </c>
      <c r="BF10" s="2" t="str">
        <f>IF(AND(AH10&lt;&gt;"",AH10=0),BE10,"")</f>
        <v/>
      </c>
      <c r="BG10" s="2">
        <f>IF(AND(AH10&lt;&gt;"",AH10&lt;&gt;0),BE10/ABS(AH10),"")</f>
        <v>5.0330982698870219</v>
      </c>
    </row>
    <row r="11" spans="1:59" x14ac:dyDescent="0.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J11">
        <v>-3.5852030923000003E-2</v>
      </c>
      <c r="K11">
        <v>0</v>
      </c>
      <c r="L11">
        <v>-4.7092122689600002E-2</v>
      </c>
      <c r="M11">
        <v>-0.80350073333399996</v>
      </c>
      <c r="N11">
        <v>-3.08878769238E-2</v>
      </c>
      <c r="O11">
        <v>8.8926506901999998E-3</v>
      </c>
      <c r="P11">
        <v>-2.95229320094E-2</v>
      </c>
      <c r="Q11">
        <v>3.4923450312800001E-4</v>
      </c>
      <c r="R11">
        <v>-0.36485613526400001</v>
      </c>
      <c r="S11">
        <v>0</v>
      </c>
      <c r="T11">
        <v>-9.8699269306899998E-2</v>
      </c>
      <c r="U11">
        <v>0.11325236243800001</v>
      </c>
      <c r="V11">
        <v>0</v>
      </c>
      <c r="W11">
        <v>0.120946931055</v>
      </c>
      <c r="X11">
        <v>1.7456886224899999E-2</v>
      </c>
      <c r="Y11">
        <v>0</v>
      </c>
      <c r="Z11">
        <v>3.7983959328900002E-2</v>
      </c>
      <c r="AA11">
        <v>0</v>
      </c>
      <c r="AB11">
        <v>0</v>
      </c>
      <c r="AC11">
        <v>0</v>
      </c>
      <c r="AF11" s="2">
        <f t="shared" si="1"/>
        <v>0.35</v>
      </c>
      <c r="AH11">
        <f t="shared" si="2"/>
        <v>-8.5502236631582462E-2</v>
      </c>
      <c r="AJ11">
        <f t="shared" si="3"/>
        <v>2.4651429269045544E-3</v>
      </c>
      <c r="AK11">
        <f t="shared" si="4"/>
        <v>7.310632469003122E-3</v>
      </c>
      <c r="AL11">
        <f t="shared" si="5"/>
        <v>1.4753368530360754E-3</v>
      </c>
      <c r="AM11">
        <f t="shared" si="6"/>
        <v>0.51552184126693146</v>
      </c>
      <c r="AN11">
        <f t="shared" si="7"/>
        <v>2.9827282862910521E-3</v>
      </c>
      <c r="AO11">
        <f t="shared" si="8"/>
        <v>8.9103947524920065E-3</v>
      </c>
      <c r="AP11">
        <f t="shared" si="9"/>
        <v>3.1336825459830991E-3</v>
      </c>
      <c r="AQ11">
        <f t="shared" si="10"/>
        <v>7.370475095994024E-3</v>
      </c>
      <c r="AR11">
        <f t="shared" si="11"/>
        <v>7.8038600681131026E-2</v>
      </c>
      <c r="AS11">
        <f t="shared" si="12"/>
        <v>7.310632469003122E-3</v>
      </c>
      <c r="AT11">
        <f t="shared" si="13"/>
        <v>1.741616714333987E-4</v>
      </c>
      <c r="AU11">
        <f t="shared" si="14"/>
        <v>3.9503390651310477E-2</v>
      </c>
      <c r="AV11">
        <f t="shared" si="15"/>
        <v>7.310632469003122E-3</v>
      </c>
      <c r="AW11">
        <f t="shared" si="16"/>
        <v>4.262125883848264E-2</v>
      </c>
      <c r="AX11">
        <f t="shared" si="17"/>
        <v>1.0600580979376249E-2</v>
      </c>
      <c r="AY11">
        <f t="shared" si="18"/>
        <v>7.310632469003122E-3</v>
      </c>
      <c r="AZ11">
        <f t="shared" si="19"/>
        <v>1.5248840592790676E-2</v>
      </c>
      <c r="BA11">
        <f t="shared" si="20"/>
        <v>7.310632469003122E-3</v>
      </c>
      <c r="BB11">
        <f t="shared" si="21"/>
        <v>7.310632469003122E-3</v>
      </c>
      <c r="BC11">
        <f t="shared" si="22"/>
        <v>7.310632469003122E-3</v>
      </c>
      <c r="BE11">
        <f t="shared" si="23"/>
        <v>0.19738551902624193</v>
      </c>
      <c r="BF11" s="2" t="str">
        <f>IF(AND(AH11&lt;&gt;"",AH11=0),BE11,"")</f>
        <v/>
      </c>
      <c r="BG11" s="2">
        <f>IF(AND(AH11&lt;&gt;"",AH11&lt;&gt;0),BE11/ABS(AH11),"")</f>
        <v>2.3085421715545213</v>
      </c>
    </row>
    <row r="12" spans="1:59" x14ac:dyDescent="0.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0.61927707561199996</v>
      </c>
      <c r="H12">
        <v>0</v>
      </c>
      <c r="J12">
        <v>0.414842296823</v>
      </c>
      <c r="K12">
        <v>-0.30095502464000001</v>
      </c>
      <c r="L12">
        <v>8.0278819221700007E-2</v>
      </c>
      <c r="M12">
        <v>0.29973227824600002</v>
      </c>
      <c r="N12">
        <v>0.133633548204</v>
      </c>
      <c r="O12">
        <v>0.41741944362099997</v>
      </c>
      <c r="P12">
        <v>-4.8156866608800003E-2</v>
      </c>
      <c r="Q12">
        <v>0.15670421684999999</v>
      </c>
      <c r="R12">
        <v>0</v>
      </c>
      <c r="S12">
        <v>0.38514876843200002</v>
      </c>
      <c r="T12">
        <v>0</v>
      </c>
      <c r="U12">
        <v>0.96659514443399996</v>
      </c>
      <c r="V12">
        <v>0.78556103161299995</v>
      </c>
      <c r="W12">
        <v>1.9783123540399999E-2</v>
      </c>
      <c r="X12">
        <v>0.17272562766499999</v>
      </c>
      <c r="Y12">
        <v>0.65608329442699997</v>
      </c>
      <c r="Z12">
        <v>0.25592845428700001</v>
      </c>
      <c r="AA12">
        <v>0.69399580858800003</v>
      </c>
      <c r="AB12">
        <v>0.76460143053499996</v>
      </c>
      <c r="AC12">
        <v>0</v>
      </c>
      <c r="AF12" s="2">
        <f t="shared" si="1"/>
        <v>0.15</v>
      </c>
      <c r="AH12">
        <f t="shared" si="2"/>
        <v>0.34434831736695887</v>
      </c>
      <c r="AJ12">
        <f t="shared" si="3"/>
        <v>4.9694011395487493E-3</v>
      </c>
      <c r="AK12">
        <f t="shared" si="4"/>
        <v>0.41641640320535023</v>
      </c>
      <c r="AL12">
        <f t="shared" si="5"/>
        <v>6.9732699850688876E-2</v>
      </c>
      <c r="AM12">
        <f t="shared" si="6"/>
        <v>1.9905909468429304E-3</v>
      </c>
      <c r="AN12">
        <f t="shared" si="7"/>
        <v>4.4400713943399041E-2</v>
      </c>
      <c r="AO12">
        <f t="shared" si="8"/>
        <v>5.3393894920340159E-3</v>
      </c>
      <c r="AP12">
        <f t="shared" si="9"/>
        <v>0.15406031944784429</v>
      </c>
      <c r="AQ12">
        <f t="shared" si="10"/>
        <v>3.5210308458818562E-2</v>
      </c>
      <c r="AR12">
        <f t="shared" si="11"/>
        <v>0.11857576367345582</v>
      </c>
      <c r="AS12">
        <f t="shared" si="12"/>
        <v>1.664676807110818E-3</v>
      </c>
      <c r="AT12">
        <f t="shared" si="13"/>
        <v>0.11857576367345582</v>
      </c>
      <c r="AU12">
        <f t="shared" si="14"/>
        <v>0.38719111379500021</v>
      </c>
      <c r="AV12">
        <f t="shared" si="15"/>
        <v>0.19466865921235871</v>
      </c>
      <c r="AW12">
        <f t="shared" si="16"/>
        <v>0.10534256504367172</v>
      </c>
      <c r="AX12">
        <f t="shared" si="17"/>
        <v>2.9454347620534862E-2</v>
      </c>
      <c r="AY12">
        <f t="shared" si="18"/>
        <v>9.7178695922624361E-2</v>
      </c>
      <c r="AZ12">
        <f t="shared" si="19"/>
        <v>7.8180721870786726E-3</v>
      </c>
      <c r="BA12">
        <f t="shared" si="20"/>
        <v>0.12225336811716805</v>
      </c>
      <c r="BB12">
        <f t="shared" si="21"/>
        <v>0.17661267912743037</v>
      </c>
      <c r="BC12">
        <f t="shared" si="22"/>
        <v>0.11857576367345582</v>
      </c>
      <c r="BE12">
        <f t="shared" si="23"/>
        <v>0.3324177563953129</v>
      </c>
      <c r="BF12" s="2" t="str">
        <f>IF(AND(AH12&lt;&gt;"",AH12=0),BE12,"")</f>
        <v/>
      </c>
      <c r="BG12" s="2">
        <f>IF(AND(AH12&lt;&gt;"",AH12&lt;&gt;0),BE12/ABS(AH12),"")</f>
        <v>0.96535321832593124</v>
      </c>
    </row>
    <row r="13" spans="1:59" x14ac:dyDescent="0.3">
      <c r="A13" t="s">
        <v>28</v>
      </c>
      <c r="B13">
        <v>0.40118922783299998</v>
      </c>
      <c r="C13">
        <v>-9.4648831057300001E-2</v>
      </c>
      <c r="D13">
        <v>0</v>
      </c>
      <c r="E13">
        <v>0.23361657009600001</v>
      </c>
      <c r="F13">
        <v>0</v>
      </c>
      <c r="G13">
        <v>-4.2667025684300003E-2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0.622027012677</v>
      </c>
      <c r="U13">
        <v>0</v>
      </c>
      <c r="V13">
        <v>0</v>
      </c>
      <c r="W13">
        <v>0</v>
      </c>
      <c r="X13">
        <v>-0.74021959075199995</v>
      </c>
      <c r="Y13">
        <v>0</v>
      </c>
      <c r="Z13">
        <v>0</v>
      </c>
      <c r="AA13">
        <v>0</v>
      </c>
      <c r="AB13">
        <v>-0.23342536925400001</v>
      </c>
      <c r="AC13">
        <v>0</v>
      </c>
      <c r="AF13" s="2">
        <f t="shared" si="1"/>
        <v>0.85</v>
      </c>
      <c r="AH13" s="4" t="str">
        <f t="shared" si="2"/>
        <v/>
      </c>
      <c r="AJ13" t="str">
        <f t="shared" si="3"/>
        <v/>
      </c>
      <c r="AK13" t="str">
        <f t="shared" si="4"/>
        <v/>
      </c>
      <c r="AL13" t="str">
        <f t="shared" si="5"/>
        <v/>
      </c>
      <c r="AM13" t="str">
        <f t="shared" si="6"/>
        <v/>
      </c>
      <c r="AN13" t="str">
        <f t="shared" si="7"/>
        <v/>
      </c>
      <c r="AO13" t="str">
        <f t="shared" si="8"/>
        <v/>
      </c>
      <c r="AP13" t="str">
        <f t="shared" si="9"/>
        <v/>
      </c>
      <c r="AQ13" t="str">
        <f t="shared" si="10"/>
        <v/>
      </c>
      <c r="AR13" t="str">
        <f t="shared" si="11"/>
        <v/>
      </c>
      <c r="AS13" t="str">
        <f t="shared" si="12"/>
        <v/>
      </c>
      <c r="AT13" t="str">
        <f t="shared" si="13"/>
        <v/>
      </c>
      <c r="AU13" t="str">
        <f t="shared" si="14"/>
        <v/>
      </c>
      <c r="AV13" t="str">
        <f t="shared" si="15"/>
        <v/>
      </c>
      <c r="AW13" t="str">
        <f t="shared" si="16"/>
        <v/>
      </c>
      <c r="AX13" t="str">
        <f t="shared" si="17"/>
        <v/>
      </c>
      <c r="AY13" t="str">
        <f t="shared" si="18"/>
        <v/>
      </c>
      <c r="AZ13" t="str">
        <f t="shared" si="19"/>
        <v/>
      </c>
      <c r="BA13" t="str">
        <f t="shared" si="20"/>
        <v/>
      </c>
      <c r="BB13" t="str">
        <f t="shared" si="21"/>
        <v/>
      </c>
      <c r="BC13" t="str">
        <f t="shared" si="22"/>
        <v/>
      </c>
      <c r="BE13" t="str">
        <f t="shared" si="23"/>
        <v/>
      </c>
      <c r="BF13" s="2" t="str">
        <f>IF(AND(AH13&lt;&gt;"",AH13=0),BE13,"")</f>
        <v/>
      </c>
      <c r="BG13" s="2" t="str">
        <f>IF(AND(AH13&lt;&gt;"",AH13&lt;&gt;0),BE13/ABS(AH13),"")</f>
        <v/>
      </c>
    </row>
    <row r="14" spans="1:59" x14ac:dyDescent="0.3">
      <c r="A14" t="s">
        <v>29</v>
      </c>
      <c r="B14">
        <v>-3.0735512984099999E-2</v>
      </c>
      <c r="C14">
        <v>0</v>
      </c>
      <c r="D14">
        <v>0.40842580728099998</v>
      </c>
      <c r="E14">
        <v>6.3785732643600004E-2</v>
      </c>
      <c r="F14">
        <v>0</v>
      </c>
      <c r="G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0.251105945291</v>
      </c>
      <c r="X14">
        <v>-0.13166476562599999</v>
      </c>
      <c r="Y14">
        <v>0</v>
      </c>
      <c r="Z14">
        <v>0</v>
      </c>
      <c r="AA14">
        <v>0</v>
      </c>
      <c r="AB14">
        <v>0</v>
      </c>
      <c r="AC14">
        <v>-5.6527346758600003E-3</v>
      </c>
      <c r="AF14" s="2">
        <f t="shared" si="1"/>
        <v>0.85</v>
      </c>
      <c r="AH14" s="4" t="str">
        <f t="shared" si="2"/>
        <v/>
      </c>
      <c r="AJ14" t="str">
        <f t="shared" si="3"/>
        <v/>
      </c>
      <c r="AK14" t="str">
        <f t="shared" si="4"/>
        <v/>
      </c>
      <c r="AL14" t="str">
        <f t="shared" si="5"/>
        <v/>
      </c>
      <c r="AM14" t="str">
        <f t="shared" si="6"/>
        <v/>
      </c>
      <c r="AN14" t="str">
        <f t="shared" si="7"/>
        <v/>
      </c>
      <c r="AO14" t="str">
        <f t="shared" si="8"/>
        <v/>
      </c>
      <c r="AP14" t="str">
        <f t="shared" si="9"/>
        <v/>
      </c>
      <c r="AQ14" t="str">
        <f t="shared" si="10"/>
        <v/>
      </c>
      <c r="AR14" t="str">
        <f t="shared" si="11"/>
        <v/>
      </c>
      <c r="AS14" t="str">
        <f t="shared" si="12"/>
        <v/>
      </c>
      <c r="AT14" t="str">
        <f t="shared" si="13"/>
        <v/>
      </c>
      <c r="AU14" t="str">
        <f t="shared" si="14"/>
        <v/>
      </c>
      <c r="AV14" t="str">
        <f t="shared" si="15"/>
        <v/>
      </c>
      <c r="AW14" t="str">
        <f t="shared" si="16"/>
        <v/>
      </c>
      <c r="AX14" t="str">
        <f t="shared" si="17"/>
        <v/>
      </c>
      <c r="AY14" t="str">
        <f t="shared" si="18"/>
        <v/>
      </c>
      <c r="AZ14" t="str">
        <f t="shared" si="19"/>
        <v/>
      </c>
      <c r="BA14" t="str">
        <f t="shared" si="20"/>
        <v/>
      </c>
      <c r="BB14" t="str">
        <f t="shared" si="21"/>
        <v/>
      </c>
      <c r="BC14" t="str">
        <f t="shared" si="22"/>
        <v/>
      </c>
      <c r="BE14" t="str">
        <f t="shared" si="23"/>
        <v/>
      </c>
      <c r="BF14" s="2" t="str">
        <f>IF(AND(AH14&lt;&gt;"",AH14=0),BE14,"")</f>
        <v/>
      </c>
      <c r="BG14" s="2" t="str">
        <f>IF(AND(AH14&lt;&gt;"",AH14&lt;&gt;0),BE14/ABS(AH14),"")</f>
        <v/>
      </c>
    </row>
    <row r="15" spans="1:59" x14ac:dyDescent="0.3">
      <c r="A15" t="s">
        <v>30</v>
      </c>
      <c r="B15">
        <v>-9.1072332377499995E-2</v>
      </c>
      <c r="C15">
        <v>0</v>
      </c>
      <c r="D15">
        <v>0</v>
      </c>
      <c r="E15">
        <v>0</v>
      </c>
      <c r="F15">
        <v>0.15386799269099999</v>
      </c>
      <c r="G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4.6290546567100001E-2</v>
      </c>
      <c r="U15">
        <v>0</v>
      </c>
      <c r="V15">
        <v>0.27873055820999998</v>
      </c>
      <c r="W15">
        <v>0</v>
      </c>
      <c r="X15">
        <v>9.45901238974E-2</v>
      </c>
      <c r="Y15">
        <v>0</v>
      </c>
      <c r="Z15">
        <v>0</v>
      </c>
      <c r="AA15">
        <v>0</v>
      </c>
      <c r="AB15">
        <v>-0.18638283353900001</v>
      </c>
      <c r="AC15">
        <v>0</v>
      </c>
      <c r="AF15" s="2">
        <f t="shared" si="1"/>
        <v>0.8</v>
      </c>
      <c r="AH15" s="4" t="str">
        <f t="shared" si="2"/>
        <v/>
      </c>
      <c r="AJ15" t="str">
        <f t="shared" si="3"/>
        <v/>
      </c>
      <c r="AK15" t="str">
        <f t="shared" si="4"/>
        <v/>
      </c>
      <c r="AL15" t="str">
        <f t="shared" si="5"/>
        <v/>
      </c>
      <c r="AM15" t="str">
        <f t="shared" si="6"/>
        <v/>
      </c>
      <c r="AN15" t="str">
        <f t="shared" si="7"/>
        <v/>
      </c>
      <c r="AO15" t="str">
        <f t="shared" si="8"/>
        <v/>
      </c>
      <c r="AP15" t="str">
        <f t="shared" si="9"/>
        <v/>
      </c>
      <c r="AQ15" t="str">
        <f t="shared" si="10"/>
        <v/>
      </c>
      <c r="AR15" t="str">
        <f t="shared" si="11"/>
        <v/>
      </c>
      <c r="AS15" t="str">
        <f t="shared" si="12"/>
        <v/>
      </c>
      <c r="AT15" t="str">
        <f t="shared" si="13"/>
        <v/>
      </c>
      <c r="AU15" t="str">
        <f t="shared" si="14"/>
        <v/>
      </c>
      <c r="AV15" t="str">
        <f t="shared" si="15"/>
        <v/>
      </c>
      <c r="AW15" t="str">
        <f t="shared" si="16"/>
        <v/>
      </c>
      <c r="AX15" t="str">
        <f t="shared" si="17"/>
        <v/>
      </c>
      <c r="AY15" t="str">
        <f t="shared" si="18"/>
        <v/>
      </c>
      <c r="AZ15" t="str">
        <f t="shared" si="19"/>
        <v/>
      </c>
      <c r="BA15" t="str">
        <f t="shared" si="20"/>
        <v/>
      </c>
      <c r="BB15" t="str">
        <f t="shared" si="21"/>
        <v/>
      </c>
      <c r="BC15" t="str">
        <f t="shared" si="22"/>
        <v/>
      </c>
      <c r="BE15" t="str">
        <f t="shared" si="23"/>
        <v/>
      </c>
      <c r="BF15" s="2" t="str">
        <f>IF(AND(AH15&lt;&gt;"",AH15=0),BE15,"")</f>
        <v/>
      </c>
      <c r="BG15" s="2" t="str">
        <f>IF(AND(AH15&lt;&gt;"",AH15&lt;&gt;0),BE15/ABS(AH15),"")</f>
        <v/>
      </c>
    </row>
    <row r="16" spans="1:59" x14ac:dyDescent="0.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-0.51334229006700005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-4.9279481965899999E-2</v>
      </c>
      <c r="Z16">
        <v>0.29907465126900001</v>
      </c>
      <c r="AA16">
        <v>0.37878430090699999</v>
      </c>
      <c r="AB16">
        <v>0</v>
      </c>
      <c r="AC16">
        <v>0</v>
      </c>
      <c r="AF16" s="2">
        <f t="shared" si="1"/>
        <v>0.85</v>
      </c>
      <c r="AH16" s="4" t="str">
        <f t="shared" si="2"/>
        <v/>
      </c>
      <c r="AJ16" t="str">
        <f t="shared" si="3"/>
        <v/>
      </c>
      <c r="AK16" t="str">
        <f t="shared" si="4"/>
        <v/>
      </c>
      <c r="AL16" t="str">
        <f t="shared" si="5"/>
        <v/>
      </c>
      <c r="AM16" t="str">
        <f t="shared" si="6"/>
        <v/>
      </c>
      <c r="AN16" t="str">
        <f t="shared" si="7"/>
        <v/>
      </c>
      <c r="AO16" t="str">
        <f t="shared" si="8"/>
        <v/>
      </c>
      <c r="AP16" t="str">
        <f t="shared" si="9"/>
        <v/>
      </c>
      <c r="AQ16" t="str">
        <f t="shared" si="10"/>
        <v/>
      </c>
      <c r="AR16" t="str">
        <f t="shared" si="11"/>
        <v/>
      </c>
      <c r="AS16" t="str">
        <f t="shared" si="12"/>
        <v/>
      </c>
      <c r="AT16" t="str">
        <f t="shared" si="13"/>
        <v/>
      </c>
      <c r="AU16" t="str">
        <f t="shared" si="14"/>
        <v/>
      </c>
      <c r="AV16" t="str">
        <f t="shared" si="15"/>
        <v/>
      </c>
      <c r="AW16" t="str">
        <f t="shared" si="16"/>
        <v/>
      </c>
      <c r="AX16" t="str">
        <f t="shared" si="17"/>
        <v/>
      </c>
      <c r="AY16" t="str">
        <f t="shared" si="18"/>
        <v/>
      </c>
      <c r="AZ16" t="str">
        <f t="shared" si="19"/>
        <v/>
      </c>
      <c r="BA16" t="str">
        <f t="shared" si="20"/>
        <v/>
      </c>
      <c r="BB16" t="str">
        <f t="shared" si="21"/>
        <v/>
      </c>
      <c r="BC16" t="str">
        <f t="shared" si="22"/>
        <v/>
      </c>
      <c r="BE16" t="str">
        <f t="shared" si="23"/>
        <v/>
      </c>
      <c r="BF16" s="2" t="str">
        <f>IF(AND(AH16&lt;&gt;"",AH16=0),BE16,"")</f>
        <v/>
      </c>
      <c r="BG16" s="2" t="str">
        <f>IF(AND(AH16&lt;&gt;"",AH16&lt;&gt;0),BE16/ABS(AH16),"")</f>
        <v/>
      </c>
    </row>
    <row r="17" spans="1:59" x14ac:dyDescent="0.3">
      <c r="A17" t="s">
        <v>32</v>
      </c>
      <c r="B17">
        <v>0</v>
      </c>
      <c r="C17">
        <v>0</v>
      </c>
      <c r="D17">
        <v>0</v>
      </c>
      <c r="E17">
        <v>-0.42670116903700001</v>
      </c>
      <c r="F17">
        <v>1.80431008638E-2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-2.4953820338000001E-2</v>
      </c>
      <c r="V17">
        <v>0.47880504314400002</v>
      </c>
      <c r="W17">
        <v>-5.5651307602600002E-2</v>
      </c>
      <c r="X17">
        <v>0</v>
      </c>
      <c r="Y17">
        <v>9.44726210717E-2</v>
      </c>
      <c r="Z17">
        <v>0</v>
      </c>
      <c r="AA17">
        <v>0</v>
      </c>
      <c r="AB17">
        <v>0</v>
      </c>
      <c r="AC17">
        <v>0</v>
      </c>
      <c r="AF17" s="2">
        <f t="shared" si="1"/>
        <v>0.8</v>
      </c>
      <c r="AH17" s="4" t="str">
        <f t="shared" si="2"/>
        <v/>
      </c>
      <c r="AJ17" t="str">
        <f t="shared" si="3"/>
        <v/>
      </c>
      <c r="AK17" t="str">
        <f t="shared" si="4"/>
        <v/>
      </c>
      <c r="AL17" t="str">
        <f t="shared" si="5"/>
        <v/>
      </c>
      <c r="AM17" t="str">
        <f t="shared" si="6"/>
        <v/>
      </c>
      <c r="AN17" t="str">
        <f t="shared" si="7"/>
        <v/>
      </c>
      <c r="AO17" t="str">
        <f t="shared" si="8"/>
        <v/>
      </c>
      <c r="AP17" t="str">
        <f t="shared" si="9"/>
        <v/>
      </c>
      <c r="AQ17" t="str">
        <f t="shared" si="10"/>
        <v/>
      </c>
      <c r="AR17" t="str">
        <f t="shared" si="11"/>
        <v/>
      </c>
      <c r="AS17" t="str">
        <f t="shared" si="12"/>
        <v/>
      </c>
      <c r="AT17" t="str">
        <f t="shared" si="13"/>
        <v/>
      </c>
      <c r="AU17" t="str">
        <f t="shared" si="14"/>
        <v/>
      </c>
      <c r="AV17" t="str">
        <f t="shared" si="15"/>
        <v/>
      </c>
      <c r="AW17" t="str">
        <f t="shared" si="16"/>
        <v/>
      </c>
      <c r="AX17" t="str">
        <f t="shared" si="17"/>
        <v/>
      </c>
      <c r="AY17" t="str">
        <f t="shared" si="18"/>
        <v/>
      </c>
      <c r="AZ17" t="str">
        <f t="shared" si="19"/>
        <v/>
      </c>
      <c r="BA17" t="str">
        <f t="shared" si="20"/>
        <v/>
      </c>
      <c r="BB17" t="str">
        <f t="shared" si="21"/>
        <v/>
      </c>
      <c r="BC17" t="str">
        <f t="shared" si="22"/>
        <v/>
      </c>
      <c r="BE17" t="str">
        <f t="shared" si="23"/>
        <v/>
      </c>
      <c r="BF17" s="2" t="str">
        <f>IF(AND(AH17&lt;&gt;"",AH17=0),BE17,"")</f>
        <v/>
      </c>
      <c r="BG17" s="2" t="str">
        <f>IF(AND(AH17&lt;&gt;"",AH17&lt;&gt;0),BE17/ABS(AH17),"")</f>
        <v/>
      </c>
    </row>
    <row r="18" spans="1:59" x14ac:dyDescent="0.3">
      <c r="A18" t="s">
        <v>33</v>
      </c>
      <c r="B18">
        <v>0</v>
      </c>
      <c r="C18">
        <v>0</v>
      </c>
      <c r="D18">
        <v>0.231749290637</v>
      </c>
      <c r="E18">
        <v>0</v>
      </c>
      <c r="F18">
        <v>-0.183263215663</v>
      </c>
      <c r="G18">
        <v>0</v>
      </c>
      <c r="H18">
        <v>0</v>
      </c>
      <c r="J18">
        <v>-1.93281702117E-2</v>
      </c>
      <c r="K18">
        <v>-0.66325571505500003</v>
      </c>
      <c r="L18">
        <v>-0.37546666467299999</v>
      </c>
      <c r="M18">
        <v>-0.221433449132</v>
      </c>
      <c r="N18">
        <v>-0.84070508941800004</v>
      </c>
      <c r="O18">
        <v>-0.24432290467500001</v>
      </c>
      <c r="P18">
        <v>0.228418599488</v>
      </c>
      <c r="Q18">
        <v>-0.40528480026000002</v>
      </c>
      <c r="R18">
        <v>-0.30948907558400002</v>
      </c>
      <c r="S18">
        <v>-0.92724179966999998</v>
      </c>
      <c r="T18">
        <v>-0.16451452109199999</v>
      </c>
      <c r="U18">
        <v>-0.72304749622599995</v>
      </c>
      <c r="V18">
        <v>0</v>
      </c>
      <c r="W18">
        <v>-0.72899657805200002</v>
      </c>
      <c r="X18">
        <v>-0.78601198845599995</v>
      </c>
      <c r="Y18">
        <v>0</v>
      </c>
      <c r="Z18">
        <v>-0.49562528950000001</v>
      </c>
      <c r="AA18">
        <v>-0.75882436957800004</v>
      </c>
      <c r="AB18">
        <v>-0.32262117310400001</v>
      </c>
      <c r="AC18">
        <v>-9.86588668168E-2</v>
      </c>
      <c r="AF18" s="2">
        <f t="shared" si="1"/>
        <v>0.1</v>
      </c>
      <c r="AH18">
        <f t="shared" si="2"/>
        <v>-0.43646718622308334</v>
      </c>
      <c r="AJ18">
        <f t="shared" si="3"/>
        <v>0.17400495867894511</v>
      </c>
      <c r="AK18">
        <f t="shared" si="4"/>
        <v>5.1433036809745106E-2</v>
      </c>
      <c r="AL18">
        <f t="shared" si="5"/>
        <v>3.7210636293821824E-3</v>
      </c>
      <c r="AM18">
        <f t="shared" si="6"/>
        <v>4.6239508087357148E-2</v>
      </c>
      <c r="AN18">
        <f t="shared" si="7"/>
        <v>0.16340828237942284</v>
      </c>
      <c r="AO18">
        <f t="shared" si="8"/>
        <v>3.6919424931629113E-2</v>
      </c>
      <c r="AP18">
        <f t="shared" si="9"/>
        <v>0.44207310804064465</v>
      </c>
      <c r="AQ18">
        <f t="shared" si="10"/>
        <v>9.7234119435069531E-4</v>
      </c>
      <c r="AR18">
        <f t="shared" si="11"/>
        <v>1.6123440581471284E-2</v>
      </c>
      <c r="AS18">
        <f t="shared" si="12"/>
        <v>0.24085972120397045</v>
      </c>
      <c r="AT18">
        <f t="shared" si="13"/>
        <v>7.3958252071899155E-2</v>
      </c>
      <c r="AU18">
        <f t="shared" si="14"/>
        <v>8.2128274081367789E-2</v>
      </c>
      <c r="AV18">
        <f t="shared" si="15"/>
        <v>0.1905036046494957</v>
      </c>
      <c r="AW18">
        <f t="shared" si="16"/>
        <v>8.5573445083795871E-2</v>
      </c>
      <c r="AX18">
        <f t="shared" si="17"/>
        <v>0.1221815687680488</v>
      </c>
      <c r="AY18">
        <f t="shared" si="18"/>
        <v>0.1905036046494957</v>
      </c>
      <c r="AZ18">
        <f t="shared" si="19"/>
        <v>3.4996811833223392E-3</v>
      </c>
      <c r="BA18">
        <f t="shared" si="20"/>
        <v>0.10391415366051539</v>
      </c>
      <c r="BB18">
        <f t="shared" si="21"/>
        <v>1.2960914703110492E-2</v>
      </c>
      <c r="BC18">
        <f t="shared" si="22"/>
        <v>0.11411446066009752</v>
      </c>
      <c r="BE18">
        <f t="shared" si="23"/>
        <v>0.32826002231828866</v>
      </c>
      <c r="BF18" s="2" t="str">
        <f>IF(AND(AH18&lt;&gt;"",AH18=0),BE18,"")</f>
        <v/>
      </c>
      <c r="BG18" s="2">
        <f>IF(AND(AH18&lt;&gt;"",AH18&lt;&gt;0),BE18/ABS(AH18),"")</f>
        <v>0.75208408026923523</v>
      </c>
    </row>
    <row r="19" spans="1:59" x14ac:dyDescent="0.3">
      <c r="A19" t="s">
        <v>34</v>
      </c>
      <c r="B19">
        <v>0.12952190792900001</v>
      </c>
      <c r="C19">
        <v>0</v>
      </c>
      <c r="D19">
        <v>0.76948294418800001</v>
      </c>
      <c r="E19">
        <v>0.56596747706499995</v>
      </c>
      <c r="F19">
        <v>0</v>
      </c>
      <c r="G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-8.8193175557699996E-2</v>
      </c>
      <c r="AC19">
        <v>0</v>
      </c>
      <c r="AF19" s="2">
        <f t="shared" si="1"/>
        <v>0.95</v>
      </c>
      <c r="AH19" s="4" t="str">
        <f t="shared" si="2"/>
        <v/>
      </c>
      <c r="AJ19" t="str">
        <f t="shared" si="3"/>
        <v/>
      </c>
      <c r="AK19" t="str">
        <f t="shared" si="4"/>
        <v/>
      </c>
      <c r="AL19" t="str">
        <f t="shared" si="5"/>
        <v/>
      </c>
      <c r="AM19" t="str">
        <f t="shared" si="6"/>
        <v/>
      </c>
      <c r="AN19" t="str">
        <f t="shared" si="7"/>
        <v/>
      </c>
      <c r="AO19" t="str">
        <f t="shared" si="8"/>
        <v/>
      </c>
      <c r="AP19" t="str">
        <f t="shared" si="9"/>
        <v/>
      </c>
      <c r="AQ19" t="str">
        <f t="shared" si="10"/>
        <v/>
      </c>
      <c r="AR19" t="str">
        <f t="shared" si="11"/>
        <v/>
      </c>
      <c r="AS19" t="str">
        <f t="shared" si="12"/>
        <v/>
      </c>
      <c r="AT19" t="str">
        <f t="shared" si="13"/>
        <v/>
      </c>
      <c r="AU19" t="str">
        <f t="shared" si="14"/>
        <v/>
      </c>
      <c r="AV19" t="str">
        <f t="shared" si="15"/>
        <v/>
      </c>
      <c r="AW19" t="str">
        <f t="shared" si="16"/>
        <v/>
      </c>
      <c r="AX19" t="str">
        <f t="shared" si="17"/>
        <v/>
      </c>
      <c r="AY19" t="str">
        <f t="shared" si="18"/>
        <v/>
      </c>
      <c r="AZ19" t="str">
        <f t="shared" si="19"/>
        <v/>
      </c>
      <c r="BA19" t="str">
        <f t="shared" si="20"/>
        <v/>
      </c>
      <c r="BB19" t="str">
        <f t="shared" si="21"/>
        <v/>
      </c>
      <c r="BC19" t="str">
        <f t="shared" si="22"/>
        <v/>
      </c>
      <c r="BE19" t="str">
        <f t="shared" si="23"/>
        <v/>
      </c>
      <c r="BF19" s="2" t="str">
        <f>IF(AND(AH19&lt;&gt;"",AH19=0),BE19,"")</f>
        <v/>
      </c>
      <c r="BG19" s="2" t="str">
        <f>IF(AND(AH19&lt;&gt;"",AH19&lt;&gt;0),BE19/ABS(AH19),"")</f>
        <v/>
      </c>
    </row>
    <row r="20" spans="1:59" x14ac:dyDescent="0.3">
      <c r="A20" t="s">
        <v>35</v>
      </c>
      <c r="B20">
        <v>0</v>
      </c>
      <c r="C20">
        <v>0</v>
      </c>
      <c r="D20">
        <v>-0.40485649018499997</v>
      </c>
      <c r="E20">
        <v>0</v>
      </c>
      <c r="F20">
        <v>0</v>
      </c>
      <c r="G20">
        <v>0</v>
      </c>
      <c r="H20">
        <v>0</v>
      </c>
      <c r="J20">
        <v>2.1969925308900001E-2</v>
      </c>
      <c r="K20">
        <v>-0.73238332513399995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0.14574800810499999</v>
      </c>
      <c r="S20">
        <v>0</v>
      </c>
      <c r="T20">
        <v>0</v>
      </c>
      <c r="U20">
        <v>9.0218400646899996E-2</v>
      </c>
      <c r="V20">
        <v>0</v>
      </c>
      <c r="W20">
        <v>2.34784558232E-2</v>
      </c>
      <c r="X20">
        <v>2.7521552600800001E-3</v>
      </c>
      <c r="Y20">
        <v>-5.6122237647900003E-2</v>
      </c>
      <c r="Z20">
        <v>6.6679770342799996E-2</v>
      </c>
      <c r="AA20">
        <v>0.11670761641500001</v>
      </c>
      <c r="AB20">
        <v>-0.167154894947</v>
      </c>
      <c r="AC20">
        <v>0</v>
      </c>
      <c r="AF20" s="2">
        <f t="shared" si="1"/>
        <v>0.5</v>
      </c>
      <c r="AH20" t="str">
        <f t="shared" si="2"/>
        <v/>
      </c>
      <c r="AJ20" t="str">
        <f t="shared" si="3"/>
        <v/>
      </c>
      <c r="AK20" t="str">
        <f t="shared" si="4"/>
        <v/>
      </c>
      <c r="AL20" t="str">
        <f t="shared" si="5"/>
        <v/>
      </c>
      <c r="AM20" t="str">
        <f t="shared" si="6"/>
        <v/>
      </c>
      <c r="AN20" t="str">
        <f t="shared" si="7"/>
        <v/>
      </c>
      <c r="AO20" t="str">
        <f t="shared" si="8"/>
        <v/>
      </c>
      <c r="AP20" t="str">
        <f t="shared" si="9"/>
        <v/>
      </c>
      <c r="AQ20" t="str">
        <f t="shared" si="10"/>
        <v/>
      </c>
      <c r="AR20" t="str">
        <f t="shared" si="11"/>
        <v/>
      </c>
      <c r="AS20" t="str">
        <f t="shared" si="12"/>
        <v/>
      </c>
      <c r="AT20" t="str">
        <f t="shared" si="13"/>
        <v/>
      </c>
      <c r="AU20" t="str">
        <f t="shared" si="14"/>
        <v/>
      </c>
      <c r="AV20" t="str">
        <f t="shared" si="15"/>
        <v/>
      </c>
      <c r="AW20" t="str">
        <f t="shared" si="16"/>
        <v/>
      </c>
      <c r="AX20" t="str">
        <f t="shared" si="17"/>
        <v/>
      </c>
      <c r="AY20" t="str">
        <f t="shared" si="18"/>
        <v/>
      </c>
      <c r="AZ20" t="str">
        <f t="shared" si="19"/>
        <v/>
      </c>
      <c r="BA20" t="str">
        <f t="shared" si="20"/>
        <v/>
      </c>
      <c r="BB20" t="str">
        <f t="shared" si="21"/>
        <v/>
      </c>
      <c r="BC20" t="str">
        <f t="shared" si="22"/>
        <v/>
      </c>
      <c r="BE20" t="str">
        <f t="shared" si="23"/>
        <v/>
      </c>
      <c r="BF20" s="2" t="str">
        <f>IF(AND(AH20&lt;&gt;"",AH20=0),BE20,"")</f>
        <v/>
      </c>
      <c r="BG20" s="2" t="str">
        <f>IF(AND(AH20&lt;&gt;"",AH20&lt;&gt;0),BE20/ABS(AH20),"")</f>
        <v/>
      </c>
    </row>
    <row r="21" spans="1:59" x14ac:dyDescent="0.3">
      <c r="A21" t="s">
        <v>36</v>
      </c>
      <c r="B21">
        <v>0.22604930687899999</v>
      </c>
      <c r="C21">
        <v>0</v>
      </c>
      <c r="D21">
        <v>0</v>
      </c>
      <c r="E21">
        <v>0</v>
      </c>
      <c r="F21">
        <v>0</v>
      </c>
      <c r="G21">
        <v>-6.4566002647499995E-2</v>
      </c>
      <c r="H21">
        <v>-0.24894255297199999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-7.5031029513800002E-2</v>
      </c>
      <c r="U21">
        <v>0</v>
      </c>
      <c r="V21">
        <v>0</v>
      </c>
      <c r="W21">
        <v>0</v>
      </c>
      <c r="X21">
        <v>0</v>
      </c>
      <c r="Y21">
        <v>0</v>
      </c>
      <c r="Z21">
        <v>1.0290782137E-2</v>
      </c>
      <c r="AA21">
        <v>0</v>
      </c>
      <c r="AB21">
        <v>0</v>
      </c>
      <c r="AC21">
        <v>0</v>
      </c>
      <c r="AF21" s="2">
        <f t="shared" si="1"/>
        <v>0.9</v>
      </c>
      <c r="AH21" s="4" t="str">
        <f t="shared" si="2"/>
        <v/>
      </c>
      <c r="AJ21" t="str">
        <f t="shared" si="3"/>
        <v/>
      </c>
      <c r="AK21" t="str">
        <f t="shared" si="4"/>
        <v/>
      </c>
      <c r="AL21" t="str">
        <f t="shared" si="5"/>
        <v/>
      </c>
      <c r="AM21" t="str">
        <f t="shared" si="6"/>
        <v/>
      </c>
      <c r="AN21" t="str">
        <f t="shared" si="7"/>
        <v/>
      </c>
      <c r="AO21" t="str">
        <f t="shared" si="8"/>
        <v/>
      </c>
      <c r="AP21" t="str">
        <f t="shared" si="9"/>
        <v/>
      </c>
      <c r="AQ21" t="str">
        <f t="shared" si="10"/>
        <v/>
      </c>
      <c r="AR21" t="str">
        <f t="shared" si="11"/>
        <v/>
      </c>
      <c r="AS21" t="str">
        <f t="shared" si="12"/>
        <v/>
      </c>
      <c r="AT21" t="str">
        <f t="shared" si="13"/>
        <v/>
      </c>
      <c r="AU21" t="str">
        <f t="shared" si="14"/>
        <v/>
      </c>
      <c r="AV21" t="str">
        <f t="shared" si="15"/>
        <v/>
      </c>
      <c r="AW21" t="str">
        <f t="shared" si="16"/>
        <v/>
      </c>
      <c r="AX21" t="str">
        <f t="shared" si="17"/>
        <v/>
      </c>
      <c r="AY21" t="str">
        <f t="shared" si="18"/>
        <v/>
      </c>
      <c r="AZ21" t="str">
        <f t="shared" si="19"/>
        <v/>
      </c>
      <c r="BA21" t="str">
        <f t="shared" si="20"/>
        <v/>
      </c>
      <c r="BB21" t="str">
        <f t="shared" si="21"/>
        <v/>
      </c>
      <c r="BC21" t="str">
        <f t="shared" si="22"/>
        <v/>
      </c>
      <c r="BE21" t="str">
        <f t="shared" si="23"/>
        <v/>
      </c>
      <c r="BF21" s="2" t="str">
        <f>IF(AND(AH21&lt;&gt;"",AH21=0),BE21,"")</f>
        <v/>
      </c>
      <c r="BG21" s="2" t="str">
        <f>IF(AND(AH21&lt;&gt;"",AH21&lt;&gt;0),BE21/ABS(AH21),"")</f>
        <v/>
      </c>
    </row>
    <row r="22" spans="1:59" x14ac:dyDescent="0.3">
      <c r="A22" t="s">
        <v>37</v>
      </c>
      <c r="B22">
        <v>0.130437523591</v>
      </c>
      <c r="C22">
        <v>-0.41640966039499999</v>
      </c>
      <c r="D22">
        <v>0</v>
      </c>
      <c r="E22">
        <v>0.134098580627</v>
      </c>
      <c r="F22">
        <v>0</v>
      </c>
      <c r="G22">
        <v>8.2516281458399995E-2</v>
      </c>
      <c r="H22">
        <v>0</v>
      </c>
      <c r="J22">
        <v>0.40384969158400003</v>
      </c>
      <c r="K22">
        <v>0</v>
      </c>
      <c r="L22">
        <v>0</v>
      </c>
      <c r="M22">
        <v>0</v>
      </c>
      <c r="N22">
        <v>0.25595901005400001</v>
      </c>
      <c r="O22">
        <v>-7.32443670618E-2</v>
      </c>
      <c r="P22">
        <v>0.43064263040799999</v>
      </c>
      <c r="Q22">
        <v>4.81772741112E-2</v>
      </c>
      <c r="R22">
        <v>5.2139110407700001E-2</v>
      </c>
      <c r="S22">
        <v>0</v>
      </c>
      <c r="T22">
        <v>0</v>
      </c>
      <c r="U22">
        <v>0</v>
      </c>
      <c r="V22">
        <v>0</v>
      </c>
      <c r="W22">
        <v>0.64654933784599999</v>
      </c>
      <c r="X22">
        <v>0</v>
      </c>
      <c r="Y22">
        <v>-2.9975159832899998E-3</v>
      </c>
      <c r="Z22">
        <v>-0.41161177414299999</v>
      </c>
      <c r="AA22">
        <v>0</v>
      </c>
      <c r="AB22">
        <v>-0.25894549705800002</v>
      </c>
      <c r="AC22">
        <v>5.0656821034699998E-2</v>
      </c>
      <c r="AF22" s="2">
        <f t="shared" si="1"/>
        <v>0.45</v>
      </c>
      <c r="AH22">
        <f t="shared" si="2"/>
        <v>0.10374315647268272</v>
      </c>
      <c r="AJ22">
        <f t="shared" si="3"/>
        <v>9.0063932416520318E-2</v>
      </c>
      <c r="AK22">
        <f t="shared" si="4"/>
        <v>1.076264251491553E-2</v>
      </c>
      <c r="AL22">
        <f t="shared" si="5"/>
        <v>1.076264251491553E-2</v>
      </c>
      <c r="AM22">
        <f t="shared" si="6"/>
        <v>1.076264251491553E-2</v>
      </c>
      <c r="AN22">
        <f t="shared" si="7"/>
        <v>2.3169666081489022E-2</v>
      </c>
      <c r="AO22">
        <f t="shared" si="8"/>
        <v>3.1324583486869076E-2</v>
      </c>
      <c r="AP22">
        <f t="shared" si="9"/>
        <v>0.10686326605918717</v>
      </c>
      <c r="AQ22">
        <f t="shared" si="10"/>
        <v>3.0875672826101361E-3</v>
      </c>
      <c r="AR22">
        <f t="shared" si="11"/>
        <v>2.6629775702768578E-3</v>
      </c>
      <c r="AS22">
        <f t="shared" si="12"/>
        <v>1.076264251491553E-2</v>
      </c>
      <c r="AT22">
        <f t="shared" si="13"/>
        <v>1.076264251491553E-2</v>
      </c>
      <c r="AU22">
        <f t="shared" si="14"/>
        <v>1.076264251491553E-2</v>
      </c>
      <c r="AV22">
        <f t="shared" si="15"/>
        <v>1.076264251491553E-2</v>
      </c>
      <c r="AW22">
        <f t="shared" si="16"/>
        <v>0.2946385505370826</v>
      </c>
      <c r="AX22">
        <f t="shared" si="17"/>
        <v>1.076264251491553E-2</v>
      </c>
      <c r="AY22">
        <f t="shared" si="18"/>
        <v>1.1393571156353251E-2</v>
      </c>
      <c r="AZ22">
        <f t="shared" si="19"/>
        <v>0.26559070450989514</v>
      </c>
      <c r="BA22">
        <f t="shared" si="20"/>
        <v>1.076264251491553E-2</v>
      </c>
      <c r="BB22">
        <f t="shared" si="21"/>
        <v>0.13154305939989963</v>
      </c>
      <c r="BC22">
        <f t="shared" si="22"/>
        <v>2.8181590102340196E-3</v>
      </c>
      <c r="BE22">
        <f t="shared" si="23"/>
        <v>0.23021944098453728</v>
      </c>
      <c r="BF22" s="2" t="str">
        <f>IF(AND(AH22&lt;&gt;"",AH22=0),BE22,"")</f>
        <v/>
      </c>
      <c r="BG22" s="2">
        <f>IF(AND(AH22&lt;&gt;"",AH22&lt;&gt;0),BE22/ABS(AH22),"")</f>
        <v>2.2191289412440218</v>
      </c>
    </row>
    <row r="23" spans="1:59" x14ac:dyDescent="0.3">
      <c r="A23" t="s">
        <v>38</v>
      </c>
      <c r="B23">
        <v>4.8672488843800002E-2</v>
      </c>
      <c r="C23">
        <v>0</v>
      </c>
      <c r="D23">
        <v>0</v>
      </c>
      <c r="E23">
        <v>-5.7165657909700003E-3</v>
      </c>
      <c r="F23">
        <v>-0.13832726115899999</v>
      </c>
      <c r="G23">
        <v>0.327544587128</v>
      </c>
      <c r="H23">
        <v>0</v>
      </c>
      <c r="J23">
        <v>0</v>
      </c>
      <c r="K23">
        <v>0.36092315277699999</v>
      </c>
      <c r="L23">
        <v>0</v>
      </c>
      <c r="M23">
        <v>-0.48214766097200001</v>
      </c>
      <c r="N23">
        <v>0</v>
      </c>
      <c r="O23">
        <v>-0.42331344509000002</v>
      </c>
      <c r="P23">
        <v>-0.11148312821299999</v>
      </c>
      <c r="Q23">
        <v>8.9880479655800004E-3</v>
      </c>
      <c r="R23">
        <v>0</v>
      </c>
      <c r="S23">
        <v>-8.0154716917000005E-2</v>
      </c>
      <c r="T23">
        <v>-4.0260923759999998E-2</v>
      </c>
      <c r="U23">
        <v>2.21335144043E-2</v>
      </c>
      <c r="V23">
        <v>0</v>
      </c>
      <c r="W23">
        <v>0.15228792070399999</v>
      </c>
      <c r="X23">
        <v>6.9558514641099994E-2</v>
      </c>
      <c r="Y23">
        <v>0.34255651229200001</v>
      </c>
      <c r="Z23">
        <v>4.62973606537E-2</v>
      </c>
      <c r="AA23">
        <v>0</v>
      </c>
      <c r="AB23">
        <v>0</v>
      </c>
      <c r="AC23">
        <v>0.23815059698400001</v>
      </c>
      <c r="AF23" s="2">
        <f t="shared" si="1"/>
        <v>0.35</v>
      </c>
      <c r="AH23" s="5">
        <f t="shared" si="2"/>
        <v>7.9642881130522914E-3</v>
      </c>
      <c r="AJ23">
        <f t="shared" si="3"/>
        <v>6.3429885147706032E-5</v>
      </c>
      <c r="AK23">
        <f t="shared" si="4"/>
        <v>0.12457996014486296</v>
      </c>
      <c r="AL23">
        <f t="shared" si="5"/>
        <v>6.3429885147706032E-5</v>
      </c>
      <c r="AM23">
        <f t="shared" si="6"/>
        <v>0.24020972263594889</v>
      </c>
      <c r="AN23">
        <f t="shared" si="7"/>
        <v>6.3429885147706032E-5</v>
      </c>
      <c r="AO23">
        <f t="shared" si="8"/>
        <v>0.18600048315676315</v>
      </c>
      <c r="AP23">
        <f t="shared" si="9"/>
        <v>1.4267685266969261E-2</v>
      </c>
      <c r="AQ23">
        <f t="shared" si="10"/>
        <v>1.0480842356475563E-6</v>
      </c>
      <c r="AR23">
        <f t="shared" si="11"/>
        <v>6.3429885147706032E-5</v>
      </c>
      <c r="AS23">
        <f t="shared" si="12"/>
        <v>7.7649590474863812E-3</v>
      </c>
      <c r="AT23">
        <f t="shared" si="13"/>
        <v>2.3256710602007832E-3</v>
      </c>
      <c r="AU23">
        <f t="shared" si="14"/>
        <v>2.0076697369258528E-4</v>
      </c>
      <c r="AV23">
        <f t="shared" si="15"/>
        <v>6.3429885147706032E-5</v>
      </c>
      <c r="AW23">
        <f t="shared" si="16"/>
        <v>2.0829310924246856E-2</v>
      </c>
      <c r="AX23">
        <f t="shared" si="17"/>
        <v>3.7938487415884554E-3</v>
      </c>
      <c r="AY23">
        <f t="shared" si="18"/>
        <v>0.11195195648101522</v>
      </c>
      <c r="AZ23">
        <f t="shared" si="19"/>
        <v>1.4694244504065595E-3</v>
      </c>
      <c r="BA23">
        <f t="shared" si="20"/>
        <v>6.3429885147706032E-5</v>
      </c>
      <c r="BB23">
        <f t="shared" si="21"/>
        <v>6.3429885147706032E-5</v>
      </c>
      <c r="BC23">
        <f t="shared" si="22"/>
        <v>5.2985736791631342E-2</v>
      </c>
      <c r="BE23">
        <f t="shared" si="23"/>
        <v>0.19580916512705451</v>
      </c>
      <c r="BF23" s="2" t="str">
        <f>IF(AND(AH23&lt;&gt;"",AH23=0),BE23,"")</f>
        <v/>
      </c>
      <c r="BG23" s="2">
        <f>IF(AND(AH23&lt;&gt;"",AH23&lt;&gt;0),BE23/ABS(AH23),"")</f>
        <v>24.585896736476951</v>
      </c>
    </row>
    <row r="24" spans="1:59" x14ac:dyDescent="0.3">
      <c r="A24" t="s">
        <v>39</v>
      </c>
      <c r="B24">
        <v>0</v>
      </c>
      <c r="C24">
        <v>0</v>
      </c>
      <c r="D24">
        <v>-0.10128104811700001</v>
      </c>
      <c r="E24">
        <v>0</v>
      </c>
      <c r="F24">
        <v>0</v>
      </c>
      <c r="G24">
        <v>0</v>
      </c>
      <c r="H24">
        <v>-0.31535875326599999</v>
      </c>
      <c r="J24">
        <v>0</v>
      </c>
      <c r="K24">
        <v>-0.87903695118900005</v>
      </c>
      <c r="L24">
        <v>-2.2647093937500001E-2</v>
      </c>
      <c r="M24">
        <v>-1.6759158229399999E-2</v>
      </c>
      <c r="N24">
        <v>-8.2296324732899995E-2</v>
      </c>
      <c r="O24">
        <v>0.106105790664</v>
      </c>
      <c r="P24">
        <v>-0.373784293519</v>
      </c>
      <c r="Q24">
        <v>0</v>
      </c>
      <c r="R24">
        <v>0</v>
      </c>
      <c r="S24">
        <v>0</v>
      </c>
      <c r="T24">
        <v>-3.8932146981799998E-3</v>
      </c>
      <c r="U24">
        <v>0</v>
      </c>
      <c r="V24">
        <v>-0.59263491849200001</v>
      </c>
      <c r="W24">
        <v>-0.44144500092099997</v>
      </c>
      <c r="X24">
        <v>-2.6844441791600001E-2</v>
      </c>
      <c r="Y24">
        <v>1.68439187336E-2</v>
      </c>
      <c r="Z24">
        <v>-2.0874421167E-3</v>
      </c>
      <c r="AA24">
        <v>0</v>
      </c>
      <c r="AB24">
        <v>-0.93806535226999999</v>
      </c>
      <c r="AC24">
        <v>-0.59711321138200002</v>
      </c>
      <c r="AF24" s="2">
        <f t="shared" si="1"/>
        <v>0.3</v>
      </c>
      <c r="AH24">
        <f t="shared" si="2"/>
        <v>-0.27526126384869143</v>
      </c>
      <c r="AJ24">
        <f t="shared" si="3"/>
        <v>7.5768763375578918E-2</v>
      </c>
      <c r="AK24">
        <f t="shared" si="4"/>
        <v>0.36454508062326213</v>
      </c>
      <c r="AL24">
        <f t="shared" si="5"/>
        <v>6.3813918839920311E-2</v>
      </c>
      <c r="AM24">
        <f t="shared" si="6"/>
        <v>6.6823338609607305E-2</v>
      </c>
      <c r="AN24">
        <f t="shared" si="7"/>
        <v>3.7235467727961095E-2</v>
      </c>
      <c r="AO24">
        <f t="shared" si="8"/>
        <v>0.14544083026768614</v>
      </c>
      <c r="AP24">
        <f t="shared" si="9"/>
        <v>9.7067873754165031E-3</v>
      </c>
      <c r="AQ24">
        <f t="shared" si="10"/>
        <v>7.5768763375578918E-2</v>
      </c>
      <c r="AR24">
        <f t="shared" si="11"/>
        <v>7.5768763375578918E-2</v>
      </c>
      <c r="AS24">
        <f t="shared" si="12"/>
        <v>7.5768763375578918E-2</v>
      </c>
      <c r="AT24">
        <f t="shared" si="13"/>
        <v>7.364061809975439E-2</v>
      </c>
      <c r="AU24">
        <f t="shared" si="14"/>
        <v>7.5768763375578918E-2</v>
      </c>
      <c r="AV24">
        <f t="shared" si="15"/>
        <v>0.1007260366616501</v>
      </c>
      <c r="AW24">
        <f t="shared" si="16"/>
        <v>2.7617034467318179E-2</v>
      </c>
      <c r="AX24">
        <f t="shared" si="17"/>
        <v>6.1710917480944621E-2</v>
      </c>
      <c r="AY24">
        <f t="shared" si="18"/>
        <v>8.5325437691433831E-2</v>
      </c>
      <c r="AZ24">
        <f t="shared" si="19"/>
        <v>7.4623936879661845E-2</v>
      </c>
      <c r="BA24">
        <f t="shared" si="20"/>
        <v>7.5768763375578918E-2</v>
      </c>
      <c r="BB24">
        <f t="shared" si="21"/>
        <v>0.43930925962800182</v>
      </c>
      <c r="BC24">
        <f t="shared" si="22"/>
        <v>0.10358867613098363</v>
      </c>
      <c r="BE24">
        <f t="shared" si="23"/>
        <v>0.32470909447820179</v>
      </c>
      <c r="BF24" s="2" t="str">
        <f>IF(AND(AH24&lt;&gt;"",AH24=0),BE24,"")</f>
        <v/>
      </c>
      <c r="BG24" s="2">
        <f>IF(AND(AH24&lt;&gt;"",AH24&lt;&gt;0),BE24/ABS(AH24),"")</f>
        <v>1.1796396265065883</v>
      </c>
    </row>
    <row r="25" spans="1:59" x14ac:dyDescent="0.3">
      <c r="A25" t="s">
        <v>40</v>
      </c>
      <c r="B25">
        <v>9.5240150923099995E-2</v>
      </c>
      <c r="C25">
        <v>0</v>
      </c>
      <c r="D25">
        <v>0</v>
      </c>
      <c r="E25">
        <v>-0.52517830937700005</v>
      </c>
      <c r="F25">
        <v>0</v>
      </c>
      <c r="G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-5.4334275793300003E-2</v>
      </c>
      <c r="AA25">
        <v>0</v>
      </c>
      <c r="AB25">
        <v>-4.6088132124400001E-2</v>
      </c>
      <c r="AC25">
        <v>-0.117489355362</v>
      </c>
      <c r="AF25" s="2">
        <f t="shared" si="1"/>
        <v>0.85</v>
      </c>
      <c r="AH25" s="4" t="str">
        <f t="shared" si="2"/>
        <v/>
      </c>
      <c r="AJ25" t="str">
        <f t="shared" si="3"/>
        <v/>
      </c>
      <c r="AK25" t="str">
        <f t="shared" si="4"/>
        <v/>
      </c>
      <c r="AL25" t="str">
        <f t="shared" si="5"/>
        <v/>
      </c>
      <c r="AM25" t="str">
        <f t="shared" si="6"/>
        <v/>
      </c>
      <c r="AN25" t="str">
        <f t="shared" si="7"/>
        <v/>
      </c>
      <c r="AO25" t="str">
        <f t="shared" si="8"/>
        <v/>
      </c>
      <c r="AP25" t="str">
        <f t="shared" si="9"/>
        <v/>
      </c>
      <c r="AQ25" t="str">
        <f t="shared" si="10"/>
        <v/>
      </c>
      <c r="AR25" t="str">
        <f t="shared" si="11"/>
        <v/>
      </c>
      <c r="AS25" t="str">
        <f t="shared" si="12"/>
        <v/>
      </c>
      <c r="AT25" t="str">
        <f t="shared" si="13"/>
        <v/>
      </c>
      <c r="AU25" t="str">
        <f t="shared" si="14"/>
        <v/>
      </c>
      <c r="AV25" t="str">
        <f t="shared" si="15"/>
        <v/>
      </c>
      <c r="AW25" t="str">
        <f t="shared" si="16"/>
        <v/>
      </c>
      <c r="AX25" t="str">
        <f t="shared" si="17"/>
        <v/>
      </c>
      <c r="AY25" t="str">
        <f t="shared" si="18"/>
        <v/>
      </c>
      <c r="AZ25" t="str">
        <f t="shared" si="19"/>
        <v/>
      </c>
      <c r="BA25" t="str">
        <f t="shared" si="20"/>
        <v/>
      </c>
      <c r="BB25" t="str">
        <f t="shared" si="21"/>
        <v/>
      </c>
      <c r="BC25" t="str">
        <f t="shared" si="22"/>
        <v/>
      </c>
      <c r="BE25" t="str">
        <f t="shared" si="23"/>
        <v/>
      </c>
      <c r="BF25" s="2" t="str">
        <f>IF(AND(AH25&lt;&gt;"",AH25=0),BE25,"")</f>
        <v/>
      </c>
      <c r="BG25" s="2" t="str">
        <f>IF(AND(AH25&lt;&gt;"",AH25&lt;&gt;0),BE25/ABS(AH25),"")</f>
        <v/>
      </c>
    </row>
    <row r="26" spans="1:59" x14ac:dyDescent="0.3">
      <c r="A26" t="s">
        <v>41</v>
      </c>
      <c r="B26">
        <v>0</v>
      </c>
      <c r="C26">
        <v>0</v>
      </c>
      <c r="D26">
        <v>0</v>
      </c>
      <c r="E26">
        <v>0</v>
      </c>
      <c r="F26">
        <v>-4.5208385829199997E-2</v>
      </c>
      <c r="G26">
        <v>0</v>
      </c>
      <c r="H26">
        <v>0</v>
      </c>
      <c r="J26">
        <v>0</v>
      </c>
      <c r="K26">
        <v>0.44870174073699998</v>
      </c>
      <c r="L26">
        <v>-0.16915527707200001</v>
      </c>
      <c r="M26">
        <v>0</v>
      </c>
      <c r="N26">
        <v>0</v>
      </c>
      <c r="O26">
        <v>-2.4493266818100001E-2</v>
      </c>
      <c r="P26">
        <v>0</v>
      </c>
      <c r="Q26">
        <v>-0.25797867377</v>
      </c>
      <c r="R26">
        <v>0</v>
      </c>
      <c r="S26">
        <v>0</v>
      </c>
      <c r="T26">
        <v>-0.268347034915</v>
      </c>
      <c r="U26">
        <v>0.15231571512200001</v>
      </c>
      <c r="V26">
        <v>-0.184899368974</v>
      </c>
      <c r="W26">
        <v>5.9064179143699998E-2</v>
      </c>
      <c r="X26">
        <v>4.55176217317E-2</v>
      </c>
      <c r="Y26">
        <v>-0.357217740053</v>
      </c>
      <c r="Z26">
        <v>0</v>
      </c>
      <c r="AA26">
        <v>0.168343642135</v>
      </c>
      <c r="AB26">
        <v>5.3744457680200003E-2</v>
      </c>
      <c r="AC26">
        <v>0</v>
      </c>
      <c r="AF26" s="2">
        <f t="shared" si="1"/>
        <v>0.4</v>
      </c>
      <c r="AH26">
        <f t="shared" si="2"/>
        <v>-2.7867000421041677E-2</v>
      </c>
      <c r="AJ26">
        <f t="shared" si="3"/>
        <v>7.7656971246633697E-4</v>
      </c>
      <c r="AK26">
        <f t="shared" si="4"/>
        <v>0.2271177650489605</v>
      </c>
      <c r="AL26">
        <f t="shared" si="5"/>
        <v>1.9962377118997739E-2</v>
      </c>
      <c r="AM26">
        <f t="shared" si="6"/>
        <v>7.7656971246633697E-4</v>
      </c>
      <c r="AN26">
        <f t="shared" si="7"/>
        <v>7.7656971246633697E-4</v>
      </c>
      <c r="AO26">
        <f t="shared" si="8"/>
        <v>1.1382078423617823E-5</v>
      </c>
      <c r="AP26">
        <f t="shared" si="9"/>
        <v>7.7656971246633697E-4</v>
      </c>
      <c r="AQ26">
        <f t="shared" si="10"/>
        <v>5.2951382211457697E-2</v>
      </c>
      <c r="AR26">
        <f t="shared" si="11"/>
        <v>7.7656971246633697E-4</v>
      </c>
      <c r="AS26">
        <f t="shared" si="12"/>
        <v>7.7656971246633697E-4</v>
      </c>
      <c r="AT26">
        <f t="shared" si="13"/>
        <v>5.7830646990215388E-2</v>
      </c>
      <c r="AU26">
        <f t="shared" si="14"/>
        <v>3.2465810980464679E-2</v>
      </c>
      <c r="AV26">
        <f t="shared" si="15"/>
        <v>2.4659164773352133E-2</v>
      </c>
      <c r="AW26">
        <f t="shared" si="16"/>
        <v>7.557029980517359E-3</v>
      </c>
      <c r="AX26">
        <f t="shared" si="17"/>
        <v>5.3853027685006648E-3</v>
      </c>
      <c r="AY26">
        <f t="shared" si="18"/>
        <v>0.108471909696118</v>
      </c>
      <c r="AZ26">
        <f t="shared" si="19"/>
        <v>7.7656971246633697E-4</v>
      </c>
      <c r="BA26">
        <f t="shared" si="20"/>
        <v>3.8498616252254751E-2</v>
      </c>
      <c r="BB26">
        <f t="shared" si="21"/>
        <v>6.6604300934107264E-3</v>
      </c>
      <c r="BC26">
        <f t="shared" si="22"/>
        <v>7.7656971246633697E-4</v>
      </c>
      <c r="BE26">
        <f t="shared" si="23"/>
        <v>0.17143284044960636</v>
      </c>
      <c r="BF26" s="2" t="str">
        <f>IF(AND(AH26&lt;&gt;"",AH26=0),BE26,"")</f>
        <v/>
      </c>
      <c r="BG26" s="2">
        <f>IF(AND(AH26&lt;&gt;"",AH26&lt;&gt;0),BE26/ABS(AH26),"")</f>
        <v>6.1518225090405387</v>
      </c>
    </row>
    <row r="27" spans="1:59" x14ac:dyDescent="0.3">
      <c r="A27" t="s">
        <v>42</v>
      </c>
      <c r="B27">
        <v>0</v>
      </c>
      <c r="C27">
        <v>0</v>
      </c>
      <c r="D27">
        <v>7.3294479727000004E-4</v>
      </c>
      <c r="E27">
        <v>0</v>
      </c>
      <c r="F27">
        <v>0.242566980431</v>
      </c>
      <c r="G27">
        <v>-4.0031186528699997E-2</v>
      </c>
      <c r="H27">
        <v>0</v>
      </c>
      <c r="J27">
        <v>0</v>
      </c>
      <c r="K27">
        <v>0</v>
      </c>
      <c r="L27">
        <v>0</v>
      </c>
      <c r="M27">
        <v>-0.12914382532300001</v>
      </c>
      <c r="N27">
        <v>2.44644185997E-2</v>
      </c>
      <c r="O27">
        <v>0.34761087951199998</v>
      </c>
      <c r="P27">
        <v>0</v>
      </c>
      <c r="Q27">
        <v>-1.3586705829E-2</v>
      </c>
      <c r="R27">
        <v>-0.20660034180799999</v>
      </c>
      <c r="S27">
        <v>-0.104695732869</v>
      </c>
      <c r="T27">
        <v>1.2802843546499999E-2</v>
      </c>
      <c r="U27">
        <v>0</v>
      </c>
      <c r="V27">
        <v>0</v>
      </c>
      <c r="W27">
        <v>0</v>
      </c>
      <c r="X27">
        <v>0</v>
      </c>
      <c r="Y27">
        <v>0</v>
      </c>
      <c r="Z27">
        <v>-0.192030081647</v>
      </c>
      <c r="AA27">
        <v>0.39556965349899997</v>
      </c>
      <c r="AB27">
        <v>-0.22910639722600001</v>
      </c>
      <c r="AC27">
        <v>7.0757257493800005E-2</v>
      </c>
      <c r="AF27" s="2">
        <f t="shared" si="1"/>
        <v>0.45</v>
      </c>
      <c r="AH27" s="5">
        <f t="shared" si="2"/>
        <v>-2.1780029137272792E-3</v>
      </c>
      <c r="AJ27">
        <f t="shared" si="3"/>
        <v>4.7436966922045181E-6</v>
      </c>
      <c r="AK27">
        <f t="shared" si="4"/>
        <v>4.7436966922045181E-6</v>
      </c>
      <c r="AL27">
        <f t="shared" si="5"/>
        <v>4.7436966922045181E-6</v>
      </c>
      <c r="AM27">
        <f t="shared" si="6"/>
        <v>1.6120320060062983E-2</v>
      </c>
      <c r="AN27">
        <f t="shared" si="7"/>
        <v>7.098186240991327E-4</v>
      </c>
      <c r="AO27">
        <f t="shared" si="8"/>
        <v>0.12235226226863924</v>
      </c>
      <c r="AP27">
        <f t="shared" si="9"/>
        <v>4.7436966922045181E-6</v>
      </c>
      <c r="AQ27">
        <f t="shared" si="10"/>
        <v>1.3015850220895228E-4</v>
      </c>
      <c r="AR27">
        <f t="shared" si="11"/>
        <v>4.1788492639004887E-2</v>
      </c>
      <c r="AS27">
        <f t="shared" si="12"/>
        <v>1.0509884955182222E-2</v>
      </c>
      <c r="AT27">
        <f t="shared" si="13"/>
        <v>2.2442576066490419E-4</v>
      </c>
      <c r="AU27">
        <f t="shared" si="14"/>
        <v>4.7436966922045181E-6</v>
      </c>
      <c r="AV27">
        <f t="shared" si="15"/>
        <v>4.7436966922045181E-6</v>
      </c>
      <c r="AW27">
        <f t="shared" si="16"/>
        <v>4.7436966922045181E-6</v>
      </c>
      <c r="AX27">
        <f t="shared" si="17"/>
        <v>4.7436966922045181E-6</v>
      </c>
      <c r="AY27">
        <f t="shared" si="18"/>
        <v>4.7436966922045181E-6</v>
      </c>
      <c r="AZ27">
        <f t="shared" si="19"/>
        <v>3.6043811799344787E-2</v>
      </c>
      <c r="BA27">
        <f t="shared" si="20"/>
        <v>0.15820319818181691</v>
      </c>
      <c r="BB27">
        <f t="shared" si="21"/>
        <v>5.1496496145146342E-2</v>
      </c>
      <c r="BC27">
        <f t="shared" si="22"/>
        <v>5.3195522107138161E-3</v>
      </c>
      <c r="BE27">
        <f t="shared" si="23"/>
        <v>0.14881886883341003</v>
      </c>
      <c r="BF27" s="2" t="str">
        <f>IF(AND(AH27&lt;&gt;"",AH27=0),BE27,"")</f>
        <v/>
      </c>
      <c r="BG27" s="2">
        <f>IF(AND(AH27&lt;&gt;"",AH27&lt;&gt;0),BE27/ABS(AH27),"")</f>
        <v>68.328131195532706</v>
      </c>
    </row>
    <row r="28" spans="1:59" x14ac:dyDescent="0.3">
      <c r="A28" t="s">
        <v>43</v>
      </c>
      <c r="B28">
        <v>0</v>
      </c>
      <c r="C28">
        <v>0</v>
      </c>
      <c r="D28">
        <v>0</v>
      </c>
      <c r="E28">
        <v>4.8669017457400002E-2</v>
      </c>
      <c r="F28">
        <v>0.137642456843</v>
      </c>
      <c r="G28">
        <v>0</v>
      </c>
      <c r="H28">
        <v>0</v>
      </c>
      <c r="J28">
        <v>-2.9512211352199998E-2</v>
      </c>
      <c r="K28">
        <v>0</v>
      </c>
      <c r="L28">
        <v>-3.09217612729E-2</v>
      </c>
      <c r="M28">
        <v>2.5449622190799999E-2</v>
      </c>
      <c r="N28">
        <v>0.111505500248</v>
      </c>
      <c r="O28">
        <v>-8.40142956001E-2</v>
      </c>
      <c r="P28">
        <v>0</v>
      </c>
      <c r="Q28">
        <v>0</v>
      </c>
      <c r="R28">
        <v>0</v>
      </c>
      <c r="S28">
        <v>-3.8721292878899998E-3</v>
      </c>
      <c r="T28">
        <v>4.3219178499100001E-2</v>
      </c>
      <c r="U28">
        <v>0</v>
      </c>
      <c r="V28">
        <v>0.125858247113</v>
      </c>
      <c r="W28">
        <v>0</v>
      </c>
      <c r="X28">
        <v>-4.0607194059500001E-2</v>
      </c>
      <c r="Y28">
        <v>4.8402371912600002E-2</v>
      </c>
      <c r="Z28">
        <v>0.57502121794200001</v>
      </c>
      <c r="AA28">
        <v>0</v>
      </c>
      <c r="AB28">
        <v>0</v>
      </c>
      <c r="AC28">
        <v>0.31733572169800001</v>
      </c>
      <c r="AF28" s="2">
        <f t="shared" si="1"/>
        <v>0.4</v>
      </c>
      <c r="AH28">
        <f t="shared" si="2"/>
        <v>8.8155355669242499E-2</v>
      </c>
      <c r="AJ28">
        <f t="shared" si="3"/>
        <v>1.3845656328745662E-2</v>
      </c>
      <c r="AK28">
        <f t="shared" si="4"/>
        <v>7.7713667331706458E-3</v>
      </c>
      <c r="AL28">
        <f t="shared" si="5"/>
        <v>1.417935977925268E-2</v>
      </c>
      <c r="AM28">
        <f t="shared" si="6"/>
        <v>3.9320090110694641E-3</v>
      </c>
      <c r="AN28">
        <f t="shared" si="7"/>
        <v>5.4522925184887839E-4</v>
      </c>
      <c r="AO28">
        <f t="shared" si="8"/>
        <v>2.9642388818207008E-2</v>
      </c>
      <c r="AP28">
        <f t="shared" si="9"/>
        <v>7.7713667331706458E-3</v>
      </c>
      <c r="AQ28">
        <f t="shared" si="10"/>
        <v>7.7713667331706458E-3</v>
      </c>
      <c r="AR28">
        <f t="shared" si="11"/>
        <v>7.7713667331706458E-3</v>
      </c>
      <c r="AS28">
        <f t="shared" si="12"/>
        <v>8.4690579875352501E-3</v>
      </c>
      <c r="AT28">
        <f t="shared" si="13"/>
        <v>2.0192600186664357E-3</v>
      </c>
      <c r="AU28">
        <f t="shared" si="14"/>
        <v>7.7713667331706458E-3</v>
      </c>
      <c r="AV28">
        <f t="shared" si="15"/>
        <v>1.4215080232197628E-3</v>
      </c>
      <c r="AW28">
        <f t="shared" si="16"/>
        <v>7.7713667331706458E-3</v>
      </c>
      <c r="AX28">
        <f t="shared" si="17"/>
        <v>1.6579794212646888E-2</v>
      </c>
      <c r="AY28">
        <f t="shared" si="18"/>
        <v>1.5802997175558822E-3</v>
      </c>
      <c r="AZ28">
        <f t="shared" si="19"/>
        <v>0.23703836784659568</v>
      </c>
      <c r="BA28">
        <f t="shared" si="20"/>
        <v>7.7713667331706458E-3</v>
      </c>
      <c r="BB28">
        <f t="shared" si="21"/>
        <v>7.7713667331706458E-3</v>
      </c>
      <c r="BC28">
        <f t="shared" si="22"/>
        <v>5.2523640173075273E-2</v>
      </c>
      <c r="BE28">
        <f t="shared" si="23"/>
        <v>0.14898783591853801</v>
      </c>
      <c r="BF28" s="2" t="str">
        <f>IF(AND(AH28&lt;&gt;"",AH28=0),BE28,"")</f>
        <v/>
      </c>
      <c r="BG28" s="2">
        <f>IF(AND(AH28&lt;&gt;"",AH28&lt;&gt;0),BE28/ABS(AH28),"")</f>
        <v>1.690059949137271</v>
      </c>
    </row>
    <row r="29" spans="1:59" x14ac:dyDescent="0.3">
      <c r="A29" t="s">
        <v>44</v>
      </c>
      <c r="B29">
        <v>-0.77108293996300004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>
        <v>-5.9310306034800003E-2</v>
      </c>
      <c r="K29">
        <v>-0.34809289067499999</v>
      </c>
      <c r="L29">
        <v>5.98396216159E-2</v>
      </c>
      <c r="M29">
        <v>3.72274673587E-2</v>
      </c>
      <c r="N29">
        <v>0</v>
      </c>
      <c r="O29">
        <v>-0.103629548488</v>
      </c>
      <c r="P29">
        <v>0.34451757715999998</v>
      </c>
      <c r="Q29">
        <v>3.9061205286400002E-3</v>
      </c>
      <c r="R29">
        <v>0.20597678199700001</v>
      </c>
      <c r="S29">
        <v>0</v>
      </c>
      <c r="T29">
        <v>0</v>
      </c>
      <c r="U29">
        <v>-1.5066531036200001E-2</v>
      </c>
      <c r="V29">
        <v>-3.3469177004599997E-2</v>
      </c>
      <c r="W29">
        <v>0</v>
      </c>
      <c r="X29">
        <v>1.0213195181200001E-2</v>
      </c>
      <c r="Y29">
        <v>0</v>
      </c>
      <c r="Z29">
        <v>-2.3328212561200001E-2</v>
      </c>
      <c r="AA29">
        <v>4.5069942968000001E-2</v>
      </c>
      <c r="AB29">
        <v>2.7495819220099998E-2</v>
      </c>
      <c r="AC29">
        <v>0</v>
      </c>
      <c r="AF29" s="2">
        <f t="shared" si="1"/>
        <v>0.3</v>
      </c>
      <c r="AH29">
        <f t="shared" si="2"/>
        <v>1.081070430212429E-2</v>
      </c>
      <c r="AJ29">
        <f t="shared" si="3"/>
        <v>4.9169560906710437E-3</v>
      </c>
      <c r="AK29">
        <f t="shared" si="4"/>
        <v>0.12881179048750366</v>
      </c>
      <c r="AL29">
        <f t="shared" si="5"/>
        <v>2.4038347329610557E-3</v>
      </c>
      <c r="AM29">
        <f t="shared" si="6"/>
        <v>6.9784537038726339E-4</v>
      </c>
      <c r="AN29">
        <f t="shared" si="7"/>
        <v>1.1687132750796863E-4</v>
      </c>
      <c r="AO29">
        <f t="shared" si="8"/>
        <v>1.3096571458667551E-2</v>
      </c>
      <c r="AP29">
        <f t="shared" si="9"/>
        <v>0.11136027699258241</v>
      </c>
      <c r="AQ29">
        <f t="shared" si="10"/>
        <v>4.7673277085062545E-5</v>
      </c>
      <c r="AR29">
        <f t="shared" si="11"/>
        <v>3.8089797882802263E-2</v>
      </c>
      <c r="AS29">
        <f t="shared" si="12"/>
        <v>1.1687132750796863E-4</v>
      </c>
      <c r="AT29">
        <f t="shared" si="13"/>
        <v>1.1687132750796863E-4</v>
      </c>
      <c r="AU29">
        <f t="shared" si="14"/>
        <v>6.6963130875501945E-4</v>
      </c>
      <c r="AV29">
        <f t="shared" si="15"/>
        <v>1.9607078885375906E-3</v>
      </c>
      <c r="AW29">
        <f t="shared" si="16"/>
        <v>1.1687132750796863E-4</v>
      </c>
      <c r="AX29">
        <f t="shared" si="17"/>
        <v>3.5701714958771687E-7</v>
      </c>
      <c r="AY29">
        <f t="shared" si="18"/>
        <v>1.1687132750796863E-4</v>
      </c>
      <c r="AZ29">
        <f t="shared" si="19"/>
        <v>1.1654656446009677E-3</v>
      </c>
      <c r="BA29">
        <f t="shared" si="20"/>
        <v>1.1736954339654335E-3</v>
      </c>
      <c r="BB29">
        <f t="shared" si="21"/>
        <v>2.7839305982605561E-4</v>
      </c>
      <c r="BC29">
        <f t="shared" si="22"/>
        <v>1.1687132750796863E-4</v>
      </c>
      <c r="BE29">
        <f t="shared" si="23"/>
        <v>0.12356662668587801</v>
      </c>
      <c r="BF29" s="2" t="str">
        <f>IF(AND(AH29&lt;&gt;"",AH29=0),BE29,"")</f>
        <v/>
      </c>
      <c r="BG29" s="2">
        <f>IF(AND(AH29&lt;&gt;"",AH29&lt;&gt;0),BE29/ABS(AH29),"")</f>
        <v>11.43002557766725</v>
      </c>
    </row>
    <row r="30" spans="1:59" x14ac:dyDescent="0.3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-5.0520706210499998E-2</v>
      </c>
      <c r="H30">
        <v>0</v>
      </c>
      <c r="J30">
        <v>-4.4290858050900002E-2</v>
      </c>
      <c r="K30">
        <v>0</v>
      </c>
      <c r="L30">
        <v>-3.0552566866899999E-2</v>
      </c>
      <c r="M30">
        <v>-0.103397326581</v>
      </c>
      <c r="N30">
        <v>-8.8942610702599997E-2</v>
      </c>
      <c r="O30">
        <v>-4.5056599066399999E-2</v>
      </c>
      <c r="P30">
        <v>-5.5567256004899999E-2</v>
      </c>
      <c r="Q30">
        <v>-5.6258729359400003E-2</v>
      </c>
      <c r="R30">
        <v>0</v>
      </c>
      <c r="S30">
        <v>-5.9108844579699997E-2</v>
      </c>
      <c r="T30">
        <v>-6.1905619469299997E-2</v>
      </c>
      <c r="U30">
        <v>-0.15012105104500001</v>
      </c>
      <c r="V30">
        <v>0</v>
      </c>
      <c r="W30">
        <v>0</v>
      </c>
      <c r="X30">
        <v>0</v>
      </c>
      <c r="Y30">
        <v>-9.5782508805299996E-2</v>
      </c>
      <c r="Z30">
        <v>-4.1083086003099997E-2</v>
      </c>
      <c r="AA30">
        <v>-7.2951567730600006E-2</v>
      </c>
      <c r="AB30">
        <v>-0.12160861727400001</v>
      </c>
      <c r="AC30">
        <v>0</v>
      </c>
      <c r="AF30" s="2">
        <f t="shared" si="1"/>
        <v>0.3</v>
      </c>
      <c r="AH30">
        <f t="shared" si="2"/>
        <v>-7.3330517252792854E-2</v>
      </c>
      <c r="AJ30">
        <f t="shared" si="3"/>
        <v>8.4330180656208022E-4</v>
      </c>
      <c r="AK30">
        <f t="shared" si="4"/>
        <v>5.3773647605621505E-3</v>
      </c>
      <c r="AL30">
        <f t="shared" si="5"/>
        <v>1.8299530392179107E-3</v>
      </c>
      <c r="AM30">
        <f t="shared" si="6"/>
        <v>9.0401302317876398E-4</v>
      </c>
      <c r="AN30">
        <f t="shared" si="7"/>
        <v>2.4373746188551112E-4</v>
      </c>
      <c r="AO30">
        <f t="shared" si="8"/>
        <v>7.9941444961083665E-4</v>
      </c>
      <c r="AP30">
        <f t="shared" si="9"/>
        <v>3.1553345016089202E-4</v>
      </c>
      <c r="AQ30">
        <f t="shared" si="10"/>
        <v>2.9144594187699473E-4</v>
      </c>
      <c r="AR30">
        <f t="shared" si="11"/>
        <v>5.3773647605621505E-3</v>
      </c>
      <c r="AS30">
        <f t="shared" si="12"/>
        <v>2.0225597362059613E-4</v>
      </c>
      <c r="AT30">
        <f t="shared" si="13"/>
        <v>1.3052828936326001E-4</v>
      </c>
      <c r="AU30">
        <f t="shared" si="14"/>
        <v>5.8967860800921094E-3</v>
      </c>
      <c r="AV30">
        <f t="shared" si="15"/>
        <v>5.3773647605621505E-3</v>
      </c>
      <c r="AW30">
        <f t="shared" si="16"/>
        <v>5.3773647605621505E-3</v>
      </c>
      <c r="AX30">
        <f t="shared" si="17"/>
        <v>5.3773647605621505E-3</v>
      </c>
      <c r="AY30">
        <f t="shared" si="18"/>
        <v>5.0409192467385205E-4</v>
      </c>
      <c r="AZ30">
        <f t="shared" si="19"/>
        <v>1.0398968222036674E-3</v>
      </c>
      <c r="BA30">
        <f t="shared" si="20"/>
        <v>1.4360274037018776E-7</v>
      </c>
      <c r="BB30">
        <f t="shared" si="21"/>
        <v>2.3307749416576818E-3</v>
      </c>
      <c r="BC30">
        <f t="shared" si="22"/>
        <v>5.3773647605621505E-3</v>
      </c>
      <c r="BE30">
        <f t="shared" si="23"/>
        <v>4.8783227327749354E-2</v>
      </c>
      <c r="BF30" s="2" t="str">
        <f>IF(AND(AH30&lt;&gt;"",AH30=0),BE30,"")</f>
        <v/>
      </c>
      <c r="BG30" s="2">
        <f>IF(AND(AH30&lt;&gt;"",AH30&lt;&gt;0),BE30/ABS(AH30),"")</f>
        <v>0.66525137357995934</v>
      </c>
    </row>
    <row r="31" spans="1:59" x14ac:dyDescent="0.3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L31">
        <v>-0.328100463003</v>
      </c>
      <c r="M31">
        <v>0</v>
      </c>
      <c r="N31">
        <v>0</v>
      </c>
      <c r="O31">
        <v>0</v>
      </c>
      <c r="P31">
        <v>0</v>
      </c>
      <c r="Q31">
        <v>0</v>
      </c>
      <c r="R31">
        <v>-0.198226965197</v>
      </c>
      <c r="S31">
        <v>-8.25911196603E-2</v>
      </c>
      <c r="T31">
        <v>-0.162148013126</v>
      </c>
      <c r="U31">
        <v>0</v>
      </c>
      <c r="V31">
        <v>0</v>
      </c>
      <c r="W31">
        <v>-5.30293561962E-2</v>
      </c>
      <c r="X31">
        <v>-0.96749229058399999</v>
      </c>
      <c r="Y31">
        <v>0</v>
      </c>
      <c r="Z31">
        <v>-0.12971138307999999</v>
      </c>
      <c r="AA31">
        <v>0</v>
      </c>
      <c r="AB31">
        <v>0</v>
      </c>
      <c r="AC31">
        <v>0</v>
      </c>
      <c r="AF31" s="2">
        <f t="shared" si="1"/>
        <v>0.65</v>
      </c>
      <c r="AH31" t="str">
        <f t="shared" si="2"/>
        <v/>
      </c>
      <c r="AJ31" t="str">
        <f t="shared" si="3"/>
        <v/>
      </c>
      <c r="AK31" t="str">
        <f t="shared" si="4"/>
        <v/>
      </c>
      <c r="AL31" t="str">
        <f t="shared" si="5"/>
        <v/>
      </c>
      <c r="AM31" t="str">
        <f t="shared" si="6"/>
        <v/>
      </c>
      <c r="AN31" t="str">
        <f t="shared" si="7"/>
        <v/>
      </c>
      <c r="AO31" t="str">
        <f t="shared" si="8"/>
        <v/>
      </c>
      <c r="AP31" t="str">
        <f t="shared" si="9"/>
        <v/>
      </c>
      <c r="AQ31" t="str">
        <f t="shared" si="10"/>
        <v/>
      </c>
      <c r="AR31" t="str">
        <f t="shared" si="11"/>
        <v/>
      </c>
      <c r="AS31" t="str">
        <f t="shared" si="12"/>
        <v/>
      </c>
      <c r="AT31" t="str">
        <f t="shared" si="13"/>
        <v/>
      </c>
      <c r="AU31" t="str">
        <f t="shared" si="14"/>
        <v/>
      </c>
      <c r="AV31" t="str">
        <f t="shared" si="15"/>
        <v/>
      </c>
      <c r="AW31" t="str">
        <f t="shared" si="16"/>
        <v/>
      </c>
      <c r="AX31" t="str">
        <f t="shared" si="17"/>
        <v/>
      </c>
      <c r="AY31" t="str">
        <f t="shared" si="18"/>
        <v/>
      </c>
      <c r="AZ31" t="str">
        <f t="shared" si="19"/>
        <v/>
      </c>
      <c r="BA31" t="str">
        <f t="shared" si="20"/>
        <v/>
      </c>
      <c r="BB31" t="str">
        <f t="shared" si="21"/>
        <v/>
      </c>
      <c r="BC31" t="str">
        <f t="shared" si="22"/>
        <v/>
      </c>
      <c r="BE31" t="str">
        <f t="shared" si="23"/>
        <v/>
      </c>
      <c r="BF31" s="2" t="str">
        <f>IF(AND(AH31&lt;&gt;"",AH31=0),BE31,"")</f>
        <v/>
      </c>
      <c r="BG31" s="2" t="str">
        <f>IF(AND(AH31&lt;&gt;"",AH31&lt;&gt;0),BE31/ABS(AH31),"")</f>
        <v/>
      </c>
    </row>
    <row r="32" spans="1:59" x14ac:dyDescent="0.3">
      <c r="A32" t="s">
        <v>47</v>
      </c>
      <c r="B32">
        <v>0</v>
      </c>
      <c r="C32">
        <v>0</v>
      </c>
      <c r="D32">
        <v>0</v>
      </c>
      <c r="E32">
        <v>0.79633169090199996</v>
      </c>
      <c r="F32">
        <v>0</v>
      </c>
      <c r="G32">
        <v>0.26998920799999998</v>
      </c>
      <c r="H32">
        <v>2.7149575676200001E-2</v>
      </c>
      <c r="J32">
        <v>0.58391727703100005</v>
      </c>
      <c r="K32">
        <v>0</v>
      </c>
      <c r="L32">
        <v>0</v>
      </c>
      <c r="M32">
        <v>-4.43942100874E-2</v>
      </c>
      <c r="N32">
        <v>0</v>
      </c>
      <c r="O32">
        <v>-2.12545331456E-2</v>
      </c>
      <c r="P32">
        <v>-0.192371724439</v>
      </c>
      <c r="Q32">
        <v>0</v>
      </c>
      <c r="R32">
        <v>0.34889715874999999</v>
      </c>
      <c r="S32">
        <v>0</v>
      </c>
      <c r="T32">
        <v>0</v>
      </c>
      <c r="U32">
        <v>3.3867646185800002E-3</v>
      </c>
      <c r="V32">
        <v>0</v>
      </c>
      <c r="W32">
        <v>5.2832240805700002E-2</v>
      </c>
      <c r="X32">
        <v>0.66692073673100005</v>
      </c>
      <c r="Y32">
        <v>0</v>
      </c>
      <c r="Z32">
        <v>-0.149512663642</v>
      </c>
      <c r="AA32">
        <v>-5.8375007804500001E-2</v>
      </c>
      <c r="AB32">
        <v>0</v>
      </c>
      <c r="AC32">
        <v>0</v>
      </c>
      <c r="AF32" s="2">
        <f t="shared" si="1"/>
        <v>0.5</v>
      </c>
      <c r="AH32" t="str">
        <f t="shared" si="2"/>
        <v/>
      </c>
      <c r="AJ32" t="str">
        <f t="shared" si="3"/>
        <v/>
      </c>
      <c r="AK32" t="str">
        <f t="shared" si="4"/>
        <v/>
      </c>
      <c r="AL32" t="str">
        <f t="shared" si="5"/>
        <v/>
      </c>
      <c r="AM32" t="str">
        <f t="shared" si="6"/>
        <v/>
      </c>
      <c r="AN32" t="str">
        <f t="shared" si="7"/>
        <v/>
      </c>
      <c r="AO32" t="str">
        <f t="shared" si="8"/>
        <v/>
      </c>
      <c r="AP32" t="str">
        <f t="shared" si="9"/>
        <v/>
      </c>
      <c r="AQ32" t="str">
        <f t="shared" si="10"/>
        <v/>
      </c>
      <c r="AR32" t="str">
        <f t="shared" si="11"/>
        <v/>
      </c>
      <c r="AS32" t="str">
        <f t="shared" si="12"/>
        <v/>
      </c>
      <c r="AT32" t="str">
        <f t="shared" si="13"/>
        <v/>
      </c>
      <c r="AU32" t="str">
        <f t="shared" si="14"/>
        <v/>
      </c>
      <c r="AV32" t="str">
        <f t="shared" si="15"/>
        <v/>
      </c>
      <c r="AW32" t="str">
        <f t="shared" si="16"/>
        <v/>
      </c>
      <c r="AX32" t="str">
        <f t="shared" si="17"/>
        <v/>
      </c>
      <c r="AY32" t="str">
        <f t="shared" si="18"/>
        <v/>
      </c>
      <c r="AZ32" t="str">
        <f t="shared" si="19"/>
        <v/>
      </c>
      <c r="BA32" t="str">
        <f t="shared" si="20"/>
        <v/>
      </c>
      <c r="BB32" t="str">
        <f t="shared" si="21"/>
        <v/>
      </c>
      <c r="BC32" t="str">
        <f t="shared" si="22"/>
        <v/>
      </c>
      <c r="BE32" t="str">
        <f t="shared" si="23"/>
        <v/>
      </c>
      <c r="BF32" s="2" t="str">
        <f>IF(AND(AH32&lt;&gt;"",AH32=0),BE32,"")</f>
        <v/>
      </c>
      <c r="BG32" s="2" t="str">
        <f>IF(AND(AH32&lt;&gt;"",AH32&lt;&gt;0),BE32/ABS(AH32),"")</f>
        <v/>
      </c>
    </row>
    <row r="33" spans="1:59" x14ac:dyDescent="0.3">
      <c r="A33" t="s">
        <v>48</v>
      </c>
      <c r="B33">
        <v>0</v>
      </c>
      <c r="C33">
        <v>0</v>
      </c>
      <c r="D33">
        <v>0</v>
      </c>
      <c r="E33">
        <v>0.63710257561500006</v>
      </c>
      <c r="F33">
        <v>0.110020905874</v>
      </c>
      <c r="G33">
        <v>0.72982031121799995</v>
      </c>
      <c r="H33">
        <v>0</v>
      </c>
      <c r="J33">
        <v>0</v>
      </c>
      <c r="K33">
        <v>0</v>
      </c>
      <c r="L33">
        <v>0.38266557079000002</v>
      </c>
      <c r="M33">
        <v>0</v>
      </c>
      <c r="N33">
        <v>0</v>
      </c>
      <c r="O33">
        <v>0</v>
      </c>
      <c r="P33">
        <v>-2.5590263997099998E-2</v>
      </c>
      <c r="Q33">
        <v>0</v>
      </c>
      <c r="R33">
        <v>-0.17306661426</v>
      </c>
      <c r="S33">
        <v>0</v>
      </c>
      <c r="T33">
        <v>0.12205277700599999</v>
      </c>
      <c r="U33">
        <v>0</v>
      </c>
      <c r="V33">
        <v>0</v>
      </c>
      <c r="W33">
        <v>0.45891527410100003</v>
      </c>
      <c r="X33">
        <v>0.33924143516100003</v>
      </c>
      <c r="Y33">
        <v>0.394112099386</v>
      </c>
      <c r="Z33">
        <v>-5.3153251582000002E-2</v>
      </c>
      <c r="AA33">
        <v>0.65235722897500004</v>
      </c>
      <c r="AB33">
        <v>0</v>
      </c>
      <c r="AC33">
        <v>9.6776565740699996E-2</v>
      </c>
      <c r="AF33" s="2">
        <f t="shared" si="1"/>
        <v>0.5</v>
      </c>
      <c r="AH33" t="str">
        <f t="shared" si="2"/>
        <v/>
      </c>
      <c r="AJ33" t="str">
        <f t="shared" si="3"/>
        <v/>
      </c>
      <c r="AK33" t="str">
        <f t="shared" si="4"/>
        <v/>
      </c>
      <c r="AL33" t="str">
        <f t="shared" si="5"/>
        <v/>
      </c>
      <c r="AM33" t="str">
        <f t="shared" si="6"/>
        <v/>
      </c>
      <c r="AN33" t="str">
        <f t="shared" si="7"/>
        <v/>
      </c>
      <c r="AO33" t="str">
        <f t="shared" si="8"/>
        <v/>
      </c>
      <c r="AP33" t="str">
        <f t="shared" si="9"/>
        <v/>
      </c>
      <c r="AQ33" t="str">
        <f t="shared" si="10"/>
        <v/>
      </c>
      <c r="AR33" t="str">
        <f t="shared" si="11"/>
        <v/>
      </c>
      <c r="AS33" t="str">
        <f t="shared" si="12"/>
        <v/>
      </c>
      <c r="AT33" t="str">
        <f t="shared" si="13"/>
        <v/>
      </c>
      <c r="AU33" t="str">
        <f t="shared" si="14"/>
        <v/>
      </c>
      <c r="AV33" t="str">
        <f t="shared" si="15"/>
        <v/>
      </c>
      <c r="AW33" t="str">
        <f t="shared" si="16"/>
        <v/>
      </c>
      <c r="AX33" t="str">
        <f t="shared" si="17"/>
        <v/>
      </c>
      <c r="AY33" t="str">
        <f t="shared" si="18"/>
        <v/>
      </c>
      <c r="AZ33" t="str">
        <f t="shared" si="19"/>
        <v/>
      </c>
      <c r="BA33" t="str">
        <f t="shared" si="20"/>
        <v/>
      </c>
      <c r="BB33" t="str">
        <f t="shared" si="21"/>
        <v/>
      </c>
      <c r="BC33" t="str">
        <f t="shared" si="22"/>
        <v/>
      </c>
      <c r="BE33" t="str">
        <f t="shared" si="23"/>
        <v/>
      </c>
      <c r="BF33" s="2" t="str">
        <f>IF(AND(AH33&lt;&gt;"",AH33=0),BE33,"")</f>
        <v/>
      </c>
      <c r="BG33" s="2" t="str">
        <f>IF(AND(AH33&lt;&gt;"",AH33&lt;&gt;0),BE33/ABS(AH33),"")</f>
        <v/>
      </c>
    </row>
    <row r="34" spans="1:59" x14ac:dyDescent="0.3">
      <c r="A34" t="s">
        <v>49</v>
      </c>
      <c r="B34">
        <v>-4.56244888226E-2</v>
      </c>
      <c r="C34">
        <v>0</v>
      </c>
      <c r="D34">
        <v>0.44955901171700002</v>
      </c>
      <c r="E34">
        <v>-6.3314789554700004E-2</v>
      </c>
      <c r="F34">
        <v>-0.26824610119999998</v>
      </c>
      <c r="G34">
        <v>0</v>
      </c>
      <c r="H34">
        <v>0</v>
      </c>
      <c r="J34">
        <v>0</v>
      </c>
      <c r="K34">
        <v>0</v>
      </c>
      <c r="L34">
        <v>0</v>
      </c>
      <c r="M34">
        <v>-0.44721391561500001</v>
      </c>
      <c r="N34">
        <v>0</v>
      </c>
      <c r="O34">
        <v>7.7455517061099995E-4</v>
      </c>
      <c r="P34">
        <v>2.0922351816900001E-2</v>
      </c>
      <c r="Q34">
        <v>-0.2050078894</v>
      </c>
      <c r="R34">
        <v>-0.42082944816099999</v>
      </c>
      <c r="S34">
        <v>-6.9784716796799998E-2</v>
      </c>
      <c r="T34">
        <v>-3.8050922635199998E-2</v>
      </c>
      <c r="U34">
        <v>0.24238563953799999</v>
      </c>
      <c r="V34">
        <v>0</v>
      </c>
      <c r="W34">
        <v>1.31670413795E-2</v>
      </c>
      <c r="X34">
        <v>-0.53232625564500002</v>
      </c>
      <c r="Y34">
        <v>0.106881645663</v>
      </c>
      <c r="Z34">
        <v>0</v>
      </c>
      <c r="AA34">
        <v>-0.99841710322900001</v>
      </c>
      <c r="AB34">
        <v>0.13696540429099999</v>
      </c>
      <c r="AC34">
        <v>0</v>
      </c>
      <c r="AF34" s="2">
        <f t="shared" si="1"/>
        <v>0.35</v>
      </c>
      <c r="AH34">
        <f t="shared" si="2"/>
        <v>-0.16850258566330686</v>
      </c>
      <c r="AJ34">
        <f t="shared" si="3"/>
        <v>2.8393121375220067E-2</v>
      </c>
      <c r="AK34">
        <f t="shared" si="4"/>
        <v>2.8393121375220067E-2</v>
      </c>
      <c r="AL34">
        <f t="shared" si="5"/>
        <v>2.8393121375220067E-2</v>
      </c>
      <c r="AM34">
        <f t="shared" si="6"/>
        <v>7.7680005443441558E-2</v>
      </c>
      <c r="AN34">
        <f t="shared" si="7"/>
        <v>2.8393121375220067E-2</v>
      </c>
      <c r="AO34">
        <f t="shared" si="8"/>
        <v>2.8654750408906065E-2</v>
      </c>
      <c r="AP34">
        <f t="shared" si="9"/>
        <v>3.5881806939380277E-2</v>
      </c>
      <c r="AQ34">
        <f t="shared" si="10"/>
        <v>1.3326372009082221E-3</v>
      </c>
      <c r="AR34">
        <f t="shared" si="11"/>
        <v>6.3668845537929716E-2</v>
      </c>
      <c r="AS34">
        <f t="shared" si="12"/>
        <v>9.7452176335448455E-3</v>
      </c>
      <c r="AT34">
        <f t="shared" si="13"/>
        <v>1.7017636386798745E-2</v>
      </c>
      <c r="AU34">
        <f t="shared" si="14"/>
        <v>0.16882913360907986</v>
      </c>
      <c r="AV34">
        <f t="shared" si="15"/>
        <v>2.8393121375220067E-2</v>
      </c>
      <c r="AW34">
        <f t="shared" si="16"/>
        <v>3.3003853389872544E-2</v>
      </c>
      <c r="AX34">
        <f t="shared" si="17"/>
        <v>0.13236766283894796</v>
      </c>
      <c r="AY34">
        <f t="shared" si="18"/>
        <v>7.5836474863180889E-2</v>
      </c>
      <c r="AZ34">
        <f t="shared" si="19"/>
        <v>2.8393121375220067E-2</v>
      </c>
      <c r="BA34">
        <f t="shared" si="20"/>
        <v>0.6887581064662972</v>
      </c>
      <c r="BB34">
        <f t="shared" si="21"/>
        <v>9.3310692886724514E-2</v>
      </c>
      <c r="BC34">
        <f t="shared" si="22"/>
        <v>2.8393121375220067E-2</v>
      </c>
      <c r="BE34">
        <f t="shared" si="23"/>
        <v>0.28502970662998905</v>
      </c>
      <c r="BF34" s="2" t="str">
        <f>IF(AND(AH34&lt;&gt;"",AH34=0),BE34,"")</f>
        <v/>
      </c>
      <c r="BG34" s="2">
        <f>IF(AND(AH34&lt;&gt;"",AH34&lt;&gt;0),BE34/ABS(AH34),"")</f>
        <v>1.6915450021610983</v>
      </c>
    </row>
    <row r="35" spans="1:59" x14ac:dyDescent="0.3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-0.31541791037</v>
      </c>
      <c r="J35">
        <v>1.3417404062399999E-2</v>
      </c>
      <c r="K35">
        <v>0.621052388284</v>
      </c>
      <c r="L35">
        <v>-0.94366325334800005</v>
      </c>
      <c r="M35">
        <v>3.1977877485E-2</v>
      </c>
      <c r="N35">
        <v>0</v>
      </c>
      <c r="O35">
        <v>0</v>
      </c>
      <c r="P35">
        <v>0</v>
      </c>
      <c r="Q35">
        <v>-0.55023151605300002</v>
      </c>
      <c r="R35">
        <v>-0.98762988572800003</v>
      </c>
      <c r="S35">
        <v>0</v>
      </c>
      <c r="T35">
        <v>0.150746585179</v>
      </c>
      <c r="U35">
        <v>0.338948674013</v>
      </c>
      <c r="V35">
        <v>-1.01579086848E-2</v>
      </c>
      <c r="W35">
        <v>0</v>
      </c>
      <c r="X35">
        <v>0</v>
      </c>
      <c r="Y35">
        <v>-0.14510535503399999</v>
      </c>
      <c r="Z35">
        <v>-0.22122842628299999</v>
      </c>
      <c r="AA35">
        <v>0.30558182917100002</v>
      </c>
      <c r="AB35">
        <v>0</v>
      </c>
      <c r="AC35">
        <v>0</v>
      </c>
      <c r="AF35" s="2">
        <f t="shared" si="1"/>
        <v>0.4</v>
      </c>
      <c r="AH35">
        <f t="shared" si="2"/>
        <v>-0.11635763224470003</v>
      </c>
      <c r="AJ35">
        <f t="shared" si="3"/>
        <v>1.6841560048509129E-2</v>
      </c>
      <c r="AK35">
        <f t="shared" si="4"/>
        <v>0.54377353837613773</v>
      </c>
      <c r="AL35">
        <f t="shared" si="5"/>
        <v>0.68443459070911716</v>
      </c>
      <c r="AM35">
        <f t="shared" si="6"/>
        <v>2.2003423446769931E-2</v>
      </c>
      <c r="AN35">
        <f t="shared" si="7"/>
        <v>1.3539098581592855E-2</v>
      </c>
      <c r="AO35">
        <f t="shared" si="8"/>
        <v>1.3539098581592855E-2</v>
      </c>
      <c r="AP35">
        <f t="shared" si="9"/>
        <v>1.3539098581592855E-2</v>
      </c>
      <c r="AQ35">
        <f t="shared" si="10"/>
        <v>0.18824654705089822</v>
      </c>
      <c r="AR35">
        <f t="shared" si="11"/>
        <v>0.75911533968986766</v>
      </c>
      <c r="AS35">
        <f t="shared" si="12"/>
        <v>1.3539098581592855E-2</v>
      </c>
      <c r="AT35">
        <f t="shared" si="13"/>
        <v>7.1344662965527231E-2</v>
      </c>
      <c r="AU35">
        <f t="shared" si="14"/>
        <v>0.20730383251803053</v>
      </c>
      <c r="AV35">
        <f t="shared" si="15"/>
        <v>1.1278381284199184E-2</v>
      </c>
      <c r="AW35">
        <f t="shared" si="16"/>
        <v>1.3539098581592855E-2</v>
      </c>
      <c r="AX35">
        <f t="shared" si="17"/>
        <v>1.3539098581592855E-2</v>
      </c>
      <c r="AY35">
        <f t="shared" si="18"/>
        <v>8.2643156557043638E-4</v>
      </c>
      <c r="AZ35">
        <f t="shared" si="19"/>
        <v>1.0997883442223532E-2</v>
      </c>
      <c r="BA35">
        <f t="shared" si="20"/>
        <v>0.17803290909977101</v>
      </c>
      <c r="BB35">
        <f t="shared" si="21"/>
        <v>1.3539098581592855E-2</v>
      </c>
      <c r="BC35">
        <f t="shared" si="22"/>
        <v>1.3539098581592855E-2</v>
      </c>
      <c r="BE35">
        <f t="shared" si="23"/>
        <v>0.37433353368682887</v>
      </c>
      <c r="BF35" s="2" t="str">
        <f>IF(AND(AH35&lt;&gt;"",AH35=0),BE35,"")</f>
        <v/>
      </c>
      <c r="BG35" s="2">
        <f>IF(AND(AH35&lt;&gt;"",AH35&lt;&gt;0),BE35/ABS(AH35),"")</f>
        <v>3.2170948004476894</v>
      </c>
    </row>
    <row r="36" spans="1:59" x14ac:dyDescent="0.3">
      <c r="A36" t="s">
        <v>51</v>
      </c>
      <c r="B36">
        <v>0</v>
      </c>
      <c r="C36">
        <v>0.41754848156500002</v>
      </c>
      <c r="D36">
        <v>-0.41766473531999998</v>
      </c>
      <c r="E36">
        <v>-0.54980611155000003</v>
      </c>
      <c r="F36">
        <v>1.05090151512E-2</v>
      </c>
      <c r="G36">
        <v>-6.3605249326700003E-2</v>
      </c>
      <c r="H36">
        <v>-0.50596980183399998</v>
      </c>
      <c r="J36">
        <v>0.20774090381900001</v>
      </c>
      <c r="K36">
        <v>0</v>
      </c>
      <c r="L36">
        <v>0</v>
      </c>
      <c r="M36">
        <v>-0.24387336504000001</v>
      </c>
      <c r="N36">
        <v>-0.23238155715299999</v>
      </c>
      <c r="O36">
        <v>0</v>
      </c>
      <c r="P36">
        <v>0.121190448058</v>
      </c>
      <c r="Q36">
        <v>-0.16520980449700001</v>
      </c>
      <c r="R36">
        <v>0</v>
      </c>
      <c r="S36">
        <v>-0.34483201129199997</v>
      </c>
      <c r="T36">
        <v>4.7299336092000002E-2</v>
      </c>
      <c r="U36">
        <v>0</v>
      </c>
      <c r="V36">
        <v>0</v>
      </c>
      <c r="W36">
        <v>0</v>
      </c>
      <c r="X36">
        <v>0</v>
      </c>
      <c r="Y36">
        <v>-0.66990686809099997</v>
      </c>
      <c r="Z36">
        <v>-0.21314972898099999</v>
      </c>
      <c r="AA36">
        <v>-0.175083383959</v>
      </c>
      <c r="AB36">
        <v>-0.71996799277300005</v>
      </c>
      <c r="AC36">
        <v>0</v>
      </c>
      <c r="AF36" s="2">
        <f t="shared" si="1"/>
        <v>0.45</v>
      </c>
      <c r="AH36">
        <f t="shared" si="2"/>
        <v>-0.2171067294379091</v>
      </c>
      <c r="AJ36">
        <f t="shared" si="3"/>
        <v>0.18049551148399715</v>
      </c>
      <c r="AK36">
        <f t="shared" si="4"/>
        <v>4.7135331967225462E-2</v>
      </c>
      <c r="AL36">
        <f t="shared" si="5"/>
        <v>4.7135331967225462E-2</v>
      </c>
      <c r="AM36">
        <f t="shared" si="6"/>
        <v>7.164527814551209E-4</v>
      </c>
      <c r="AN36">
        <f t="shared" si="7"/>
        <v>2.333203617257089E-4</v>
      </c>
      <c r="AO36">
        <f t="shared" si="8"/>
        <v>4.7135331967225462E-2</v>
      </c>
      <c r="AP36">
        <f t="shared" si="9"/>
        <v>0.11444498030169863</v>
      </c>
      <c r="AQ36">
        <f t="shared" si="10"/>
        <v>2.6932908183223514E-3</v>
      </c>
      <c r="AR36">
        <f t="shared" si="11"/>
        <v>4.7135331967225462E-2</v>
      </c>
      <c r="AS36">
        <f t="shared" si="12"/>
        <v>1.6313747624706956E-2</v>
      </c>
      <c r="AT36">
        <f t="shared" si="13"/>
        <v>6.9910567489006578E-2</v>
      </c>
      <c r="AU36">
        <f t="shared" si="14"/>
        <v>4.7135331967225462E-2</v>
      </c>
      <c r="AV36">
        <f t="shared" si="15"/>
        <v>4.7135331967225462E-2</v>
      </c>
      <c r="AW36">
        <f t="shared" si="16"/>
        <v>4.7135331967225462E-2</v>
      </c>
      <c r="AX36">
        <f t="shared" si="17"/>
        <v>4.7135331967225462E-2</v>
      </c>
      <c r="AY36">
        <f t="shared" si="18"/>
        <v>0.20502796556425831</v>
      </c>
      <c r="AZ36">
        <f t="shared" si="19"/>
        <v>1.5657852615978903E-5</v>
      </c>
      <c r="BA36">
        <f t="shared" si="20"/>
        <v>1.7659615652397497E-3</v>
      </c>
      <c r="BB36">
        <f t="shared" si="21"/>
        <v>0.25286945016296369</v>
      </c>
      <c r="BC36">
        <f t="shared" si="22"/>
        <v>4.7135331967225462E-2</v>
      </c>
      <c r="BE36">
        <f t="shared" si="23"/>
        <v>0.25186354378026005</v>
      </c>
      <c r="BF36" s="2" t="str">
        <f>IF(AND(AH36&lt;&gt;"",AH36=0),BE36,"")</f>
        <v/>
      </c>
      <c r="BG36" s="2">
        <f>IF(AND(AH36&lt;&gt;"",AH36&lt;&gt;0),BE36/ABS(AH36),"")</f>
        <v>1.1600909121165273</v>
      </c>
    </row>
    <row r="37" spans="1:59" x14ac:dyDescent="0.3">
      <c r="A37" t="s">
        <v>52</v>
      </c>
      <c r="B37">
        <v>-0.33290946067600002</v>
      </c>
      <c r="C37">
        <v>0</v>
      </c>
      <c r="D37">
        <v>-2.1477555468299998E-2</v>
      </c>
      <c r="E37">
        <v>0</v>
      </c>
      <c r="F37">
        <v>0</v>
      </c>
      <c r="G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 s="2">
        <f t="shared" si="1"/>
        <v>1</v>
      </c>
      <c r="AH37" s="4" t="str">
        <f t="shared" si="2"/>
        <v/>
      </c>
      <c r="AJ37" t="str">
        <f t="shared" si="3"/>
        <v/>
      </c>
      <c r="AK37" t="str">
        <f t="shared" si="4"/>
        <v/>
      </c>
      <c r="AL37" t="str">
        <f t="shared" si="5"/>
        <v/>
      </c>
      <c r="AM37" t="str">
        <f t="shared" si="6"/>
        <v/>
      </c>
      <c r="AN37" t="str">
        <f t="shared" si="7"/>
        <v/>
      </c>
      <c r="AO37" t="str">
        <f t="shared" si="8"/>
        <v/>
      </c>
      <c r="AP37" t="str">
        <f t="shared" si="9"/>
        <v/>
      </c>
      <c r="AQ37" t="str">
        <f t="shared" si="10"/>
        <v/>
      </c>
      <c r="AR37" t="str">
        <f t="shared" si="11"/>
        <v/>
      </c>
      <c r="AS37" t="str">
        <f t="shared" si="12"/>
        <v/>
      </c>
      <c r="AT37" t="str">
        <f t="shared" si="13"/>
        <v/>
      </c>
      <c r="AU37" t="str">
        <f t="shared" si="14"/>
        <v/>
      </c>
      <c r="AV37" t="str">
        <f t="shared" si="15"/>
        <v/>
      </c>
      <c r="AW37" t="str">
        <f t="shared" si="16"/>
        <v/>
      </c>
      <c r="AX37" t="str">
        <f t="shared" si="17"/>
        <v/>
      </c>
      <c r="AY37" t="str">
        <f t="shared" si="18"/>
        <v/>
      </c>
      <c r="AZ37" t="str">
        <f t="shared" si="19"/>
        <v/>
      </c>
      <c r="BA37" t="str">
        <f t="shared" si="20"/>
        <v/>
      </c>
      <c r="BB37" t="str">
        <f t="shared" si="21"/>
        <v/>
      </c>
      <c r="BC37" t="str">
        <f t="shared" si="22"/>
        <v/>
      </c>
      <c r="BE37" t="str">
        <f t="shared" si="23"/>
        <v/>
      </c>
      <c r="BF37" s="2" t="str">
        <f>IF(AND(AH37&lt;&gt;"",AH37=0),BE37,"")</f>
        <v/>
      </c>
      <c r="BG37" s="2" t="str">
        <f>IF(AND(AH37&lt;&gt;"",AH37&lt;&gt;0),BE37/ABS(AH37),"")</f>
        <v/>
      </c>
    </row>
    <row r="38" spans="1:59" x14ac:dyDescent="0.3">
      <c r="A38" t="s">
        <v>53</v>
      </c>
      <c r="B38">
        <v>-0.370153742693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J38">
        <v>-1.90414570504E-4</v>
      </c>
      <c r="K38">
        <v>0.97825125742700003</v>
      </c>
      <c r="L38">
        <v>0</v>
      </c>
      <c r="M38">
        <v>-0.74209689625700004</v>
      </c>
      <c r="N38">
        <v>-3.7396386084199998E-2</v>
      </c>
      <c r="O38">
        <v>0</v>
      </c>
      <c r="P38">
        <v>0</v>
      </c>
      <c r="Q38">
        <v>0.240055478106</v>
      </c>
      <c r="R38">
        <v>0</v>
      </c>
      <c r="S38">
        <v>1.04072806278E-3</v>
      </c>
      <c r="T38">
        <v>0</v>
      </c>
      <c r="U38">
        <v>2.9116346462400002E-2</v>
      </c>
      <c r="V38">
        <v>0.20976331391700001</v>
      </c>
      <c r="W38">
        <v>-0.122247110384</v>
      </c>
      <c r="X38">
        <v>0</v>
      </c>
      <c r="Y38">
        <v>0</v>
      </c>
      <c r="Z38">
        <v>0</v>
      </c>
      <c r="AA38">
        <v>0</v>
      </c>
      <c r="AB38">
        <v>-0.153739830828</v>
      </c>
      <c r="AC38">
        <v>0.13529532479</v>
      </c>
      <c r="AF38" s="2">
        <f t="shared" si="1"/>
        <v>0.45</v>
      </c>
      <c r="AH38">
        <f t="shared" si="2"/>
        <v>4.8895619149225092E-2</v>
      </c>
      <c r="AJ38">
        <f t="shared" si="3"/>
        <v>2.409438706334381E-3</v>
      </c>
      <c r="AK38">
        <f t="shared" si="4"/>
        <v>0.86370190239869038</v>
      </c>
      <c r="AL38">
        <f t="shared" si="5"/>
        <v>2.3907815719860677E-3</v>
      </c>
      <c r="AM38">
        <f t="shared" si="6"/>
        <v>0.62566915942866741</v>
      </c>
      <c r="AN38">
        <f t="shared" si="7"/>
        <v>7.4463101672054633E-3</v>
      </c>
      <c r="AO38">
        <f t="shared" si="8"/>
        <v>2.3907815719860677E-3</v>
      </c>
      <c r="AP38">
        <f t="shared" si="9"/>
        <v>2.3907815719860677E-3</v>
      </c>
      <c r="AQ38">
        <f t="shared" si="10"/>
        <v>3.6542091676374074E-2</v>
      </c>
      <c r="AR38">
        <f t="shared" si="11"/>
        <v>2.3907815719860677E-3</v>
      </c>
      <c r="AS38">
        <f t="shared" si="12"/>
        <v>2.290090600895522E-3</v>
      </c>
      <c r="AT38">
        <f t="shared" si="13"/>
        <v>2.3907815719860677E-3</v>
      </c>
      <c r="AU38">
        <f t="shared" si="14"/>
        <v>3.9121962801978504E-4</v>
      </c>
      <c r="AV38">
        <f t="shared" si="15"/>
        <v>2.5878415219897994E-2</v>
      </c>
      <c r="AW38">
        <f t="shared" si="16"/>
        <v>2.9289833872082637E-2</v>
      </c>
      <c r="AX38">
        <f t="shared" si="17"/>
        <v>2.3907815719860677E-3</v>
      </c>
      <c r="AY38">
        <f t="shared" si="18"/>
        <v>2.3907815719860677E-3</v>
      </c>
      <c r="AZ38">
        <f t="shared" si="19"/>
        <v>2.3907815719860677E-3</v>
      </c>
      <c r="BA38">
        <f t="shared" si="20"/>
        <v>2.3907815719860677E-3</v>
      </c>
      <c r="BB38">
        <f t="shared" si="21"/>
        <v>4.1061125587472498E-2</v>
      </c>
      <c r="BC38">
        <f t="shared" si="22"/>
        <v>7.4649091348125522E-3</v>
      </c>
      <c r="BE38">
        <f t="shared" si="23"/>
        <v>0.28841476475453953</v>
      </c>
      <c r="BF38" s="2" t="str">
        <f>IF(AND(AH38&lt;&gt;"",AH38=0),BE38,"")</f>
        <v/>
      </c>
      <c r="BG38" s="2">
        <f>IF(AND(AH38&lt;&gt;"",AH38&lt;&gt;0),BE38/ABS(AH38),"")</f>
        <v>5.8985808907404005</v>
      </c>
    </row>
    <row r="39" spans="1:59" x14ac:dyDescent="0.3">
      <c r="A39" t="s">
        <v>54</v>
      </c>
      <c r="B39">
        <v>0</v>
      </c>
      <c r="C39">
        <v>-0.13211838756200001</v>
      </c>
      <c r="D39">
        <v>0</v>
      </c>
      <c r="E39">
        <v>0</v>
      </c>
      <c r="F39">
        <v>0</v>
      </c>
      <c r="G39">
        <v>0</v>
      </c>
      <c r="H39">
        <v>0.36521592242299999</v>
      </c>
      <c r="J39">
        <v>0</v>
      </c>
      <c r="K39">
        <v>0</v>
      </c>
      <c r="L39">
        <v>0</v>
      </c>
      <c r="M39">
        <v>0</v>
      </c>
      <c r="N39">
        <v>-4.2750631835600003E-2</v>
      </c>
      <c r="O39">
        <v>0</v>
      </c>
      <c r="P39">
        <v>0</v>
      </c>
      <c r="Q39">
        <v>0.181802995528</v>
      </c>
      <c r="R39">
        <v>0</v>
      </c>
      <c r="S39">
        <v>-8.9363548203999998E-2</v>
      </c>
      <c r="T39">
        <v>-2.1688242833500002E-2</v>
      </c>
      <c r="U39">
        <v>0.29972074077600003</v>
      </c>
      <c r="V39">
        <v>0.196916036149</v>
      </c>
      <c r="W39">
        <v>0</v>
      </c>
      <c r="X39">
        <v>0</v>
      </c>
      <c r="Y39">
        <v>0</v>
      </c>
      <c r="Z39">
        <v>-7.0042735658399996E-2</v>
      </c>
      <c r="AA39">
        <v>0</v>
      </c>
      <c r="AB39">
        <v>-0.30632169293200001</v>
      </c>
      <c r="AC39">
        <v>0.17224278943499999</v>
      </c>
      <c r="AF39" s="2">
        <f t="shared" si="1"/>
        <v>0.55000000000000004</v>
      </c>
      <c r="AH39" t="str">
        <f t="shared" si="2"/>
        <v/>
      </c>
      <c r="AJ39" t="str">
        <f t="shared" si="3"/>
        <v/>
      </c>
      <c r="AK39" t="str">
        <f t="shared" si="4"/>
        <v/>
      </c>
      <c r="AL39" t="str">
        <f t="shared" si="5"/>
        <v/>
      </c>
      <c r="AM39" t="str">
        <f t="shared" si="6"/>
        <v/>
      </c>
      <c r="AN39" t="str">
        <f t="shared" si="7"/>
        <v/>
      </c>
      <c r="AO39" t="str">
        <f t="shared" si="8"/>
        <v/>
      </c>
      <c r="AP39" t="str">
        <f t="shared" si="9"/>
        <v/>
      </c>
      <c r="AQ39" t="str">
        <f t="shared" si="10"/>
        <v/>
      </c>
      <c r="AR39" t="str">
        <f t="shared" si="11"/>
        <v/>
      </c>
      <c r="AS39" t="str">
        <f t="shared" si="12"/>
        <v/>
      </c>
      <c r="AT39" t="str">
        <f t="shared" si="13"/>
        <v/>
      </c>
      <c r="AU39" t="str">
        <f t="shared" si="14"/>
        <v/>
      </c>
      <c r="AV39" t="str">
        <f t="shared" si="15"/>
        <v/>
      </c>
      <c r="AW39" t="str">
        <f t="shared" si="16"/>
        <v/>
      </c>
      <c r="AX39" t="str">
        <f t="shared" si="17"/>
        <v/>
      </c>
      <c r="AY39" t="str">
        <f t="shared" si="18"/>
        <v/>
      </c>
      <c r="AZ39" t="str">
        <f t="shared" si="19"/>
        <v/>
      </c>
      <c r="BA39" t="str">
        <f t="shared" si="20"/>
        <v/>
      </c>
      <c r="BB39" t="str">
        <f t="shared" si="21"/>
        <v/>
      </c>
      <c r="BC39" t="str">
        <f t="shared" si="22"/>
        <v/>
      </c>
      <c r="BE39" t="str">
        <f t="shared" si="23"/>
        <v/>
      </c>
      <c r="BF39" s="2" t="str">
        <f>IF(AND(AH39&lt;&gt;"",AH39=0),BE39,"")</f>
        <v/>
      </c>
      <c r="BG39" s="2" t="str">
        <f>IF(AND(AH39&lt;&gt;"",AH39&lt;&gt;0),BE39/ABS(AH39),"")</f>
        <v/>
      </c>
    </row>
    <row r="40" spans="1:59" x14ac:dyDescent="0.3">
      <c r="A40" t="s">
        <v>55</v>
      </c>
      <c r="B40">
        <v>0</v>
      </c>
      <c r="C40">
        <v>0</v>
      </c>
      <c r="D40">
        <v>0</v>
      </c>
      <c r="E40">
        <v>-0.197353799252</v>
      </c>
      <c r="F40">
        <v>1.26149049367E-2</v>
      </c>
      <c r="G40">
        <v>0</v>
      </c>
      <c r="H40">
        <v>-0.32515252531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-4.3213157544E-2</v>
      </c>
      <c r="R40">
        <v>8.4970486849599999E-2</v>
      </c>
      <c r="S40">
        <v>0</v>
      </c>
      <c r="T40">
        <v>-0.69092506819400001</v>
      </c>
      <c r="U40">
        <v>6.1191301935299997E-3</v>
      </c>
      <c r="V40">
        <v>0</v>
      </c>
      <c r="W40">
        <v>-0.30426049833399998</v>
      </c>
      <c r="X40">
        <v>0</v>
      </c>
      <c r="Y40">
        <v>-2.73670851909E-2</v>
      </c>
      <c r="Z40">
        <v>0</v>
      </c>
      <c r="AA40">
        <v>0</v>
      </c>
      <c r="AB40">
        <v>4.3383875420899996E-3</v>
      </c>
      <c r="AC40">
        <v>0</v>
      </c>
      <c r="AF40" s="2">
        <f t="shared" si="1"/>
        <v>0.65</v>
      </c>
      <c r="AH40" t="str">
        <f t="shared" si="2"/>
        <v/>
      </c>
      <c r="AJ40" t="str">
        <f t="shared" si="3"/>
        <v/>
      </c>
      <c r="AK40" t="str">
        <f t="shared" si="4"/>
        <v/>
      </c>
      <c r="AL40" t="str">
        <f t="shared" si="5"/>
        <v/>
      </c>
      <c r="AM40" t="str">
        <f t="shared" si="6"/>
        <v/>
      </c>
      <c r="AN40" t="str">
        <f t="shared" si="7"/>
        <v/>
      </c>
      <c r="AO40" t="str">
        <f t="shared" si="8"/>
        <v/>
      </c>
      <c r="AP40" t="str">
        <f t="shared" si="9"/>
        <v/>
      </c>
      <c r="AQ40" t="str">
        <f t="shared" si="10"/>
        <v/>
      </c>
      <c r="AR40" t="str">
        <f t="shared" si="11"/>
        <v/>
      </c>
      <c r="AS40" t="str">
        <f t="shared" si="12"/>
        <v/>
      </c>
      <c r="AT40" t="str">
        <f t="shared" si="13"/>
        <v/>
      </c>
      <c r="AU40" t="str">
        <f t="shared" si="14"/>
        <v/>
      </c>
      <c r="AV40" t="str">
        <f t="shared" si="15"/>
        <v/>
      </c>
      <c r="AW40" t="str">
        <f t="shared" si="16"/>
        <v/>
      </c>
      <c r="AX40" t="str">
        <f t="shared" si="17"/>
        <v/>
      </c>
      <c r="AY40" t="str">
        <f t="shared" si="18"/>
        <v/>
      </c>
      <c r="AZ40" t="str">
        <f t="shared" si="19"/>
        <v/>
      </c>
      <c r="BA40" t="str">
        <f t="shared" si="20"/>
        <v/>
      </c>
      <c r="BB40" t="str">
        <f t="shared" si="21"/>
        <v/>
      </c>
      <c r="BC40" t="str">
        <f t="shared" si="22"/>
        <v/>
      </c>
      <c r="BE40" t="str">
        <f t="shared" si="23"/>
        <v/>
      </c>
      <c r="BF40" s="2" t="str">
        <f>IF(AND(AH40&lt;&gt;"",AH40=0),BE40,"")</f>
        <v/>
      </c>
      <c r="BG40" s="2" t="str">
        <f>IF(AND(AH40&lt;&gt;"",AH40&lt;&gt;0),BE40/ABS(AH40),"")</f>
        <v/>
      </c>
    </row>
    <row r="41" spans="1:59" x14ac:dyDescent="0.3">
      <c r="A41" t="s">
        <v>56</v>
      </c>
      <c r="B41">
        <v>0</v>
      </c>
      <c r="C41">
        <v>0</v>
      </c>
      <c r="D41">
        <v>0</v>
      </c>
      <c r="E41">
        <v>0</v>
      </c>
      <c r="F41">
        <v>0.18990448748800001</v>
      </c>
      <c r="G41">
        <v>-0.92609571281900005</v>
      </c>
      <c r="H41">
        <v>-4.1727798894600002E-3</v>
      </c>
      <c r="J41">
        <v>0.161351589229</v>
      </c>
      <c r="K41">
        <v>0</v>
      </c>
      <c r="L41">
        <v>6.3262621491300006E-2</v>
      </c>
      <c r="M41">
        <v>0</v>
      </c>
      <c r="N41">
        <v>-4.7962413541099997E-3</v>
      </c>
      <c r="O41">
        <v>0</v>
      </c>
      <c r="P41">
        <v>1.20280474032E-3</v>
      </c>
      <c r="Q41">
        <v>0.10785149528100001</v>
      </c>
      <c r="R41">
        <v>-2.97492758872E-2</v>
      </c>
      <c r="S41">
        <v>0.11050421248099999</v>
      </c>
      <c r="T41">
        <v>-2.8656041701499999E-3</v>
      </c>
      <c r="U41">
        <v>0.21790603548500001</v>
      </c>
      <c r="V41">
        <v>0</v>
      </c>
      <c r="W41">
        <v>3.6845064958099999E-2</v>
      </c>
      <c r="X41">
        <v>0</v>
      </c>
      <c r="Y41">
        <v>4.5067088917299998E-2</v>
      </c>
      <c r="Z41">
        <v>-3.6774138833599999E-2</v>
      </c>
      <c r="AA41">
        <v>0</v>
      </c>
      <c r="AB41">
        <v>0</v>
      </c>
      <c r="AC41">
        <v>0.329282059091</v>
      </c>
      <c r="AF41" s="2">
        <f t="shared" si="1"/>
        <v>0.35</v>
      </c>
      <c r="AH41">
        <f t="shared" si="2"/>
        <v>7.6852900879150768E-2</v>
      </c>
      <c r="AJ41">
        <f t="shared" si="3"/>
        <v>7.1400283328449466E-3</v>
      </c>
      <c r="AK41">
        <f t="shared" si="4"/>
        <v>5.906368373540573E-3</v>
      </c>
      <c r="AL41">
        <f t="shared" si="5"/>
        <v>1.8469569383984129E-4</v>
      </c>
      <c r="AM41">
        <f t="shared" si="6"/>
        <v>5.906368373540573E-3</v>
      </c>
      <c r="AN41">
        <f t="shared" si="7"/>
        <v>6.6665824274272471E-3</v>
      </c>
      <c r="AO41">
        <f t="shared" si="8"/>
        <v>5.906368373540573E-3</v>
      </c>
      <c r="AP41">
        <f t="shared" si="9"/>
        <v>5.7229370458143376E-3</v>
      </c>
      <c r="AQ41">
        <f t="shared" si="10"/>
        <v>9.6091285489035899E-4</v>
      </c>
      <c r="AR41">
        <f t="shared" si="11"/>
        <v>1.1364024091324296E-2</v>
      </c>
      <c r="AS41">
        <f t="shared" si="12"/>
        <v>1.1324107725247524E-3</v>
      </c>
      <c r="AT41">
        <f t="shared" si="13"/>
        <v>6.3550400472953917E-3</v>
      </c>
      <c r="AU41">
        <f t="shared" si="14"/>
        <v>1.9895986782135822E-2</v>
      </c>
      <c r="AV41">
        <f t="shared" si="15"/>
        <v>5.906368373540573E-3</v>
      </c>
      <c r="AW41">
        <f t="shared" si="16"/>
        <v>1.6006269350857202E-3</v>
      </c>
      <c r="AX41">
        <f t="shared" si="17"/>
        <v>5.906368373540573E-3</v>
      </c>
      <c r="AY41">
        <f t="shared" si="18"/>
        <v>1.0103378420741355E-3</v>
      </c>
      <c r="AZ41">
        <f t="shared" si="19"/>
        <v>1.2911104153883038E-2</v>
      </c>
      <c r="BA41">
        <f t="shared" si="20"/>
        <v>5.906368373540573E-3</v>
      </c>
      <c r="BB41">
        <f t="shared" si="21"/>
        <v>5.906368373540573E-3</v>
      </c>
      <c r="BC41">
        <f t="shared" si="22"/>
        <v>6.3720479915542819E-2</v>
      </c>
      <c r="BE41">
        <f t="shared" si="23"/>
        <v>9.4870897937530535E-2</v>
      </c>
      <c r="BF41" s="2" t="str">
        <f>IF(AND(AH41&lt;&gt;"",AH41=0),BE41,"")</f>
        <v/>
      </c>
      <c r="BG41" s="2">
        <f>IF(AND(AH41&lt;&gt;"",AH41&lt;&gt;0),BE41/ABS(AH41),"")</f>
        <v>1.2344478458492101</v>
      </c>
    </row>
    <row r="42" spans="1:59" x14ac:dyDescent="0.3">
      <c r="A42" t="s">
        <v>57</v>
      </c>
      <c r="B42">
        <v>-3.5002746557000003E-2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>
        <v>0</v>
      </c>
      <c r="L42">
        <v>0.667470092741</v>
      </c>
      <c r="M42">
        <v>0</v>
      </c>
      <c r="N42">
        <v>0</v>
      </c>
      <c r="O42">
        <v>0</v>
      </c>
      <c r="P42">
        <v>0</v>
      </c>
      <c r="Q42">
        <v>-0.136822672604</v>
      </c>
      <c r="R42">
        <v>8.8967450522299998E-2</v>
      </c>
      <c r="S42">
        <v>0.25632382549600002</v>
      </c>
      <c r="T42">
        <v>-2.6551874138599999E-2</v>
      </c>
      <c r="U42">
        <v>0.57439539886099999</v>
      </c>
      <c r="V42">
        <v>-4.4931563567900002E-3</v>
      </c>
      <c r="W42">
        <v>8.1316062969699995E-2</v>
      </c>
      <c r="X42">
        <v>0</v>
      </c>
      <c r="Y42">
        <v>0</v>
      </c>
      <c r="Z42">
        <v>0.42749855937999998</v>
      </c>
      <c r="AA42">
        <v>0.19641043160300001</v>
      </c>
      <c r="AB42">
        <v>-0.20158527013700001</v>
      </c>
      <c r="AC42">
        <v>4.1172351443099997E-2</v>
      </c>
      <c r="AF42" s="2">
        <f t="shared" si="1"/>
        <v>0.4</v>
      </c>
      <c r="AH42">
        <f t="shared" si="2"/>
        <v>0.16367509998164251</v>
      </c>
      <c r="AJ42">
        <f t="shared" si="3"/>
        <v>2.6789538354000671E-2</v>
      </c>
      <c r="AK42">
        <f t="shared" si="4"/>
        <v>2.6789538354000671E-2</v>
      </c>
      <c r="AL42">
        <f t="shared" si="5"/>
        <v>0.25380939472940106</v>
      </c>
      <c r="AM42">
        <f t="shared" si="6"/>
        <v>2.6789538354000671E-2</v>
      </c>
      <c r="AN42">
        <f t="shared" si="7"/>
        <v>2.6789538354000671E-2</v>
      </c>
      <c r="AO42">
        <f t="shared" si="8"/>
        <v>2.6789538354000671E-2</v>
      </c>
      <c r="AP42">
        <f t="shared" si="9"/>
        <v>2.6789538354000671E-2</v>
      </c>
      <c r="AQ42">
        <f t="shared" si="10"/>
        <v>9.0298911328932502E-2</v>
      </c>
      <c r="AR42">
        <f t="shared" si="11"/>
        <v>5.5812328877399989E-3</v>
      </c>
      <c r="AS42">
        <f t="shared" si="12"/>
        <v>8.583786339434761E-3</v>
      </c>
      <c r="AT42">
        <f t="shared" si="13"/>
        <v>3.6186301682943414E-2</v>
      </c>
      <c r="AU42">
        <f t="shared" si="14"/>
        <v>0.16869116391154873</v>
      </c>
      <c r="AV42">
        <f t="shared" si="15"/>
        <v>2.828056243990875E-2</v>
      </c>
      <c r="AW42">
        <f t="shared" si="16"/>
        <v>6.7830109775345168E-3</v>
      </c>
      <c r="AX42">
        <f t="shared" si="17"/>
        <v>2.6789538354000671E-2</v>
      </c>
      <c r="AY42">
        <f t="shared" si="18"/>
        <v>2.6789538354000671E-2</v>
      </c>
      <c r="AZ42">
        <f t="shared" si="19"/>
        <v>6.9602817728916785E-2</v>
      </c>
      <c r="BA42">
        <f t="shared" si="20"/>
        <v>1.0716019363602482E-3</v>
      </c>
      <c r="BB42">
        <f t="shared" si="21"/>
        <v>0.13341513797920773</v>
      </c>
      <c r="BC42">
        <f t="shared" si="22"/>
        <v>1.500692339949738E-2</v>
      </c>
      <c r="BE42">
        <f t="shared" si="23"/>
        <v>0.22711529584920423</v>
      </c>
      <c r="BF42" s="2" t="str">
        <f>IF(AND(AH42&lt;&gt;"",AH42=0),BE42,"")</f>
        <v/>
      </c>
      <c r="BG42" s="2">
        <f>IF(AND(AH42&lt;&gt;"",AH42&lt;&gt;0),BE42/ABS(AH42),"")</f>
        <v>1.3875983327621431</v>
      </c>
    </row>
    <row r="43" spans="1:59" x14ac:dyDescent="0.3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-0.97942946809700004</v>
      </c>
      <c r="V43" s="2"/>
      <c r="AH43" s="4"/>
      <c r="AV43" s="2"/>
      <c r="AW43" s="2"/>
    </row>
  </sheetData>
  <conditionalFormatting sqref="AF2:AF42 V4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2:BF42 AV43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G2:BG42 AW43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AC42">
    <cfRule type="cellIs" dxfId="1" priority="1" operator="not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Step03Genetic-results-calculs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Bienvenu</dc:creator>
  <cp:lastModifiedBy>Kévin Bienvenu</cp:lastModifiedBy>
  <dcterms:created xsi:type="dcterms:W3CDTF">2016-06-22T09:20:14Z</dcterms:created>
  <dcterms:modified xsi:type="dcterms:W3CDTF">2016-06-22T14:02:22Z</dcterms:modified>
</cp:coreProperties>
</file>