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zg81_duke_edu/Documents/yobanashi_humana/40 Deliverable/"/>
    </mc:Choice>
  </mc:AlternateContent>
  <xr:revisionPtr revIDLastSave="0" documentId="8_{C05A8DCA-DEB4-413F-BD6E-AB70F877B4E4}" xr6:coauthVersionLast="47" xr6:coauthVersionMax="47" xr10:uidLastSave="{00000000-0000-0000-0000-000000000000}"/>
  <bookViews>
    <workbookView xWindow="-110" yWindow="-110" windowWidth="22780" windowHeight="14800" xr2:uid="{0AD54373-A6B8-4C60-A628-D5F2E45220B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D15" i="1"/>
  <c r="E8" i="1"/>
  <c r="D8" i="1"/>
</calcChain>
</file>

<file path=xl/sharedStrings.xml><?xml version="1.0" encoding="utf-8"?>
<sst xmlns="http://schemas.openxmlformats.org/spreadsheetml/2006/main" count="35" uniqueCount="30">
  <si>
    <t>Description</t>
  </si>
  <si>
    <t>Source</t>
  </si>
  <si>
    <t>Lower Range</t>
  </si>
  <si>
    <t>Higher Range</t>
  </si>
  <si>
    <t>C</t>
  </si>
  <si>
    <t>Expected Cost Saving</t>
  </si>
  <si>
    <t>Ri</t>
  </si>
  <si>
    <t>Infection Rate</t>
  </si>
  <si>
    <t>(National Council on Compensation Insurance, 2020)</t>
  </si>
  <si>
    <t>Riv</t>
  </si>
  <si>
    <t>Infection Rate with Vaccine</t>
  </si>
  <si>
    <t>(Tortof, et al., 2021)</t>
  </si>
  <si>
    <t>Rh</t>
  </si>
  <si>
    <t>Hospitalization Rate</t>
  </si>
  <si>
    <t>(CDC COVID-19 Response Team, 2020)</t>
  </si>
  <si>
    <t>Rhv</t>
  </si>
  <si>
    <t>Hospitalization Rate with Vaccine</t>
  </si>
  <si>
    <t>Rc</t>
  </si>
  <si>
    <t>Critical Care Rate</t>
  </si>
  <si>
    <t>Imperial College COVID-19 Response Team</t>
  </si>
  <si>
    <t>Rcv</t>
  </si>
  <si>
    <t>Critical Care Rate with Vaccine</t>
  </si>
  <si>
    <t>Ch</t>
  </si>
  <si>
    <t>Cost of Moderate Symptom Claim</t>
  </si>
  <si>
    <t>Cc</t>
  </si>
  <si>
    <t>Cost of Severe Symptom Claim</t>
  </si>
  <si>
    <t>Cost Saving</t>
  </si>
  <si>
    <r>
      <t>(R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× R</t>
    </r>
    <r>
      <rPr>
        <vertAlign val="subscript"/>
        <sz val="12"/>
        <color theme="1"/>
        <rFont val="Times New Roman"/>
        <family val="1"/>
      </rPr>
      <t xml:space="preserve">h </t>
    </r>
    <r>
      <rPr>
        <sz val="12"/>
        <color theme="1"/>
        <rFont val="Times New Roman"/>
        <family val="1"/>
      </rPr>
      <t>- R</t>
    </r>
    <r>
      <rPr>
        <vertAlign val="subscript"/>
        <sz val="12"/>
        <color theme="1"/>
        <rFont val="Times New Roman"/>
        <family val="1"/>
      </rPr>
      <t xml:space="preserve">iv </t>
    </r>
    <r>
      <rPr>
        <sz val="12"/>
        <color theme="1"/>
        <rFont val="Times New Roman"/>
        <family val="1"/>
      </rPr>
      <t>× R</t>
    </r>
    <r>
      <rPr>
        <vertAlign val="subscript"/>
        <sz val="12"/>
        <color theme="1"/>
        <rFont val="Times New Roman"/>
        <family val="1"/>
      </rPr>
      <t>hv</t>
    </r>
    <r>
      <rPr>
        <sz val="12"/>
        <color theme="1"/>
        <rFont val="Times New Roman"/>
        <family val="1"/>
      </rPr>
      <t>) × C</t>
    </r>
    <r>
      <rPr>
        <vertAlign val="subscript"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 xml:space="preserve"> + (Ri*Rh*Rc - Riv*Rhv*Rcv)*Cc</t>
    </r>
  </si>
  <si>
    <t>Lower Bound</t>
  </si>
  <si>
    <t>Higher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</si>
</sst>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 applyAlignment="1">
      <alignment horizontal="left"/>
    </xf>
    <xf numFmtId="164" fontId="0" fillId="0" borderId="0" xfId="1" applyNumberFormat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9FD7-6A1A-43B9-9A7C-9C73A33544BC}">
  <dimension ref="A1:F15"/>
  <sheetViews>
    <sheetView tabSelected="1" workbookViewId="0">
      <selection activeCell="B12" sqref="B12"/>
    </sheetView>
  </sheetViews>
  <sheetFormatPr defaultRowHeight="14.45"/>
  <cols>
    <col min="1" max="1" width="10.5703125" customWidth="1"/>
    <col min="2" max="2" width="37.28515625" customWidth="1"/>
    <col min="3" max="3" width="10.85546875" customWidth="1"/>
    <col min="4" max="4" width="11.85546875" customWidth="1"/>
    <col min="5" max="5" width="13.42578125" customWidth="1"/>
    <col min="6" max="6" width="9.425781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 t="s">
        <v>4</v>
      </c>
      <c r="B2" t="s">
        <v>5</v>
      </c>
    </row>
    <row r="3" spans="1:6">
      <c r="A3" t="s">
        <v>6</v>
      </c>
      <c r="B3" t="s">
        <v>7</v>
      </c>
      <c r="C3" t="s">
        <v>8</v>
      </c>
      <c r="D3" s="3">
        <v>0.1</v>
      </c>
      <c r="E3" s="3">
        <v>0.81</v>
      </c>
    </row>
    <row r="4" spans="1:6">
      <c r="A4" t="s">
        <v>9</v>
      </c>
      <c r="B4" t="s">
        <v>10</v>
      </c>
      <c r="C4" t="s">
        <v>11</v>
      </c>
      <c r="D4" s="4">
        <v>2.7E-2</v>
      </c>
      <c r="E4" s="4">
        <v>0.219</v>
      </c>
    </row>
    <row r="5" spans="1:6">
      <c r="A5" t="s">
        <v>12</v>
      </c>
      <c r="B5" t="s">
        <v>13</v>
      </c>
      <c r="C5" t="s">
        <v>14</v>
      </c>
      <c r="D5" s="3">
        <v>0.21</v>
      </c>
      <c r="E5" s="3">
        <v>0.31</v>
      </c>
    </row>
    <row r="6" spans="1:6">
      <c r="A6" t="s">
        <v>15</v>
      </c>
      <c r="B6" t="s">
        <v>16</v>
      </c>
      <c r="C6" t="s">
        <v>11</v>
      </c>
      <c r="D6" s="4">
        <v>2.1000000000000001E-2</v>
      </c>
      <c r="E6" s="4">
        <v>3.1E-2</v>
      </c>
    </row>
    <row r="7" spans="1:6">
      <c r="A7" t="s">
        <v>17</v>
      </c>
      <c r="B7" t="s">
        <v>18</v>
      </c>
      <c r="C7" t="s">
        <v>19</v>
      </c>
      <c r="D7" s="4">
        <v>0.05</v>
      </c>
      <c r="E7" s="4">
        <v>0.27</v>
      </c>
    </row>
    <row r="8" spans="1:6">
      <c r="A8" t="s">
        <v>20</v>
      </c>
      <c r="B8" t="s">
        <v>21</v>
      </c>
      <c r="C8" t="s">
        <v>11</v>
      </c>
      <c r="D8" s="4">
        <f>D7*0.1</f>
        <v>5.000000000000001E-3</v>
      </c>
      <c r="E8" s="4">
        <f>E7*0.1</f>
        <v>2.7000000000000003E-2</v>
      </c>
    </row>
    <row r="9" spans="1:6">
      <c r="A9" t="s">
        <v>22</v>
      </c>
      <c r="B9" t="s">
        <v>23</v>
      </c>
      <c r="C9" t="s">
        <v>8</v>
      </c>
      <c r="D9" s="6">
        <v>19000</v>
      </c>
      <c r="E9" s="5">
        <v>19000</v>
      </c>
    </row>
    <row r="10" spans="1:6">
      <c r="A10" t="s">
        <v>24</v>
      </c>
      <c r="B10" t="s">
        <v>25</v>
      </c>
      <c r="C10" t="s">
        <v>8</v>
      </c>
      <c r="D10" s="6">
        <v>59000</v>
      </c>
      <c r="E10" s="5">
        <v>59000</v>
      </c>
    </row>
    <row r="11" spans="1:6">
      <c r="D11" s="2"/>
      <c r="E11" s="5"/>
    </row>
    <row r="13" spans="1:6" ht="17.45">
      <c r="A13" t="s">
        <v>26</v>
      </c>
      <c r="B13" s="1" t="s">
        <v>27</v>
      </c>
    </row>
    <row r="14" spans="1:6">
      <c r="D14" t="s">
        <v>28</v>
      </c>
      <c r="E14" t="s">
        <v>29</v>
      </c>
    </row>
    <row r="15" spans="1:6">
      <c r="C15" t="s">
        <v>26</v>
      </c>
      <c r="D15" s="7">
        <f>(D3*D5-D4*D6)*D9+(D3*D5*D7-D4*D6*D8)*D10</f>
        <v>450.00973499999998</v>
      </c>
      <c r="E15" s="7">
        <f>(E3*E5-E4*E6)*E9+(E3*E5*E7-E4*E6*E8)*E10</f>
        <v>8631.117123</v>
      </c>
      <c r="F15" s="7">
        <f>AVERAGE(D15:E15)</f>
        <v>4540.5634289999998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Chen</dc:creator>
  <cp:keywords/>
  <dc:description/>
  <cp:lastModifiedBy>Peiwen Ma</cp:lastModifiedBy>
  <cp:revision/>
  <dcterms:created xsi:type="dcterms:W3CDTF">2021-10-10T01:11:23Z</dcterms:created>
  <dcterms:modified xsi:type="dcterms:W3CDTF">2021-10-11T02:19:50Z</dcterms:modified>
  <cp:category/>
  <cp:contentStatus/>
</cp:coreProperties>
</file>