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7185_G5\Documentacion\PREGAME\1. ELICITACION\1.3 Historias Usuario\"/>
    </mc:Choice>
  </mc:AlternateContent>
  <xr:revisionPtr revIDLastSave="0" documentId="8_{1EC1B352-1403-4C4B-B3F9-E72408EE5C21}" xr6:coauthVersionLast="47" xr6:coauthVersionMax="47" xr10:uidLastSave="{00000000-0000-0000-0000-000000000000}"/>
  <bookViews>
    <workbookView xWindow="2268" yWindow="2268" windowWidth="17280" windowHeight="9072"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h3vLg6FZkXSy2ThmHZaZh3lxUIx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<sst xmlns="http://schemas.openxmlformats.org/spreadsheetml/2006/main" count="144" uniqueCount="107">
  <si>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</si>
  <si>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</si>
  <si>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</si>
  <si>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</si>
  <si>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</si>
  <si>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</si>
  <si>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</si>
  <si>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</si>
  <si>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</si>
  <si>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</si>
  <si>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</si>
  <si>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</si>
  <si>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</si>
  <si>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</si>
  <si>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</si>
  <si>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</si>
  <si>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Alta</t>
  </si>
  <si>
    <t>REQ002</t>
  </si>
  <si>
    <t>REQ003</t>
  </si>
  <si>
    <t>REQ004</t>
  </si>
  <si>
    <t>REQ005</t>
  </si>
  <si>
    <t>REQ006</t>
  </si>
  <si>
    <t>En proceso</t>
  </si>
  <si>
    <t>REQ007</t>
  </si>
  <si>
    <t>REQ008</t>
  </si>
  <si>
    <t>REQ009</t>
  </si>
  <si>
    <t>No iniciado</t>
  </si>
  <si>
    <t xml:space="preserve">Media </t>
  </si>
  <si>
    <t>Baja</t>
  </si>
  <si>
    <t>Terminado</t>
  </si>
  <si>
    <t>Atrasado</t>
  </si>
  <si>
    <t>HISTORIA DE USUARIO (HU)</t>
  </si>
  <si>
    <t>USUARIO</t>
  </si>
  <si>
    <t>TIEMPO</t>
  </si>
  <si>
    <t>PROG. RESP</t>
  </si>
  <si>
    <t>QUE</t>
  </si>
  <si>
    <t>PARA QUE</t>
  </si>
  <si>
    <t>COMO</t>
  </si>
  <si>
    <t>NOMBRE HISTORIA</t>
  </si>
  <si>
    <t>PRUEBA</t>
  </si>
  <si>
    <t>El sistema permitirá al administrador crear una cuenta la cual podrán acceder a las opciones del sistema según los permisos asignados.</t>
  </si>
  <si>
    <t>Crear Cuenta</t>
  </si>
  <si>
    <t>Controlar las cuentas que existen en el sistema.</t>
  </si>
  <si>
    <t>Administrador</t>
  </si>
  <si>
    <t>El usuario administrador selecciona la opcion de crear cuenta, luego se llena el formulacio respectivo y se confirma la transaccion</t>
  </si>
  <si>
    <t>Pablo Cadena</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</si>
  <si>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</si>
  <si>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</si>
  <si>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</si>
  <si>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El sistema debera solicitar algunos datos especificos para ingresar.</t>
  </si>
  <si>
    <t>Iniciar sesión</t>
  </si>
  <si>
    <t>Los usuarios puedan intereactar con el resto del sistema</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</si>
  <si>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</si>
  <si>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</si>
  <si>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</si>
  <si>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</si>
  <si>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</si>
  <si>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</si>
  <si>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</si>
  <si>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</si>
  <si>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</si>
  <si>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</si>
  <si>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</si>
  <si>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</si>
  <si>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El Sistema debera dar la opcion de editar categoria</t>
  </si>
  <si>
    <t>El sistema permitira solo al dministrador eliminar una o varias categorias</t>
  </si>
  <si>
    <t xml:space="preserve">Actualizar Categoría </t>
  </si>
  <si>
    <t>Eliminar Categoría</t>
  </si>
  <si>
    <t>Modificar algun error ya sea de sintaxis u otro problema</t>
  </si>
  <si>
    <t>No puedan existir productos relacionados a esa categoria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</si>
  <si>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</si>
  <si>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Eigiendo la opcion de eliminacion de categoria el sistema desplegara una ventana de cofirmacion de eliminacion y el adminitsrador acceptara y el sistema eliminara la categoria</t>
  </si>
  <si>
    <t>Kevin Caicedo</t>
  </si>
  <si>
    <t>Observando en el apartado de categoria si se actualizo la categoria y verificando si en la base de datos se refleja la modificacion.</t>
  </si>
  <si>
    <t>Viendo en la base de datos que se elimino con exito y que no existan productos relacionados a dicha categoria eliminada</t>
  </si>
  <si>
    <t>Si la modificaion u actuaizacion de datos de la categoria se hizo con exiti el sistema dara mensaje de actualizado correctamente en caso contrario el sistema dara un mensaje de no se pudo actualizar la categoria</t>
  </si>
  <si>
    <t>La categoria se podra eliminar siempre y cuando no existan productios enlasados a esa categoria, si existen productos relacionados el sistema debera desplegar un mensaje de existencia de productos en esa categoria</t>
  </si>
  <si>
    <t>Modificacion de categorias</t>
  </si>
  <si>
    <t>Eliminar categoria de productos</t>
  </si>
  <si>
    <t>El sistema deberá registrar los nuevos productos.</t>
  </si>
  <si>
    <t>Registrar Producto</t>
  </si>
  <si>
    <t>Almacenar los datos del producto</t>
  </si>
  <si>
    <t>El sistema solicita los siguientes datos:Nombre,Marca,número de serie, modelo, precio compra, cantidad producto,cantidad mínima, fecha compra y selecciona el tipo de producto.</t>
  </si>
  <si>
    <t>Pruebas unitarias para verificar que los datos cuenten con el formato correcto</t>
  </si>
  <si>
    <t>Si los datos ingresados son incorrectos se impedira el registro del producto y se pedira que ingrese el valor de manera correcta</t>
  </si>
  <si>
    <t>Registrar nuevos productos</t>
  </si>
  <si>
    <t>El sistema deberá permitir actualizar los datos del producto</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</si>
  <si>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</si>
  <si>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</si>
  <si>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</si>
  <si>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</si>
  <si>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</si>
  <si>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</si>
  <si>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</si>
  <si>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</si>
  <si>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</si>
  <si>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</si>
  <si>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</si>
  <si>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</si>
  <si>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</si>
  <si>
    <t xml:space="preserve"> El sistema deberá autorizar al usuario cambiar la contraseña</t>
  </si>
  <si>
    <t>Cambiar contraseña</t>
  </si>
  <si>
    <t>Los usuarios puedan cambiar su contraseña en caso de olvidarse</t>
  </si>
  <si>
    <t>En la parte principal de inicio de sesion del sistema tendran una opcion de olvido de contraseña en caso de que los usuarios no recuerden su contraseña y deseen cambiar si seleccionan la opcion el sistema desplegara un formulario que el usuario debera  llenar correctamente y para finalizar dara en la opcion de guardar.</t>
  </si>
  <si>
    <t>revisando la base de datos y ver si se modifico el cambio de contraseña.</t>
  </si>
  <si>
    <t>Si los datos ingresados son correctos el sistema dara un mensaje de cambio exitoso si los datos son erroneos el sistema dara un mensaje de error de datos</t>
  </si>
  <si>
    <t>Solicitar cambio de conraseña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</si>
</sst>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scheme val="major"/>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5">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indexed="64"/>
      </right>
      <top style="thin">
        <color rgb="FF7B7B7B"/>
      </top>
      <bottom style="thin">
        <color rgb="FF7B7B7B"/>
      </bottom>
      <diagonal/>
    </border>
  </borders>
  <cellStyleXfs count="1">
    <xf numFmtId="0" fontId="0" fillId="0" borderId="0"/>
  </cellStyleXfs>
  <cellXfs count="7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2" xfId="0" applyFont="1" applyBorder="1" applyAlignment="1">
      <alignment vertical="center" wrapText="1"/>
    </xf>
    <xf numFmtId="0" fontId="1" fillId="0" borderId="2" xfId="0" applyFont="1" applyBorder="1" applyAlignment="1">
      <alignment vertical="center" wrapText="1"/>
    </xf>
    <xf numFmtId="164"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vertical="center" wrapText="1"/>
    </xf>
    <xf numFmtId="0" fontId="5" fillId="0" borderId="3" xfId="0" applyFont="1" applyBorder="1" applyAlignment="1">
      <alignment vertical="center" wrapText="1"/>
    </xf>
    <xf numFmtId="0" fontId="0"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3" borderId="8" xfId="0" applyFont="1" applyFill="1" applyBorder="1" applyAlignment="1">
      <alignment horizontal="left" vertical="center" wrapText="1"/>
    </xf>
    <xf numFmtId="0" fontId="1" fillId="3" borderId="12" xfId="0" applyFont="1" applyFill="1" applyBorder="1" applyAlignment="1">
      <alignment vertical="center" wrapText="1"/>
    </xf>
    <xf numFmtId="0" fontId="2" fillId="0" borderId="0" xfId="0" applyFont="1" applyAlignment="1">
      <alignment horizontal="center" vertical="center"/>
    </xf>
    <xf numFmtId="0" fontId="0" fillId="0" borderId="0" xfId="0" applyFont="1" applyAlignment="1"/>
    <xf numFmtId="0" fontId="9" fillId="3" borderId="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0" fillId="0" borderId="0" xfId="0" applyFont="1" applyAlignment="1">
      <alignment vertical="center" wrapText="1"/>
    </xf>
    <xf numFmtId="0" fontId="5" fillId="0" borderId="2" xfId="0" applyFont="1" applyBorder="1" applyAlignment="1">
      <alignment horizontal="left" vertical="center" wrapText="1"/>
    </xf>
    <xf numFmtId="0" fontId="1" fillId="0" borderId="2" xfId="0" applyFont="1" applyBorder="1" applyAlignment="1">
      <alignment horizontal="left" vertical="center" wrapText="1"/>
    </xf>
    <xf numFmtId="164" fontId="5"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0" fontId="0" fillId="0" borderId="0" xfId="0" applyFont="1" applyAlignment="1">
      <alignment horizontal="left" vertical="center" wrapText="1"/>
    </xf>
    <xf numFmtId="0" fontId="11" fillId="4" borderId="11" xfId="0" applyFont="1" applyFill="1" applyBorder="1" applyAlignment="1">
      <alignment horizontal="center" vertical="center" wrapText="1"/>
    </xf>
    <xf numFmtId="0" fontId="12" fillId="3" borderId="12" xfId="0" applyFont="1" applyFill="1" applyBorder="1" applyAlignment="1">
      <alignment vertical="center" wrapText="1"/>
    </xf>
    <xf numFmtId="0" fontId="11" fillId="4" borderId="4"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13" fillId="2" borderId="25"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0" fillId="3" borderId="7" xfId="0" applyFont="1" applyFill="1" applyBorder="1" applyAlignment="1">
      <alignment vertical="center" wrapText="1"/>
    </xf>
    <xf numFmtId="0" fontId="1" fillId="3" borderId="8" xfId="0" applyFont="1" applyFill="1" applyBorder="1" applyAlignment="1">
      <alignment vertical="center" wrapText="1"/>
    </xf>
    <xf numFmtId="0" fontId="0" fillId="3" borderId="8" xfId="0" applyFont="1" applyFill="1" applyBorder="1" applyAlignment="1">
      <alignment vertical="center" wrapText="1"/>
    </xf>
    <xf numFmtId="0" fontId="0" fillId="3" borderId="9" xfId="0" applyFont="1" applyFill="1" applyBorder="1" applyAlignment="1">
      <alignment vertical="center" wrapText="1"/>
    </xf>
    <xf numFmtId="0" fontId="0" fillId="3" borderId="10" xfId="0" applyFont="1" applyFill="1" applyBorder="1" applyAlignment="1">
      <alignment vertical="center" wrapText="1"/>
    </xf>
    <xf numFmtId="0" fontId="0" fillId="3" borderId="12" xfId="0" applyFont="1" applyFill="1" applyBorder="1" applyAlignment="1">
      <alignment vertical="center" wrapText="1"/>
    </xf>
    <xf numFmtId="0" fontId="0" fillId="3" borderId="13" xfId="0" applyFont="1" applyFill="1" applyBorder="1" applyAlignment="1">
      <alignment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0" fontId="10" fillId="0" borderId="18" xfId="0" applyFont="1" applyBorder="1" applyAlignment="1">
      <alignment vertical="center" wrapText="1"/>
    </xf>
    <xf numFmtId="0" fontId="10" fillId="0" borderId="19" xfId="0" applyFont="1" applyBorder="1" applyAlignment="1">
      <alignment vertical="center" wrapText="1"/>
    </xf>
    <xf numFmtId="0" fontId="10" fillId="0" borderId="20" xfId="0" applyFont="1" applyBorder="1" applyAlignment="1">
      <alignment vertical="center" wrapText="1"/>
    </xf>
    <xf numFmtId="0" fontId="0" fillId="0" borderId="0" xfId="0" applyFont="1" applyAlignment="1">
      <alignment vertical="center" wrapText="1"/>
    </xf>
    <xf numFmtId="0" fontId="10" fillId="0" borderId="21" xfId="0" applyFont="1" applyBorder="1" applyAlignment="1">
      <alignment vertical="center" wrapText="1"/>
    </xf>
    <xf numFmtId="0" fontId="10" fillId="0" borderId="22" xfId="0" applyFont="1" applyBorder="1" applyAlignment="1">
      <alignment vertical="center" wrapText="1"/>
    </xf>
    <xf numFmtId="0" fontId="10" fillId="0" borderId="23" xfId="0" applyFont="1" applyBorder="1" applyAlignment="1">
      <alignment vertical="center" wrapText="1"/>
    </xf>
    <xf numFmtId="0" fontId="10" fillId="0" borderId="24" xfId="0" applyFont="1" applyBorder="1" applyAlignment="1">
      <alignment vertical="center" wrapText="1"/>
    </xf>
    <xf numFmtId="0" fontId="10" fillId="0" borderId="26" xfId="0" applyFont="1" applyBorder="1" applyAlignment="1">
      <alignment vertical="center" wrapText="1"/>
    </xf>
    <xf numFmtId="0" fontId="10" fillId="0" borderId="27" xfId="0" applyFont="1" applyBorder="1" applyAlignment="1">
      <alignment vertical="center" wrapText="1"/>
    </xf>
    <xf numFmtId="0" fontId="10" fillId="0" borderId="28" xfId="0" applyFont="1" applyBorder="1" applyAlignment="1">
      <alignment vertical="center" wrapText="1"/>
    </xf>
    <xf numFmtId="0" fontId="10" fillId="0" borderId="29" xfId="0" applyFont="1" applyBorder="1" applyAlignment="1">
      <alignment vertical="center" wrapText="1"/>
    </xf>
    <xf numFmtId="0" fontId="10" fillId="0" borderId="30" xfId="0" applyFont="1" applyBorder="1" applyAlignment="1">
      <alignment vertical="center" wrapText="1"/>
    </xf>
    <xf numFmtId="0" fontId="0" fillId="3" borderId="31" xfId="0" applyFont="1" applyFill="1" applyBorder="1" applyAlignment="1">
      <alignment vertical="center" wrapText="1"/>
    </xf>
    <xf numFmtId="0" fontId="0" fillId="3" borderId="32" xfId="0" applyFont="1" applyFill="1" applyBorder="1" applyAlignment="1">
      <alignment vertical="center" wrapText="1"/>
    </xf>
    <xf numFmtId="0" fontId="0" fillId="3" borderId="33" xfId="0" applyFont="1" applyFill="1" applyBorder="1" applyAlignment="1">
      <alignment vertical="center" wrapText="1"/>
    </xf>
    <xf numFmtId="0" fontId="15" fillId="0" borderId="34" xfId="0" applyFont="1" applyBorder="1" applyAlignment="1">
      <alignment vertical="center" wrapText="1"/>
    </xf>
    <xf numFmtId="0" fontId="16" fillId="0" borderId="2" xfId="0" applyFont="1" applyBorder="1" applyAlignment="1">
      <alignmen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5"/>
  <sheetViews>
    <sheetView showGridLines="0" tabSelected="1" topLeftCell="A4" zoomScale="70" zoomScaleNormal="70" workbookViewId="0">
      <selection activeCell="C11" sqref="C11"/>
    </sheetView>
  </sheetViews>
  <sheetFormatPr baseColWidth="10" defaultColWidth="12.59765625" defaultRowHeight="15" customHeight="1" x14ac:dyDescent="0.25"/>
  <cols>
    <col min="1" max="1" width="4.59765625" customWidth="1"/>
    <col min="2" max="2" width="6.59765625" customWidth="1"/>
    <col min="3" max="5" width="20.59765625" customWidth="1"/>
    <col min="6" max="6" width="12.3984375" customWidth="1"/>
    <col min="7" max="7" width="20.59765625" customWidth="1"/>
    <col min="8" max="12" width="10.59765625" customWidth="1"/>
    <col min="13" max="15" width="20.5976562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20" t="s">
        <v>0</v>
      </c>
      <c r="C3" s="21"/>
      <c r="D3" s="21"/>
      <c r="E3" s="21"/>
      <c r="F3" s="21"/>
      <c r="G3" s="21"/>
      <c r="H3" s="21"/>
      <c r="I3" s="21"/>
      <c r="J3" s="21"/>
      <c r="K3" s="21"/>
      <c r="L3" s="21"/>
      <c r="M3" s="21"/>
      <c r="N3" s="21"/>
      <c r="O3" s="21"/>
      <c r="P3" s="4"/>
      <c r="Q3" s="4"/>
      <c r="R3" s="4"/>
      <c r="S3" s="4"/>
      <c r="T3" s="4"/>
      <c r="U3" s="4"/>
      <c r="V3" s="4"/>
      <c r="W3" s="4"/>
      <c r="X3" s="4"/>
      <c r="Y3" s="4"/>
      <c r="Z3" s="4"/>
    </row>
    <row r="4" spans="1:26" ht="14.4" x14ac:dyDescent="0.3">
      <c r="H4" s="5"/>
      <c r="I4" s="1"/>
      <c r="J4" s="1"/>
      <c r="K4" s="2"/>
      <c r="L4" s="3"/>
    </row>
    <row r="5" spans="1:26" s="24" customFormat="1" ht="60" customHeight="1" x14ac:dyDescent="0.25">
      <c r="B5" s="6" t="s">
        <v>1</v>
      </c>
      <c r="C5" s="6" t="s">
        <v>2</v>
      </c>
      <c r="D5" s="7" t="s">
        <v>3</v>
      </c>
      <c r="E5" s="6" t="s">
        <v>4</v>
      </c>
      <c r="F5" s="6" t="s">
        <v>5</v>
      </c>
      <c r="G5" s="6" t="s">
        <v>6</v>
      </c>
      <c r="H5" s="6" t="s">
        <v>7</v>
      </c>
      <c r="I5" s="6" t="s">
        <v>8</v>
      </c>
      <c r="J5" s="6" t="s">
        <v>9</v>
      </c>
      <c r="K5" s="6" t="s">
        <v>10</v>
      </c>
      <c r="L5" s="6" t="s">
        <v>11</v>
      </c>
      <c r="M5" s="6" t="s">
        <v>12</v>
      </c>
      <c r="N5" s="6" t="s">
        <v>13</v>
      </c>
      <c r="O5" s="6" t="s">
        <v>14</v>
      </c>
    </row>
    <row r="6" spans="1:26" s="29" customFormat="1" ht="39.75" customHeight="1" x14ac:dyDescent="0.25">
      <c r="B6" s="25" t="s">
        <v>15</v>
      </c>
      <c r="C6" s="25" t="s">
        <v>40</v>
      </c>
      <c r="D6" s="25" t="s">
        <v>41</v>
      </c>
      <c r="E6" s="25" t="s">
        <v>42</v>
      </c>
      <c r="F6" s="26" t="s">
        <v>43</v>
      </c>
      <c r="G6" s="25" t="s">
        <v>44</v>
      </c>
      <c r="H6" s="25" t="s">
        <v>45</v>
      </c>
      <c r="I6" s="25">
        <v>4</v>
      </c>
      <c r="J6" s="27">
        <v>44580</v>
      </c>
      <c r="K6" s="25" t="s">
        <v>16</v>
      </c>
      <c r="L6" s="25" t="s">
        <v>29</v>
      </c>
      <c r="M6" s="28" t="s">
        <v>46</v>
      </c>
      <c r="N6" s="28" t="s">
        <v>47</v>
      </c>
      <c r="O6" s="28" t="s">
        <v>48</v>
      </c>
    </row>
    <row r="7" spans="1:26" s="29" customFormat="1" ht="39.75" customHeight="1" x14ac:dyDescent="0.25">
      <c r="B7" s="25" t="s">
        <v>17</v>
      </c>
      <c r="C7" s="25" t="s">
        <v>49</v>
      </c>
      <c r="D7" s="25" t="s">
        <v>50</v>
      </c>
      <c r="E7" s="25" t="s">
        <v>51</v>
      </c>
      <c r="F7" s="26" t="s">
        <v>43</v>
      </c>
      <c r="G7" s="25" t="s">
        <v>52</v>
      </c>
      <c r="H7" s="25" t="s">
        <v>53</v>
      </c>
      <c r="I7" s="25">
        <v>3</v>
      </c>
      <c r="J7" s="27">
        <v>44580</v>
      </c>
      <c r="K7" s="25" t="s">
        <v>16</v>
      </c>
      <c r="L7" s="28" t="s">
        <v>29</v>
      </c>
      <c r="M7" s="25" t="s">
        <v>54</v>
      </c>
      <c r="N7" s="25" t="s">
        <v>55</v>
      </c>
      <c r="O7" s="25" t="s">
        <v>56</v>
      </c>
    </row>
    <row r="8" spans="1:26" s="24" customFormat="1" ht="39.75" customHeight="1" x14ac:dyDescent="0.25">
      <c r="B8" s="8" t="s">
        <v>18</v>
      </c>
      <c r="C8" s="12" t="s">
        <v>57</v>
      </c>
      <c r="D8" s="13" t="s">
        <v>58</v>
      </c>
      <c r="E8" s="13" t="s">
        <v>59</v>
      </c>
      <c r="F8" s="9" t="s">
        <v>43</v>
      </c>
      <c r="G8" s="13" t="s">
        <v>60</v>
      </c>
      <c r="H8" s="25" t="s">
        <v>53</v>
      </c>
      <c r="I8" s="25">
        <v>3</v>
      </c>
      <c r="J8" s="10">
        <v>44587</v>
      </c>
      <c r="K8" s="11" t="s">
        <v>16</v>
      </c>
      <c r="L8" s="11" t="s">
        <v>29</v>
      </c>
      <c r="M8" s="8" t="s">
        <v>61</v>
      </c>
      <c r="N8" s="8" t="s">
        <v>62</v>
      </c>
      <c r="O8" s="8" t="s">
        <v>63</v>
      </c>
    </row>
    <row r="9" spans="1:26" s="24" customFormat="1" ht="39.75" customHeight="1" x14ac:dyDescent="0.25">
      <c r="B9" s="8" t="s">
        <v>19</v>
      </c>
      <c r="C9" s="8" t="s">
        <v>64</v>
      </c>
      <c r="D9" s="8" t="s">
        <v>66</v>
      </c>
      <c r="E9" s="8" t="s">
        <v>68</v>
      </c>
      <c r="F9" s="9" t="s">
        <v>43</v>
      </c>
      <c r="G9" s="8" t="s">
        <v>70</v>
      </c>
      <c r="H9" s="25" t="s">
        <v>53</v>
      </c>
      <c r="I9" s="25">
        <v>3</v>
      </c>
      <c r="J9" s="10">
        <v>44587</v>
      </c>
      <c r="K9" s="11" t="s">
        <v>16</v>
      </c>
      <c r="L9" s="11" t="s">
        <v>29</v>
      </c>
      <c r="M9" s="8" t="s">
        <v>73</v>
      </c>
      <c r="N9" s="8" t="s">
        <v>75</v>
      </c>
      <c r="O9" s="8" t="s">
        <v>77</v>
      </c>
    </row>
    <row r="10" spans="1:26" s="24" customFormat="1" ht="39.75" customHeight="1" x14ac:dyDescent="0.25">
      <c r="B10" s="8" t="s">
        <v>20</v>
      </c>
      <c r="C10" s="8" t="s">
        <v>65</v>
      </c>
      <c r="D10" s="8" t="s">
        <v>67</v>
      </c>
      <c r="E10" s="8" t="s">
        <v>69</v>
      </c>
      <c r="F10" s="9" t="s">
        <v>43</v>
      </c>
      <c r="G10" s="8" t="s">
        <v>71</v>
      </c>
      <c r="H10" s="8" t="s">
        <v>72</v>
      </c>
      <c r="I10" s="25">
        <v>3</v>
      </c>
      <c r="J10" s="10">
        <v>44587</v>
      </c>
      <c r="K10" s="11" t="s">
        <v>16</v>
      </c>
      <c r="L10" s="11" t="s">
        <v>29</v>
      </c>
      <c r="M10" s="8" t="s">
        <v>74</v>
      </c>
      <c r="N10" s="8" t="s">
        <v>76</v>
      </c>
      <c r="O10" s="8" t="s">
        <v>78</v>
      </c>
    </row>
    <row r="11" spans="1:26" s="24" customFormat="1" ht="39.75" customHeight="1" x14ac:dyDescent="0.25">
      <c r="B11" s="8" t="s">
        <v>21</v>
      </c>
      <c r="C11" s="8" t="s">
        <v>79</v>
      </c>
      <c r="D11" s="8" t="s">
        <v>80</v>
      </c>
      <c r="E11" s="8" t="s">
        <v>81</v>
      </c>
      <c r="F11" s="9" t="s">
        <v>43</v>
      </c>
      <c r="G11" s="8" t="s">
        <v>82</v>
      </c>
      <c r="H11" s="8" t="s">
        <v>72</v>
      </c>
      <c r="I11" s="11">
        <v>4</v>
      </c>
      <c r="J11" s="10">
        <v>44594</v>
      </c>
      <c r="K11" s="11" t="s">
        <v>16</v>
      </c>
      <c r="L11" s="11" t="s">
        <v>22</v>
      </c>
      <c r="M11" s="10" t="s">
        <v>83</v>
      </c>
      <c r="N11" s="10" t="s">
        <v>84</v>
      </c>
      <c r="O11" s="68" t="s">
        <v>85</v>
      </c>
    </row>
    <row r="12" spans="1:26" s="24" customFormat="1" ht="39.75" customHeight="1" x14ac:dyDescent="0.25">
      <c r="B12" s="8" t="s">
        <v>23</v>
      </c>
      <c r="C12" s="8" t="s">
        <v>86</v>
      </c>
      <c r="D12" s="8" t="s">
        <v>87</v>
      </c>
      <c r="E12" s="8" t="s">
        <v>88</v>
      </c>
      <c r="F12" s="9" t="s">
        <v>43</v>
      </c>
      <c r="G12" s="8" t="s">
        <v>89</v>
      </c>
      <c r="H12" s="8" t="s">
        <v>72</v>
      </c>
      <c r="I12" s="11">
        <v>4</v>
      </c>
      <c r="J12" s="10">
        <v>44594</v>
      </c>
      <c r="K12" s="11" t="s">
        <v>16</v>
      </c>
      <c r="L12" s="11" t="s">
        <v>22</v>
      </c>
      <c r="M12" s="10" t="s">
        <v>90</v>
      </c>
      <c r="N12" s="10" t="s">
        <v>91</v>
      </c>
      <c r="O12" s="10" t="s">
        <v>92</v>
      </c>
    </row>
    <row r="13" spans="1:26" s="24" customFormat="1" ht="39.75" customHeight="1" x14ac:dyDescent="0.25">
      <c r="B13" s="8" t="s">
        <v>24</v>
      </c>
      <c r="C13" s="8" t="s">
        <v>93</v>
      </c>
      <c r="D13" s="8" t="s">
        <v>94</v>
      </c>
      <c r="E13" s="8" t="s">
        <v>95</v>
      </c>
      <c r="F13" s="9" t="s">
        <v>43</v>
      </c>
      <c r="G13" s="8" t="s">
        <v>96</v>
      </c>
      <c r="H13" s="69" t="s">
        <v>45</v>
      </c>
      <c r="I13" s="11">
        <v>3</v>
      </c>
      <c r="J13" s="10">
        <v>44594</v>
      </c>
      <c r="K13" s="11" t="s">
        <v>16</v>
      </c>
      <c r="L13" s="11" t="s">
        <v>22</v>
      </c>
      <c r="M13" s="10" t="s">
        <v>97</v>
      </c>
      <c r="N13" s="10" t="s">
        <v>98</v>
      </c>
      <c r="O13" s="10" t="s">
        <v>99</v>
      </c>
    </row>
    <row r="14" spans="1:26" s="24" customFormat="1" ht="39.75" customHeight="1" x14ac:dyDescent="0.25">
      <c r="B14" s="8" t="s">
        <v>25</v>
      </c>
      <c r="C14" s="8" t="s">
        <v>100</v>
      </c>
      <c r="D14" s="8" t="s">
        <v>101</v>
      </c>
      <c r="E14" s="8" t="s">
        <v>102</v>
      </c>
      <c r="F14" s="9" t="s">
        <v>43</v>
      </c>
      <c r="G14" s="8" t="s">
        <v>103</v>
      </c>
      <c r="H14" s="69" t="s">
        <v>45</v>
      </c>
      <c r="I14" s="11">
        <v>3</v>
      </c>
      <c r="J14" s="10">
        <v>44806</v>
      </c>
      <c r="K14" s="11" t="s">
        <v>16</v>
      </c>
      <c r="L14" s="11" t="s">
        <v>22</v>
      </c>
      <c r="M14" s="8" t="s">
        <v>104</v>
      </c>
      <c r="N14" s="8" t="s">
        <v>105</v>
      </c>
      <c r="O14" s="8" t="s">
        <v>106</v>
      </c>
    </row>
    <row r="15" spans="1:26" ht="19.5" customHeight="1" x14ac:dyDescent="0.25">
      <c r="B15" s="4"/>
      <c r="C15" s="4"/>
      <c r="D15" s="4"/>
      <c r="E15" s="4"/>
      <c r="F15" s="4"/>
      <c r="G15" s="4"/>
      <c r="H15" s="4"/>
      <c r="I15" s="3"/>
      <c r="J15" s="3"/>
      <c r="K15" s="14"/>
      <c r="L15" s="3"/>
      <c r="M15" s="4"/>
      <c r="N15" s="4"/>
    </row>
    <row r="16" spans="1:26" ht="19.5" customHeight="1" x14ac:dyDescent="0.3">
      <c r="I16" s="1"/>
      <c r="J16" s="1"/>
      <c r="K16" s="2"/>
      <c r="L16" s="3"/>
    </row>
    <row r="17" spans="9:13" ht="19.5" customHeight="1" x14ac:dyDescent="0.3">
      <c r="I17" s="1"/>
      <c r="J17" s="1"/>
      <c r="K17" s="2"/>
      <c r="L17" s="3"/>
    </row>
    <row r="18" spans="9:13" ht="19.5" customHeight="1" x14ac:dyDescent="0.3">
      <c r="I18" s="1"/>
      <c r="J18" s="1"/>
      <c r="K18" s="2"/>
      <c r="L18" s="3"/>
    </row>
    <row r="19" spans="9:13" ht="19.5" customHeight="1" x14ac:dyDescent="0.25">
      <c r="I19" s="1"/>
      <c r="J19" s="1"/>
      <c r="K19" s="15"/>
      <c r="L19" s="3"/>
    </row>
    <row r="20" spans="9:13" ht="19.5" customHeight="1" x14ac:dyDescent="0.25">
      <c r="I20" s="1"/>
      <c r="J20" s="1"/>
      <c r="K20" s="15"/>
      <c r="L20" s="3"/>
    </row>
    <row r="21" spans="9:13" ht="19.5" customHeight="1" x14ac:dyDescent="0.3">
      <c r="I21" s="1"/>
      <c r="J21" s="1"/>
      <c r="K21" s="2"/>
      <c r="L21" s="3"/>
    </row>
    <row r="22" spans="9:13" ht="19.5" customHeight="1" x14ac:dyDescent="0.3">
      <c r="I22" s="1"/>
      <c r="J22" s="1"/>
      <c r="K22" s="2"/>
      <c r="L22" s="3"/>
    </row>
    <row r="23" spans="9:13" ht="19.5" customHeight="1" x14ac:dyDescent="0.3">
      <c r="I23" s="1"/>
      <c r="J23" s="1"/>
      <c r="K23" s="2"/>
      <c r="L23" s="3"/>
    </row>
    <row r="24" spans="9:13" ht="19.5" customHeight="1" x14ac:dyDescent="0.3">
      <c r="I24" s="1"/>
      <c r="J24" s="1"/>
      <c r="K24" s="2" t="s">
        <v>16</v>
      </c>
      <c r="L24" s="1" t="s">
        <v>26</v>
      </c>
      <c r="M24" s="5"/>
    </row>
    <row r="25" spans="9:13" ht="19.5" customHeight="1" x14ac:dyDescent="0.3">
      <c r="I25" s="1"/>
      <c r="J25" s="1"/>
      <c r="K25" s="2" t="s">
        <v>27</v>
      </c>
      <c r="L25" s="1" t="s">
        <v>22</v>
      </c>
      <c r="M25" s="5"/>
    </row>
    <row r="26" spans="9:13" ht="19.5" customHeight="1" x14ac:dyDescent="0.3">
      <c r="I26" s="1"/>
      <c r="J26" s="1"/>
      <c r="K26" s="2" t="s">
        <v>28</v>
      </c>
      <c r="L26" s="1" t="s">
        <v>29</v>
      </c>
      <c r="M26" s="5"/>
    </row>
    <row r="27" spans="9:13" ht="19.5" customHeight="1" x14ac:dyDescent="0.3">
      <c r="I27" s="1"/>
      <c r="J27" s="1"/>
      <c r="K27" s="2"/>
      <c r="L27" s="1" t="s">
        <v>30</v>
      </c>
      <c r="M27" s="5"/>
    </row>
    <row r="28" spans="9:13" ht="19.5" customHeight="1" x14ac:dyDescent="0.3">
      <c r="I28" s="1"/>
      <c r="J28" s="1"/>
      <c r="K28" s="2"/>
      <c r="L28" s="3"/>
    </row>
    <row r="29" spans="9:13" ht="19.5" customHeight="1" x14ac:dyDescent="0.3">
      <c r="I29" s="1"/>
      <c r="J29" s="1"/>
      <c r="K29" s="2"/>
      <c r="L29" s="3"/>
    </row>
    <row r="30" spans="9:13" ht="15.75" customHeight="1" x14ac:dyDescent="0.3">
      <c r="I30" s="1"/>
      <c r="J30" s="1"/>
      <c r="K30" s="2"/>
      <c r="L30" s="3"/>
    </row>
    <row r="31" spans="9:13" ht="15.7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25">
      <c r="I994" s="3"/>
      <c r="J994" s="3"/>
      <c r="K994" s="14"/>
      <c r="L994" s="3"/>
    </row>
    <row r="995" spans="9:12" ht="15.75" customHeight="1" x14ac:dyDescent="0.25">
      <c r="I995" s="3"/>
      <c r="J995" s="3"/>
      <c r="K995" s="14"/>
      <c r="L995" s="3"/>
    </row>
  </sheetData>
  <mergeCells count="1">
    <mergeCell ref="B3:O3"/>
  </mergeCells>
  <dataValidations count="2">
    <dataValidation type="list" allowBlank="1" showErrorMessage="1" sqref="L6:L14" xr:uid="{00000000-0002-0000-0000-000000000000}">
      <formula1>$L$24:$L$27</formula1>
    </dataValidation>
    <dataValidation type="list" allowBlank="1" showErrorMessage="1" sqref="K6:K14" xr:uid="{00000000-0002-0000-0000-000001000000}">
      <formula1>$K$24:$K$26</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6"/>
      <c r="D4" s="16"/>
      <c r="E4" s="16"/>
      <c r="F4" s="5"/>
    </row>
    <row r="5" spans="2:16" ht="14.4" hidden="1" x14ac:dyDescent="0.3">
      <c r="C5" s="16"/>
      <c r="D5" s="16"/>
      <c r="E5" s="16"/>
      <c r="F5" s="5"/>
    </row>
    <row r="6" spans="2:16" s="24" customFormat="1" ht="39.75" customHeight="1" x14ac:dyDescent="0.25">
      <c r="B6" s="22" t="s">
        <v>31</v>
      </c>
      <c r="C6" s="41"/>
      <c r="D6" s="41"/>
      <c r="E6" s="41"/>
      <c r="F6" s="41"/>
      <c r="G6" s="41"/>
      <c r="H6" s="41"/>
      <c r="I6" s="41"/>
      <c r="J6" s="41"/>
      <c r="K6" s="41"/>
      <c r="L6" s="41"/>
      <c r="M6" s="41"/>
      <c r="N6" s="41"/>
      <c r="O6" s="41"/>
      <c r="P6" s="42"/>
    </row>
    <row r="7" spans="2:16" s="24" customFormat="1" ht="9.75" customHeight="1" x14ac:dyDescent="0.25">
      <c r="C7" s="17"/>
      <c r="D7" s="17"/>
      <c r="E7" s="17"/>
      <c r="F7" s="17"/>
      <c r="G7" s="17"/>
      <c r="H7" s="17"/>
      <c r="I7" s="17"/>
      <c r="J7" s="17"/>
      <c r="K7" s="17"/>
      <c r="L7" s="17"/>
      <c r="M7" s="17"/>
      <c r="N7" s="17"/>
      <c r="O7" s="17"/>
    </row>
    <row r="8" spans="2:16" s="24" customFormat="1" ht="9.75" customHeight="1" x14ac:dyDescent="0.25">
      <c r="B8" s="43"/>
      <c r="C8" s="18"/>
      <c r="D8" s="18"/>
      <c r="E8" s="18"/>
      <c r="F8" s="44"/>
      <c r="G8" s="45"/>
      <c r="H8" s="45"/>
      <c r="I8" s="45"/>
      <c r="J8" s="45"/>
      <c r="K8" s="45"/>
      <c r="L8" s="45"/>
      <c r="M8" s="45"/>
      <c r="N8" s="45"/>
      <c r="O8" s="45"/>
      <c r="P8" s="46"/>
    </row>
    <row r="9" spans="2:16" s="24" customFormat="1" ht="30" customHeight="1" x14ac:dyDescent="0.25">
      <c r="B9" s="47"/>
      <c r="C9" s="30" t="s">
        <v>1</v>
      </c>
      <c r="D9" s="31"/>
      <c r="E9" s="32" t="s">
        <v>32</v>
      </c>
      <c r="F9" s="42"/>
      <c r="G9" s="31"/>
      <c r="H9" s="32" t="s">
        <v>11</v>
      </c>
      <c r="I9" s="42"/>
      <c r="J9" s="48"/>
      <c r="K9" s="48"/>
      <c r="L9" s="48"/>
      <c r="M9" s="48"/>
      <c r="N9" s="48"/>
      <c r="O9" s="48"/>
      <c r="P9" s="49"/>
    </row>
    <row r="10" spans="2:16" s="24" customFormat="1" ht="30" customHeight="1" x14ac:dyDescent="0.25">
      <c r="B10" s="47"/>
      <c r="C10" s="33" t="s">
        <v>15</v>
      </c>
      <c r="D10" s="19"/>
      <c r="E10" s="34" t="str">
        <f>VLOOKUP(C10,'Formato descripción HU'!B6:O14,5,0)</f>
        <v>Administrador</v>
      </c>
      <c r="F10" s="42"/>
      <c r="G10" s="19"/>
      <c r="H10" s="34" t="str">
        <f>VLOOKUP(C10,'Formato descripción HU'!B6:O14,11,0)</f>
        <v>Terminado</v>
      </c>
      <c r="I10" s="42"/>
      <c r="J10" s="19"/>
      <c r="K10" s="48"/>
      <c r="L10" s="48"/>
      <c r="M10" s="48"/>
      <c r="N10" s="48"/>
      <c r="O10" s="48"/>
      <c r="P10" s="49"/>
    </row>
    <row r="11" spans="2:16" s="24" customFormat="1" ht="9.75" customHeight="1" x14ac:dyDescent="0.25">
      <c r="B11" s="47"/>
      <c r="C11" s="35"/>
      <c r="D11" s="19"/>
      <c r="E11" s="36"/>
      <c r="F11" s="36"/>
      <c r="G11" s="19"/>
      <c r="H11" s="36"/>
      <c r="I11" s="36"/>
      <c r="J11" s="19"/>
      <c r="K11" s="36"/>
      <c r="L11" s="36"/>
      <c r="M11" s="48"/>
      <c r="N11" s="36"/>
      <c r="O11" s="36"/>
      <c r="P11" s="49"/>
    </row>
    <row r="12" spans="2:16" s="24" customFormat="1" ht="30" customHeight="1" x14ac:dyDescent="0.25">
      <c r="B12" s="47"/>
      <c r="C12" s="30" t="s">
        <v>33</v>
      </c>
      <c r="D12" s="19"/>
      <c r="E12" s="32" t="s">
        <v>10</v>
      </c>
      <c r="F12" s="42"/>
      <c r="G12" s="19"/>
      <c r="H12" s="32" t="s">
        <v>34</v>
      </c>
      <c r="I12" s="42"/>
      <c r="J12" s="19"/>
      <c r="K12" s="36"/>
      <c r="L12" s="36"/>
      <c r="M12" s="48"/>
      <c r="N12" s="36"/>
      <c r="O12" s="36"/>
      <c r="P12" s="49"/>
    </row>
    <row r="13" spans="2:16" s="24" customFormat="1" ht="30" customHeight="1" x14ac:dyDescent="0.25">
      <c r="B13" s="47"/>
      <c r="C13" s="33">
        <f>VLOOKUP('Historia de Usuario'!C10,'Formato descripción HU'!B6:O14,8,0)</f>
        <v>4</v>
      </c>
      <c r="D13" s="19"/>
      <c r="E13" s="34" t="str">
        <f>VLOOKUP(C10,'Formato descripción HU'!B6:O14,10,0)</f>
        <v>Alta</v>
      </c>
      <c r="F13" s="42"/>
      <c r="G13" s="19"/>
      <c r="H13" s="34" t="str">
        <f>VLOOKUP(C10,'Formato descripción HU'!B6:O14,7,0)</f>
        <v>Pablo Cadena</v>
      </c>
      <c r="I13" s="42"/>
      <c r="J13" s="19"/>
      <c r="K13" s="36"/>
      <c r="L13" s="36"/>
      <c r="M13" s="48"/>
      <c r="N13" s="36"/>
      <c r="O13" s="36"/>
      <c r="P13" s="49"/>
    </row>
    <row r="14" spans="2:16" s="24" customFormat="1" ht="9.75" customHeight="1" x14ac:dyDescent="0.25">
      <c r="B14" s="47"/>
      <c r="C14" s="48"/>
      <c r="D14" s="19"/>
      <c r="E14" s="48"/>
      <c r="F14" s="48"/>
      <c r="G14" s="19"/>
      <c r="H14" s="19"/>
      <c r="I14" s="48"/>
      <c r="J14" s="48"/>
      <c r="K14" s="48"/>
      <c r="L14" s="48"/>
      <c r="M14" s="48"/>
      <c r="N14" s="48"/>
      <c r="O14" s="48"/>
      <c r="P14" s="49"/>
    </row>
    <row r="15" spans="2:16" s="24" customFormat="1" ht="19.5" customHeight="1" x14ac:dyDescent="0.25">
      <c r="B15" s="47"/>
      <c r="C15" s="37" t="s">
        <v>35</v>
      </c>
      <c r="D15" s="23" t="str">
        <f>VLOOKUP(C10,'Formato descripción HU'!B6:O14,3,0)</f>
        <v>Crear Cuenta</v>
      </c>
      <c r="E15" s="50"/>
      <c r="F15" s="48"/>
      <c r="G15" s="37" t="s">
        <v>36</v>
      </c>
      <c r="H15" s="23" t="str">
        <f>VLOOKUP(C10,'Formato descripción HU'!B6:O14,4,0)</f>
        <v>Controlar las cuentas que existen en el sistema.</v>
      </c>
      <c r="I15" s="51"/>
      <c r="J15" s="50"/>
      <c r="K15" s="48"/>
      <c r="L15" s="37" t="s">
        <v>37</v>
      </c>
      <c r="M15" s="23" t="str">
        <f>VLOOKUP(C10,'Formato descripción HU'!B6:O14,6,0)</f>
        <v>El usuario administrador selecciona la opcion de crear cuenta, luego se llena el formulacio respectivo y se confirma la transaccion</v>
      </c>
      <c r="N15" s="51"/>
      <c r="O15" s="50"/>
      <c r="P15" s="49"/>
    </row>
    <row r="16" spans="2:16" s="24" customFormat="1" ht="19.5" customHeight="1" x14ac:dyDescent="0.25">
      <c r="B16" s="47"/>
      <c r="C16" s="52"/>
      <c r="D16" s="53"/>
      <c r="E16" s="54"/>
      <c r="F16" s="48"/>
      <c r="G16" s="52"/>
      <c r="H16" s="53"/>
      <c r="I16" s="55"/>
      <c r="J16" s="54"/>
      <c r="K16" s="48"/>
      <c r="L16" s="52"/>
      <c r="M16" s="53"/>
      <c r="N16" s="55"/>
      <c r="O16" s="54"/>
      <c r="P16" s="49"/>
    </row>
    <row r="17" spans="1:26" s="24" customFormat="1" ht="19.5" customHeight="1" x14ac:dyDescent="0.25">
      <c r="B17" s="47"/>
      <c r="C17" s="56"/>
      <c r="D17" s="57"/>
      <c r="E17" s="58"/>
      <c r="F17" s="48"/>
      <c r="G17" s="56"/>
      <c r="H17" s="57"/>
      <c r="I17" s="59"/>
      <c r="J17" s="58"/>
      <c r="K17" s="48"/>
      <c r="L17" s="56"/>
      <c r="M17" s="57"/>
      <c r="N17" s="59"/>
      <c r="O17" s="58"/>
      <c r="P17" s="49"/>
    </row>
    <row r="18" spans="1:26" s="24" customFormat="1" ht="9.75" customHeight="1" x14ac:dyDescent="0.25">
      <c r="B18" s="47"/>
      <c r="C18" s="48"/>
      <c r="D18" s="48"/>
      <c r="E18" s="48"/>
      <c r="F18" s="48"/>
      <c r="G18" s="19"/>
      <c r="H18" s="19"/>
      <c r="I18" s="19"/>
      <c r="J18" s="48"/>
      <c r="K18" s="48"/>
      <c r="L18" s="48"/>
      <c r="M18" s="48"/>
      <c r="N18" s="48"/>
      <c r="O18" s="48"/>
      <c r="P18" s="49"/>
    </row>
    <row r="19" spans="1:26" s="24" customFormat="1" ht="19.5" customHeight="1" x14ac:dyDescent="0.25">
      <c r="B19" s="47"/>
      <c r="C19" s="38" t="s">
        <v>38</v>
      </c>
      <c r="D19" s="50"/>
      <c r="E19" s="39" t="str">
        <f>VLOOKUP(C10,'Formato descripción HU'!B6:O14,14,0)</f>
        <v>Creacion de cuentas</v>
      </c>
      <c r="F19" s="60"/>
      <c r="G19" s="60"/>
      <c r="H19" s="60"/>
      <c r="I19" s="60"/>
      <c r="J19" s="60"/>
      <c r="K19" s="60"/>
      <c r="L19" s="60"/>
      <c r="M19" s="60"/>
      <c r="N19" s="60"/>
      <c r="O19" s="61"/>
      <c r="P19" s="49"/>
    </row>
    <row r="20" spans="1:26" s="24" customFormat="1" ht="19.5" customHeight="1" x14ac:dyDescent="0.25">
      <c r="B20" s="47"/>
      <c r="C20" s="57"/>
      <c r="D20" s="58"/>
      <c r="E20" s="62"/>
      <c r="F20" s="63"/>
      <c r="G20" s="63"/>
      <c r="H20" s="63"/>
      <c r="I20" s="63"/>
      <c r="J20" s="63"/>
      <c r="K20" s="63"/>
      <c r="L20" s="63"/>
      <c r="M20" s="63"/>
      <c r="N20" s="63"/>
      <c r="O20" s="64"/>
      <c r="P20" s="49"/>
    </row>
    <row r="21" spans="1:26" s="24" customFormat="1" ht="9.75" customHeight="1" x14ac:dyDescent="0.25">
      <c r="B21" s="47"/>
      <c r="C21" s="48"/>
      <c r="D21" s="48"/>
      <c r="E21" s="48"/>
      <c r="F21" s="48"/>
      <c r="G21" s="48"/>
      <c r="H21" s="48"/>
      <c r="I21" s="48"/>
      <c r="J21" s="48"/>
      <c r="K21" s="48"/>
      <c r="L21" s="48"/>
      <c r="M21" s="48"/>
      <c r="N21" s="48"/>
      <c r="O21" s="48"/>
      <c r="P21" s="49"/>
    </row>
    <row r="22" spans="1:26" s="24" customFormat="1" ht="19.5" customHeight="1" x14ac:dyDescent="0.25">
      <c r="B22" s="47"/>
      <c r="C22" s="40" t="s">
        <v>39</v>
      </c>
      <c r="D22" s="50"/>
      <c r="E22" s="23" t="str">
        <f>VLOOKUP(C10,'Formato descripción HU'!B6:O14,12,0)</f>
        <v>Verificar que la cuenta creada aparesca en la base de datos junto con todos sus datos asociados</v>
      </c>
      <c r="F22" s="51"/>
      <c r="G22" s="51"/>
      <c r="H22" s="50"/>
      <c r="I22" s="48"/>
      <c r="J22" s="40" t="s">
        <v>13</v>
      </c>
      <c r="K22" s="50"/>
      <c r="L22" s="23" t="str">
        <f>VLOOKUP(C10,'Formato descripción HU'!B6:O14,13,0)</f>
        <v>Si se ingresa datos correctos en el formulario debera poder crear la cuenta sin ningun problema, pero si se ingresa datos que no exiten el sistema dara un mensaje de usuraio no registrado o datos insertados incorrectamente</v>
      </c>
      <c r="M22" s="51"/>
      <c r="N22" s="51"/>
      <c r="O22" s="50"/>
      <c r="P22" s="49"/>
    </row>
    <row r="23" spans="1:26" s="24" customFormat="1" ht="19.5" customHeight="1" x14ac:dyDescent="0.25">
      <c r="B23" s="47"/>
      <c r="C23" s="53"/>
      <c r="D23" s="54"/>
      <c r="E23" s="53"/>
      <c r="F23" s="55"/>
      <c r="G23" s="55"/>
      <c r="H23" s="54"/>
      <c r="I23" s="48"/>
      <c r="J23" s="53"/>
      <c r="K23" s="54"/>
      <c r="L23" s="53"/>
      <c r="M23" s="55"/>
      <c r="N23" s="55"/>
      <c r="O23" s="54"/>
      <c r="P23" s="49"/>
    </row>
    <row r="24" spans="1:26" s="24" customFormat="1" ht="19.5" customHeight="1" x14ac:dyDescent="0.25">
      <c r="B24" s="47"/>
      <c r="C24" s="57"/>
      <c r="D24" s="58"/>
      <c r="E24" s="57"/>
      <c r="F24" s="59"/>
      <c r="G24" s="59"/>
      <c r="H24" s="58"/>
      <c r="I24" s="48"/>
      <c r="J24" s="57"/>
      <c r="K24" s="58"/>
      <c r="L24" s="57"/>
      <c r="M24" s="59"/>
      <c r="N24" s="59"/>
      <c r="O24" s="58"/>
      <c r="P24" s="49"/>
    </row>
    <row r="25" spans="1:26" s="24" customFormat="1" ht="9.75" customHeight="1" x14ac:dyDescent="0.25">
      <c r="B25" s="65"/>
      <c r="C25" s="66"/>
      <c r="D25" s="66"/>
      <c r="E25" s="66"/>
      <c r="F25" s="66"/>
      <c r="G25" s="66"/>
      <c r="H25" s="66"/>
      <c r="I25" s="66"/>
      <c r="J25" s="66"/>
      <c r="K25" s="66"/>
      <c r="L25" s="66"/>
      <c r="M25" s="66"/>
      <c r="N25" s="66"/>
      <c r="O25" s="66"/>
      <c r="P25" s="67"/>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5">
      <c r="C34" s="4"/>
      <c r="D34" s="4"/>
      <c r="E34" s="4"/>
      <c r="F34" s="4"/>
      <c r="G34" s="4"/>
      <c r="H34" s="4"/>
      <c r="I34" s="4"/>
      <c r="J34" s="4"/>
      <c r="K34" s="4"/>
      <c r="L34" s="4"/>
      <c r="M34" s="4"/>
      <c r="N34" s="4"/>
      <c r="O34" s="4"/>
      <c r="P34" s="4"/>
    </row>
    <row r="35" spans="1:26" ht="19.5" customHeight="1" x14ac:dyDescent="0.25">
      <c r="C35" s="4"/>
      <c r="D35" s="4"/>
      <c r="E35" s="4"/>
      <c r="F35" s="4"/>
      <c r="G35" s="4"/>
      <c r="H35" s="4"/>
      <c r="I35" s="4"/>
      <c r="J35" s="4"/>
      <c r="K35" s="4"/>
      <c r="L35" s="4"/>
      <c r="M35" s="4"/>
      <c r="N35" s="4"/>
      <c r="O35" s="4"/>
      <c r="P35" s="4"/>
    </row>
    <row r="36" spans="1:26" ht="19.5" customHeight="1" x14ac:dyDescent="0.25">
      <c r="C36" s="4"/>
      <c r="D36" s="4"/>
      <c r="E36" s="4"/>
      <c r="F36" s="4"/>
      <c r="G36" s="4"/>
      <c r="H36" s="4"/>
      <c r="I36" s="4"/>
      <c r="J36" s="4"/>
      <c r="K36" s="4"/>
      <c r="L36" s="4"/>
      <c r="M36" s="4"/>
      <c r="N36" s="4"/>
      <c r="O36" s="4"/>
      <c r="P36" s="4"/>
    </row>
    <row r="37" spans="1:26" ht="19.5" customHeight="1" x14ac:dyDescent="0.25">
      <c r="C37" s="4"/>
      <c r="D37" s="4"/>
      <c r="E37" s="4"/>
      <c r="F37" s="4"/>
      <c r="G37" s="4"/>
      <c r="H37" s="4"/>
      <c r="I37" s="4"/>
      <c r="J37" s="4"/>
      <c r="K37" s="4"/>
      <c r="L37" s="4"/>
      <c r="M37" s="4"/>
      <c r="N37" s="4"/>
      <c r="O37" s="4"/>
      <c r="P37" s="4"/>
    </row>
    <row r="38" spans="1:26" ht="19.5" customHeight="1" x14ac:dyDescent="0.25">
      <c r="C38" s="4"/>
      <c r="D38" s="4"/>
      <c r="E38" s="4"/>
      <c r="F38" s="4"/>
      <c r="G38" s="4"/>
      <c r="H38" s="4"/>
      <c r="I38" s="4"/>
      <c r="J38" s="4"/>
      <c r="K38" s="4"/>
      <c r="L38" s="4"/>
      <c r="M38" s="4"/>
      <c r="N38" s="4"/>
      <c r="O38" s="4"/>
      <c r="P38" s="4"/>
    </row>
    <row r="39" spans="1:26" ht="19.5" customHeight="1" x14ac:dyDescent="0.25">
      <c r="C39" s="4"/>
      <c r="D39" s="4"/>
      <c r="E39" s="4"/>
      <c r="F39" s="4"/>
      <c r="G39" s="4"/>
      <c r="H39" s="4"/>
      <c r="I39" s="4"/>
      <c r="J39" s="4"/>
      <c r="K39" s="4"/>
      <c r="L39" s="4"/>
      <c r="M39" s="4"/>
      <c r="N39" s="4"/>
      <c r="O39" s="4"/>
      <c r="P39" s="4"/>
    </row>
    <row r="40" spans="1:26" ht="19.5" customHeight="1" x14ac:dyDescent="0.25">
      <c r="F40" s="4"/>
      <c r="G40" s="4"/>
      <c r="H40" s="4"/>
      <c r="I40" s="4"/>
      <c r="J40" s="4"/>
      <c r="K40" s="4"/>
      <c r="L40" s="4"/>
      <c r="M40" s="4"/>
      <c r="N40" s="4"/>
      <c r="O40" s="4"/>
      <c r="P40" s="4"/>
    </row>
    <row r="41" spans="1:26" ht="19.5" customHeight="1" x14ac:dyDescent="0.25">
      <c r="C41" s="4"/>
      <c r="D41" s="4"/>
      <c r="E41" s="4"/>
      <c r="F41" s="4"/>
      <c r="G41" s="4"/>
      <c r="H41" s="4"/>
      <c r="I41" s="4"/>
      <c r="J41" s="4"/>
      <c r="K41" s="4"/>
      <c r="L41" s="4"/>
      <c r="M41" s="4"/>
      <c r="N41" s="4"/>
      <c r="O41" s="4"/>
      <c r="P41" s="4"/>
    </row>
    <row r="42" spans="1:26" ht="19.5" customHeight="1" x14ac:dyDescent="0.25">
      <c r="C42" s="4"/>
      <c r="D42" s="4"/>
      <c r="E42" s="4"/>
      <c r="F42" s="4"/>
      <c r="G42" s="4"/>
      <c r="H42" s="4"/>
      <c r="I42" s="4"/>
      <c r="J42" s="4"/>
      <c r="K42" s="4"/>
      <c r="L42" s="4"/>
      <c r="M42" s="4"/>
      <c r="N42" s="4"/>
      <c r="O42" s="4"/>
      <c r="P42" s="4"/>
    </row>
    <row r="43" spans="1:26" ht="19.5" customHeight="1" x14ac:dyDescent="0.25">
      <c r="C43" s="4"/>
      <c r="D43" s="4"/>
      <c r="E43" s="4"/>
      <c r="F43" s="4"/>
      <c r="G43" s="4"/>
      <c r="H43" s="4"/>
      <c r="I43" s="4"/>
      <c r="J43" s="4"/>
      <c r="K43" s="4"/>
      <c r="L43" s="4"/>
      <c r="M43" s="4"/>
      <c r="N43" s="4"/>
      <c r="O43" s="4"/>
      <c r="P43" s="4"/>
    </row>
    <row r="44" spans="1:26" ht="19.5" customHeight="1" x14ac:dyDescent="0.25">
      <c r="C44" s="4"/>
      <c r="D44" s="4"/>
      <c r="E44" s="4"/>
      <c r="F44" s="4"/>
      <c r="G44" s="4"/>
      <c r="H44" s="4"/>
      <c r="I44" s="4"/>
      <c r="J44" s="4"/>
      <c r="K44" s="4"/>
      <c r="L44" s="4"/>
      <c r="M44" s="4"/>
      <c r="N44" s="4"/>
      <c r="O44" s="4"/>
      <c r="P44" s="4"/>
    </row>
    <row r="45" spans="1:26" ht="19.5" customHeight="1" x14ac:dyDescent="0.25">
      <c r="C45" s="4"/>
      <c r="D45" s="4"/>
      <c r="E45" s="4"/>
      <c r="F45" s="4"/>
      <c r="G45" s="4"/>
      <c r="H45" s="4"/>
      <c r="I45" s="4"/>
      <c r="J45" s="4"/>
      <c r="K45" s="4"/>
      <c r="L45" s="4"/>
      <c r="M45" s="4"/>
      <c r="N45" s="4"/>
      <c r="O45" s="4"/>
      <c r="P45" s="4"/>
    </row>
    <row r="46" spans="1:26" ht="19.5" customHeight="1" x14ac:dyDescent="0.25">
      <c r="C46" s="4"/>
      <c r="D46" s="4"/>
      <c r="E46" s="4"/>
      <c r="F46" s="4"/>
      <c r="G46" s="4"/>
      <c r="H46" s="4"/>
      <c r="I46" s="4"/>
      <c r="J46" s="4"/>
      <c r="K46" s="4"/>
      <c r="L46" s="4"/>
      <c r="M46" s="4"/>
      <c r="N46" s="4"/>
      <c r="O46" s="4"/>
      <c r="P46" s="4"/>
    </row>
    <row r="47" spans="1:26" ht="19.5" customHeight="1" x14ac:dyDescent="0.25">
      <c r="C47" s="4"/>
      <c r="D47" s="4"/>
      <c r="E47" s="4"/>
      <c r="F47" s="4"/>
      <c r="G47" s="4"/>
      <c r="H47" s="4"/>
      <c r="I47" s="4"/>
      <c r="J47" s="4"/>
      <c r="K47" s="4"/>
      <c r="L47" s="4"/>
      <c r="M47" s="4"/>
      <c r="N47" s="4"/>
      <c r="O47" s="4"/>
      <c r="P47" s="4"/>
    </row>
    <row r="48" spans="1:26" ht="19.5" customHeight="1" x14ac:dyDescent="0.25">
      <c r="C48" s="4"/>
      <c r="D48" s="4"/>
      <c r="E48" s="4"/>
      <c r="F48" s="4"/>
      <c r="G48" s="4"/>
      <c r="H48" s="4"/>
      <c r="I48" s="4"/>
      <c r="J48" s="4"/>
      <c r="K48" s="4"/>
      <c r="L48" s="4"/>
      <c r="M48" s="4"/>
      <c r="N48" s="4"/>
      <c r="O48" s="4"/>
      <c r="P48" s="4"/>
    </row>
    <row r="49" spans="3:16" ht="19.5" customHeight="1" x14ac:dyDescent="0.25">
      <c r="C49" s="4"/>
      <c r="D49" s="4"/>
      <c r="E49" s="4"/>
      <c r="F49" s="4"/>
      <c r="G49" s="4"/>
      <c r="H49" s="4"/>
      <c r="I49" s="4"/>
      <c r="J49" s="4"/>
      <c r="K49" s="4"/>
      <c r="L49" s="4"/>
      <c r="M49" s="4"/>
      <c r="N49" s="4"/>
      <c r="O49" s="4"/>
      <c r="P49" s="4"/>
    </row>
    <row r="50" spans="3:16" ht="19.5" customHeight="1" x14ac:dyDescent="0.25">
      <c r="C50" s="4"/>
      <c r="D50" s="4"/>
      <c r="E50" s="4"/>
      <c r="F50" s="4"/>
      <c r="G50" s="4"/>
      <c r="H50" s="4"/>
      <c r="I50" s="4"/>
      <c r="J50" s="4"/>
      <c r="K50" s="4"/>
      <c r="L50" s="4"/>
      <c r="M50" s="4"/>
      <c r="N50" s="4"/>
      <c r="O50" s="4"/>
      <c r="P50" s="4"/>
    </row>
    <row r="51" spans="3:16" ht="19.5" customHeight="1" x14ac:dyDescent="0.25">
      <c r="C51" s="4"/>
      <c r="D51" s="4"/>
      <c r="E51" s="4"/>
      <c r="F51" s="4"/>
      <c r="G51" s="4"/>
      <c r="H51" s="4"/>
      <c r="I51" s="4"/>
      <c r="J51" s="4"/>
      <c r="K51" s="4"/>
      <c r="L51" s="4"/>
      <c r="M51" s="4"/>
      <c r="N51" s="4"/>
      <c r="O51" s="4"/>
      <c r="P51" s="4"/>
    </row>
    <row r="52" spans="3:16" ht="19.5" customHeight="1" x14ac:dyDescent="0.25">
      <c r="C52" s="4"/>
      <c r="D52" s="4"/>
      <c r="E52" s="4"/>
      <c r="F52" s="4"/>
      <c r="G52" s="4"/>
      <c r="H52" s="4"/>
      <c r="I52" s="4"/>
      <c r="J52" s="4"/>
      <c r="K52" s="4"/>
      <c r="L52" s="4"/>
      <c r="M52" s="4"/>
      <c r="N52" s="4"/>
      <c r="O52" s="4"/>
      <c r="P52" s="4"/>
    </row>
    <row r="53" spans="3:16" ht="19.5" customHeight="1" x14ac:dyDescent="0.25">
      <c r="C53" s="4"/>
      <c r="D53" s="4"/>
      <c r="E53" s="4"/>
      <c r="F53" s="4"/>
      <c r="G53" s="4"/>
      <c r="H53" s="4"/>
      <c r="I53" s="4"/>
      <c r="J53" s="4"/>
      <c r="K53" s="4"/>
      <c r="L53" s="4"/>
      <c r="M53" s="4"/>
      <c r="N53" s="4"/>
      <c r="O53" s="4"/>
      <c r="P53" s="4"/>
    </row>
    <row r="54" spans="3:16" ht="19.5" customHeight="1" x14ac:dyDescent="0.25">
      <c r="C54" s="4"/>
      <c r="D54" s="4"/>
      <c r="E54" s="4"/>
      <c r="F54" s="4"/>
      <c r="G54" s="4"/>
      <c r="H54" s="4"/>
      <c r="I54" s="4"/>
      <c r="J54" s="4"/>
      <c r="K54" s="4"/>
      <c r="L54" s="4"/>
      <c r="M54" s="4"/>
      <c r="N54" s="4"/>
      <c r="O54" s="4"/>
    </row>
    <row r="55" spans="3:16" ht="15.75" customHeight="1" x14ac:dyDescent="0.25">
      <c r="C55" s="4"/>
      <c r="D55" s="4"/>
      <c r="E55" s="4"/>
      <c r="F55" s="4"/>
      <c r="G55" s="4"/>
      <c r="H55" s="4"/>
      <c r="I55" s="4"/>
      <c r="J55" s="4"/>
      <c r="K55" s="4"/>
      <c r="L55" s="4"/>
      <c r="M55" s="4"/>
      <c r="N55" s="4"/>
      <c r="O55" s="4"/>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Steven Leiva</cp:lastModifiedBy>
  <dcterms:created xsi:type="dcterms:W3CDTF">2019-10-21T15:37:14Z</dcterms:created>
  <dcterms:modified xsi:type="dcterms:W3CDTF">2022-01-25T20:24:59Z</dcterms:modified>
</cp:coreProperties>
</file>