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10560"/>
  </bookViews>
  <sheets>
    <sheet name="Factura" sheetId="1" r:id="rId1"/>
    <sheet name="Detalles" sheetId="2" r:id="rId2"/>
  </sheets>
  <externalReferences>
    <externalReference r:id="rId3"/>
    <externalReference r:id="rId4"/>
    <externalReference r:id="rId5"/>
  </externalReferences>
  <definedNames>
    <definedName name="CALIBRE">[1]PROCESOS!$L$34:$L$39</definedName>
    <definedName name="CRISTALCONTEO" localSheetId="0">[2]PROPUESTA!$F$5,[2]PROPUESTA!$F$11,[2]PROPUESTA!$F$16,[2]PROPUESTA!$F$21</definedName>
    <definedName name="CRISTALCONTEO">[3]PROPUESTA!$F$5,[3]PROPUESTA!$F$11,[3]PROPUESTA!$F$16,[3]PROPUESTA!$F$21</definedName>
    <definedName name="PVB">[1]PROCESOS!$B$34:$B$51</definedName>
  </definedNames>
  <calcPr calcId="125725"/>
</workbook>
</file>

<file path=xl/calcChain.xml><?xml version="1.0" encoding="utf-8"?>
<calcChain xmlns="http://schemas.openxmlformats.org/spreadsheetml/2006/main">
  <c r="Q4" i="2"/>
  <c r="P4"/>
  <c r="N4"/>
  <c r="J4"/>
  <c r="H4"/>
  <c r="Q3"/>
  <c r="P3"/>
  <c r="N3"/>
  <c r="J3"/>
  <c r="Q2"/>
  <c r="P2"/>
  <c r="N2"/>
  <c r="J2"/>
</calcChain>
</file>

<file path=xl/sharedStrings.xml><?xml version="1.0" encoding="utf-8"?>
<sst xmlns="http://schemas.openxmlformats.org/spreadsheetml/2006/main" count="61" uniqueCount="49">
  <si>
    <t xml:space="preserve">Venta #  </t>
  </si>
  <si>
    <t xml:space="preserve">Fecha  </t>
  </si>
  <si>
    <t xml:space="preserve">Cliente  </t>
  </si>
  <si>
    <t xml:space="preserve">Dirección  </t>
  </si>
  <si>
    <t xml:space="preserve">Correo  </t>
  </si>
  <si>
    <t xml:space="preserve">Telefono  </t>
  </si>
  <si>
    <t>Cantidad</t>
  </si>
  <si>
    <t>Descripción</t>
  </si>
  <si>
    <t>Categoría</t>
  </si>
  <si>
    <t>Descuento</t>
  </si>
  <si>
    <t>Impuesto</t>
  </si>
  <si>
    <t>Unitario</t>
  </si>
  <si>
    <t>Extendido</t>
  </si>
  <si>
    <t>Sub Total</t>
  </si>
  <si>
    <t>Total</t>
  </si>
  <si>
    <t>Efectivo</t>
  </si>
  <si>
    <t>Cambio</t>
  </si>
  <si>
    <t>Gracias por su visita.</t>
  </si>
  <si>
    <t>Venta</t>
  </si>
  <si>
    <t>Id Cliente</t>
  </si>
  <si>
    <t>Nombre Cliente</t>
  </si>
  <si>
    <t>Id Item</t>
  </si>
  <si>
    <t>Item</t>
  </si>
  <si>
    <t>Serie / Comentario</t>
  </si>
  <si>
    <t>UDM</t>
  </si>
  <si>
    <t>Unitario Venta</t>
  </si>
  <si>
    <t>Extendido Venta</t>
  </si>
  <si>
    <t>Fecha Venta</t>
  </si>
  <si>
    <t>Unitario Sin Descuento</t>
  </si>
  <si>
    <t>% Descuento</t>
  </si>
  <si>
    <t>Valor Descuento</t>
  </si>
  <si>
    <t>% Impuesto</t>
  </si>
  <si>
    <t>Valor Impuesto</t>
  </si>
  <si>
    <t>Total Renglon</t>
  </si>
  <si>
    <t>Categoria</t>
  </si>
  <si>
    <t>Disponible</t>
  </si>
  <si>
    <t>Folio Devolución</t>
  </si>
  <si>
    <t>Fecha Devolucion</t>
  </si>
  <si>
    <t>Direccion Cuenta</t>
  </si>
  <si>
    <t>Correo Cuenta</t>
  </si>
  <si>
    <t>Telefono Cuenta</t>
  </si>
  <si>
    <t>Clase Cuenta</t>
  </si>
  <si>
    <t xml:space="preserve">Cuaderno Francesa </t>
  </si>
  <si>
    <t>Papeleria</t>
  </si>
  <si>
    <t>Sin Registro</t>
  </si>
  <si>
    <t>Cuaderno Francesa</t>
  </si>
  <si>
    <t>Pieza</t>
  </si>
  <si>
    <t>SON CIENTO VEINTICUATRO PESOS 96/100 M.N.</t>
  </si>
  <si>
    <t>TOTALES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</si>
</sst>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\ #,##0.00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i/>
      <sz val="8"/>
      <color rgb="FF0070C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Helv"/>
    </font>
    <font>
      <sz val="11"/>
      <color indexed="60"/>
      <name val="Calibri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8C1E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4">
    <xf numFmtId="0" fontId="0" fillId="0" borderId="0"/>
    <xf numFmtId="0" fontId="2" fillId="0" borderId="0"/>
    <xf numFmtId="0" fontId="2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3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" fillId="0" borderId="0"/>
    <xf numFmtId="0" fontId="2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166" fontId="4" fillId="0" borderId="1" xfId="0" applyNumberFormat="1" applyFont="1" applyFill="1" applyBorder="1" applyAlignment="1">
      <alignment horizontal="center" vertical="center"/>
    </xf>
    <xf numFmtId="166" fontId="4" fillId="0" borderId="3" xfId="0" applyNumberFormat="1" applyFont="1" applyFill="1" applyBorder="1" applyAlignment="1">
      <alignment horizontal="center" vertical="center"/>
    </xf>
    <xf numFmtId="166" fontId="3" fillId="0" borderId="0" xfId="0" applyNumberFormat="1" applyFont="1"/>
    <xf numFmtId="22" fontId="3" fillId="0" borderId="0" xfId="0" applyNumberFormat="1" applyFont="1"/>
    <xf numFmtId="9" fontId="3" fillId="0" borderId="0" xfId="0" applyNumberFormat="1" applyFont="1"/>
    <xf numFmtId="0" fontId="3" fillId="7" borderId="0" xfId="0" applyFont="1" applyFill="1"/>
    <xf numFmtId="166" fontId="7" fillId="0" borderId="1" xfId="0" applyNumberFormat="1" applyFont="1" applyBorder="1" applyAlignment="1">
      <alignment horizontal="center" vertical="center"/>
    </xf>
    <xf numFmtId="0" fontId="6" fillId="0" borderId="0" xfId="0" applyFont="1"/>
    <xf numFmtId="166" fontId="6" fillId="0" borderId="0" xfId="0" applyNumberFormat="1" applyFont="1"/>
  </cellXfs>
  <cellStyles count="144">
    <cellStyle name="_x000a_shell=progma" xfId="1"/>
    <cellStyle name="%" xfId="2"/>
    <cellStyle name="Buena" xfId="3"/>
    <cellStyle name="Buena 2" xfId="4"/>
    <cellStyle name="Buena 3" xfId="5"/>
    <cellStyle name="Celda de comprobación" xfId="6"/>
    <cellStyle name="Celda de comprobación 2" xfId="7"/>
    <cellStyle name="Celda de comprobación 3" xfId="8"/>
    <cellStyle name="Celda vinculada" xfId="9"/>
    <cellStyle name="Celda vinculada 2" xfId="10"/>
    <cellStyle name="Celda vinculada 3" xfId="11"/>
    <cellStyle name="Comma 2" xfId="12"/>
    <cellStyle name="Comma 2 2" xfId="13"/>
    <cellStyle name="Comma 2 2 2" xfId="14"/>
    <cellStyle name="Comma 2 3" xfId="15"/>
    <cellStyle name="Comma 2 3 2" xfId="16"/>
    <cellStyle name="Comma 2 4" xfId="17"/>
    <cellStyle name="Encabezado 4" xfId="18"/>
    <cellStyle name="Encabezado 4 2" xfId="19"/>
    <cellStyle name="Encabezado 4 3" xfId="20"/>
    <cellStyle name="Entrada" xfId="21"/>
    <cellStyle name="Entrada 2" xfId="22"/>
    <cellStyle name="Entrada 3" xfId="23"/>
    <cellStyle name="Estilo 1" xfId="24"/>
    <cellStyle name="Estilo 2" xfId="25"/>
    <cellStyle name="Millares 2" xfId="26"/>
    <cellStyle name="Millares 2 2" xfId="27"/>
    <cellStyle name="Millares 2 2 2" xfId="28"/>
    <cellStyle name="Millares 2 2 2 2" xfId="29"/>
    <cellStyle name="Millares 2 2 3" xfId="30"/>
    <cellStyle name="Millares 2 2 3 2" xfId="31"/>
    <cellStyle name="Millares 2 2 4" xfId="32"/>
    <cellStyle name="Millares 2 3" xfId="33"/>
    <cellStyle name="Millares 2 3 2" xfId="34"/>
    <cellStyle name="Millares 2 4" xfId="35"/>
    <cellStyle name="Millares 2 4 2" xfId="36"/>
    <cellStyle name="Millares 2 5" xfId="37"/>
    <cellStyle name="Moneda 2" xfId="38"/>
    <cellStyle name="Moneda 2 2" xfId="39"/>
    <cellStyle name="Moneda 2 2 2" xfId="40"/>
    <cellStyle name="Moneda 2 2 2 2" xfId="41"/>
    <cellStyle name="Moneda 2 2 3" xfId="42"/>
    <cellStyle name="Moneda 2 2 3 2" xfId="43"/>
    <cellStyle name="Moneda 2 2 4" xfId="44"/>
    <cellStyle name="Moneda 2 3" xfId="45"/>
    <cellStyle name="Moneda 2 3 2" xfId="46"/>
    <cellStyle name="Moneda 2 4" xfId="47"/>
    <cellStyle name="Moneda 2 4 2" xfId="48"/>
    <cellStyle name="Moneda 2 5" xfId="49"/>
    <cellStyle name="Moneda 3" xfId="50"/>
    <cellStyle name="Moneda 3 2" xfId="51"/>
    <cellStyle name="Moneda 3 2 2" xfId="52"/>
    <cellStyle name="Moneda 3 3" xfId="53"/>
    <cellStyle name="Moneda 3 3 2" xfId="54"/>
    <cellStyle name="Moneda 3 4" xfId="55"/>
    <cellStyle name="Neutral 2" xfId="56"/>
    <cellStyle name="Neutral 3" xfId="57"/>
    <cellStyle name="Normal" xfId="0" builtinId="0"/>
    <cellStyle name="Normal 2" xfId="58"/>
    <cellStyle name="Normal 2 10" xfId="59"/>
    <cellStyle name="Normal 2 10 2" xfId="60"/>
    <cellStyle name="Normal 2 11" xfId="61"/>
    <cellStyle name="Normal 2 11 2" xfId="62"/>
    <cellStyle name="Normal 2 12" xfId="63"/>
    <cellStyle name="Normal 2 2" xfId="64"/>
    <cellStyle name="Normal 2 2 2" xfId="65"/>
    <cellStyle name="Normal 2 3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3" xfId="73"/>
    <cellStyle name="Normal 3 2" xfId="74"/>
    <cellStyle name="Normal 3 2 2" xfId="75"/>
    <cellStyle name="Normal 3 2 2 2" xfId="76"/>
    <cellStyle name="Normal 3 2 3" xfId="77"/>
    <cellStyle name="Normal 3 2 3 2" xfId="78"/>
    <cellStyle name="Normal 3 2 4" xfId="79"/>
    <cellStyle name="Normal 3 3" xfId="80"/>
    <cellStyle name="Normal 3 3 2" xfId="81"/>
    <cellStyle name="Normal 3 4" xfId="82"/>
    <cellStyle name="Normal 3 4 2" xfId="83"/>
    <cellStyle name="Normal 3 5" xfId="84"/>
    <cellStyle name="Normal 4" xfId="85"/>
    <cellStyle name="Normal 4 2" xfId="86"/>
    <cellStyle name="Normal 4 3" xfId="87"/>
    <cellStyle name="Normal 4 3 2" xfId="88"/>
    <cellStyle name="Normal 4 3 2 2" xfId="89"/>
    <cellStyle name="Normal 4 3 3" xfId="90"/>
    <cellStyle name="Normal 4 3 3 2" xfId="91"/>
    <cellStyle name="Normal 4 3 4" xfId="92"/>
    <cellStyle name="Normal 4 4" xfId="93"/>
    <cellStyle name="Normal 4 4 2" xfId="94"/>
    <cellStyle name="Normal 4 5" xfId="95"/>
    <cellStyle name="Normal 4 5 2" xfId="96"/>
    <cellStyle name="Normal 4 6" xfId="97"/>
    <cellStyle name="Normal 5" xfId="98"/>
    <cellStyle name="Normal 5 2" xfId="99"/>
    <cellStyle name="Normal 5 3" xfId="100"/>
    <cellStyle name="Normal 6" xfId="101"/>
    <cellStyle name="Normal 7" xfId="102"/>
    <cellStyle name="Normal 7 2" xfId="103"/>
    <cellStyle name="Normal 7 2 2" xfId="104"/>
    <cellStyle name="Normal 7 3" xfId="105"/>
    <cellStyle name="Normal 7 3 2" xfId="106"/>
    <cellStyle name="Normal 7 4" xfId="107"/>
    <cellStyle name="Normal 8" xfId="108"/>
    <cellStyle name="Normal 8 2" xfId="109"/>
    <cellStyle name="Normal 8 2 2" xfId="110"/>
    <cellStyle name="Normal 8 3" xfId="111"/>
    <cellStyle name="Normal 8 3 2" xfId="112"/>
    <cellStyle name="Normal 8 4" xfId="113"/>
    <cellStyle name="Normal 9" xfId="114"/>
    <cellStyle name="Normal 9 2" xfId="115"/>
    <cellStyle name="Normal 9 2 2" xfId="116"/>
    <cellStyle name="Normal 9 3" xfId="117"/>
    <cellStyle name="Normal 9 3 2" xfId="118"/>
    <cellStyle name="Normal 9 4" xfId="119"/>
    <cellStyle name="Notas" xfId="120"/>
    <cellStyle name="Notas 2" xfId="121"/>
    <cellStyle name="Notas 3" xfId="122"/>
    <cellStyle name="Percent 2" xfId="123"/>
    <cellStyle name="Porcentual 2" xfId="124"/>
    <cellStyle name="Porcentual 2 2" xfId="125"/>
    <cellStyle name="Porcentual 2 2 2" xfId="126"/>
    <cellStyle name="Porcentual 2 2 2 2" xfId="127"/>
    <cellStyle name="Porcentual 2 2 3" xfId="128"/>
    <cellStyle name="Porcentual 2 2 3 2" xfId="129"/>
    <cellStyle name="Porcentual 2 2 4" xfId="130"/>
    <cellStyle name="Porcentual 2 3" xfId="131"/>
    <cellStyle name="Porcentual 2 3 2" xfId="132"/>
    <cellStyle name="Porcentual 2 4" xfId="133"/>
    <cellStyle name="Porcentual 2 4 2" xfId="134"/>
    <cellStyle name="Porcentual 2 5" xfId="135"/>
    <cellStyle name="Porcentual 3" xfId="136"/>
    <cellStyle name="Style 1" xfId="137"/>
    <cellStyle name="Style 2" xfId="138"/>
    <cellStyle name="Texto de advertencia" xfId="139"/>
    <cellStyle name="Texto de advertencia 2" xfId="140"/>
    <cellStyle name="Texto de advertencia 3" xfId="141"/>
    <cellStyle name="Total 2" xfId="142"/>
    <cellStyle name="Total 3" xfId="1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sanchez/AppData/Roaming/Microsoft/Excel/MARK%2049%20V.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Tools/Backups/PROPUESTA%20COTIZADOR%20TECNOVIDRIO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PROPUESTA%20COTIZADOR%20TECNOVIDRI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1.1"/>
      <sheetName val="P1.2"/>
      <sheetName val="P1.3"/>
      <sheetName val="P1.4"/>
      <sheetName val="P1.5"/>
      <sheetName val="RESUMEN"/>
      <sheetName val="PVB"/>
      <sheetName val="CRISTAL"/>
      <sheetName val="MERMA"/>
      <sheetName val="PROCESOS"/>
      <sheetName val="PREVISION"/>
      <sheetName val="COT P1.1"/>
      <sheetName val="COT P1.2"/>
      <sheetName val="COT P1.3"/>
      <sheetName val="COT P1.4"/>
      <sheetName val="COT P1.5"/>
      <sheetName val="TASA DE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4">
          <cell r="B34" t="str">
            <v>PVB</v>
          </cell>
          <cell r="L34" t="str">
            <v>CALIBRE</v>
          </cell>
        </row>
        <row r="35">
          <cell r="B35" t="str">
            <v>TRANSP.</v>
          </cell>
          <cell r="L35">
            <v>0.38</v>
          </cell>
        </row>
        <row r="36">
          <cell r="B36" t="str">
            <v>COCO NUT</v>
          </cell>
          <cell r="L36">
            <v>0.76</v>
          </cell>
        </row>
        <row r="37">
          <cell r="B37" t="str">
            <v>BCO. ON 2</v>
          </cell>
          <cell r="L37">
            <v>1.1399999999999999</v>
          </cell>
        </row>
        <row r="38">
          <cell r="B38" t="str">
            <v xml:space="preserve">BCO. NIEBLA </v>
          </cell>
          <cell r="L38">
            <v>1.52</v>
          </cell>
        </row>
        <row r="39">
          <cell r="B39" t="str">
            <v>BCO. TRASL.</v>
          </cell>
          <cell r="L39">
            <v>0.89</v>
          </cell>
        </row>
        <row r="40">
          <cell r="B40" t="str">
            <v>GRIS</v>
          </cell>
        </row>
        <row r="41">
          <cell r="B41" t="str">
            <v>VERDE</v>
          </cell>
        </row>
        <row r="42">
          <cell r="B42" t="str">
            <v>TANGERINE</v>
          </cell>
        </row>
        <row r="43">
          <cell r="B43" t="str">
            <v>SAPHIRE</v>
          </cell>
        </row>
        <row r="44">
          <cell r="B44" t="str">
            <v>TRUEBLUE</v>
          </cell>
        </row>
        <row r="45">
          <cell r="B45" t="str">
            <v>SAHARA SUN</v>
          </cell>
        </row>
        <row r="46">
          <cell r="B46" t="str">
            <v>DEEP RED</v>
          </cell>
        </row>
        <row r="47">
          <cell r="B47" t="str">
            <v>CONT. SOLAR</v>
          </cell>
        </row>
        <row r="48">
          <cell r="B48" t="str">
            <v>NEGRO</v>
          </cell>
        </row>
        <row r="49">
          <cell r="B49" t="str">
            <v>GRIS II</v>
          </cell>
        </row>
        <row r="50">
          <cell r="B50" t="str">
            <v>ACUSTICO</v>
          </cell>
        </row>
        <row r="51">
          <cell r="B51" t="str">
            <v>SENTRYGLASS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0"/>
  <dimension ref="B3:AE2956"/>
  <sheetViews>
    <sheetView tabSelected="1" workbookViewId="0">
      <selection activeCell="A12" sqref="A12:XFD12"/>
    </sheetView>
  </sheetViews>
  <sheetFormatPr defaultColWidth="9.140625" defaultRowHeight="11.25"/>
  <cols>
    <col min="1" max="1" width="1.28515625" style="4" customWidth="1"/>
    <col min="2" max="2" width="15.42578125" style="4" customWidth="1"/>
    <col min="3" max="3" width="1.5703125" style="4" customWidth="1"/>
    <col min="4" max="4" width="28.5703125" style="4" customWidth="1"/>
    <col min="5" max="5" width="14.85546875" style="4" bestFit="1" customWidth="1"/>
    <col min="6" max="6" width="15.140625" style="4" bestFit="1" customWidth="1"/>
    <col min="7" max="7" width="13.85546875" style="4" bestFit="1" customWidth="1"/>
    <col min="8" max="8" width="12.85546875" style="4" bestFit="1" customWidth="1"/>
    <col min="9" max="9" width="20.85546875" style="4" bestFit="1" customWidth="1"/>
    <col min="10" max="10" width="1.42578125" style="4" customWidth="1"/>
    <col min="11" max="12" width="0" style="4" hidden="1" customWidth="1"/>
    <col min="13" max="13" width="11.5703125" style="4" hidden="1" customWidth="1"/>
    <col min="14" max="29" width="0" style="4" hidden="1" customWidth="1"/>
    <col min="30" max="30" width="17.5703125" style="4" customWidth="1"/>
    <col min="31" max="31" width="13.28515625" style="6" customWidth="1"/>
    <col min="32" max="16384" width="9.140625" style="4"/>
  </cols>
  <sheetData>
    <row r="3" spans="2:30">
      <c r="B3" s="1" t="s">
        <v>0</v>
      </c>
      <c r="C3" s="1"/>
      <c r="D3" s="2">
        <v>1009</v>
      </c>
      <c r="E3" s="3"/>
      <c r="F3" s="3"/>
      <c r="G3" s="3"/>
      <c r="AD3" s="5"/>
    </row>
    <row r="4" spans="2:30">
      <c r="B4" s="1" t="s">
        <v>1</v>
      </c>
      <c r="C4" s="1"/>
      <c r="D4" s="7">
        <v>43712.635567129626</v>
      </c>
      <c r="E4" s="8"/>
      <c r="F4" s="8"/>
      <c r="G4" s="8"/>
      <c r="AD4" s="5"/>
    </row>
    <row r="5" spans="2:30">
      <c r="B5" s="1" t="s">
        <v>2</v>
      </c>
      <c r="D5" s="9" t="s">
        <v>44</v>
      </c>
      <c r="E5" s="10"/>
      <c r="F5" s="10"/>
      <c r="G5" s="10"/>
      <c r="AD5" s="5"/>
    </row>
    <row r="6" spans="2:30">
      <c r="B6" s="1" t="s">
        <v>3</v>
      </c>
      <c r="C6" s="1"/>
      <c r="D6" s="9"/>
      <c r="E6" s="10"/>
      <c r="F6" s="10"/>
      <c r="G6" s="10"/>
      <c r="AD6" s="5"/>
    </row>
    <row r="7" spans="2:30">
      <c r="B7" s="1" t="s">
        <v>4</v>
      </c>
      <c r="C7" s="1"/>
      <c r="D7" s="9"/>
      <c r="E7" s="10"/>
      <c r="F7" s="10"/>
      <c r="G7" s="10"/>
      <c r="AD7" s="5"/>
    </row>
    <row r="8" spans="2:30">
      <c r="B8" s="1" t="s">
        <v>5</v>
      </c>
      <c r="C8" s="1"/>
      <c r="D8" s="9"/>
      <c r="E8" s="10"/>
      <c r="F8" s="10"/>
      <c r="G8" s="10"/>
    </row>
    <row r="10" spans="2:30" ht="20.100000000000001" customHeight="1">
      <c r="B10" s="11" t="s">
        <v>6</v>
      </c>
      <c r="C10" s="12"/>
      <c r="D10" s="13" t="s">
        <v>7</v>
      </c>
      <c r="E10" s="11" t="s">
        <v>8</v>
      </c>
      <c r="F10" s="11" t="s">
        <v>9</v>
      </c>
      <c r="G10" s="13" t="s">
        <v>10</v>
      </c>
      <c r="H10" s="11" t="s">
        <v>11</v>
      </c>
      <c r="I10" s="11" t="s">
        <v>12</v>
      </c>
    </row>
    <row r="11" spans="2:30" ht="28.5" customHeight="1">
      <c r="B11" s="14">
        <v>1</v>
      </c>
      <c r="C11" s="15"/>
      <c r="D11" s="16" t="s">
        <v>42</v>
      </c>
      <c r="E11" s="14" t="s">
        <v>43</v>
      </c>
      <c r="F11" s="17">
        <v>1.8074999999999999</v>
      </c>
      <c r="G11" s="18">
        <v>5.8442500000000006</v>
      </c>
      <c r="H11" s="17">
        <v>58.442500000000003</v>
      </c>
      <c r="I11" s="17">
        <v>58.44</v>
      </c>
    </row>
    <row r="12" spans="2:30" ht="28.5" customHeight="1">
      <c r="B12" s="14">
        <v>1</v>
      </c>
      <c r="C12" s="15"/>
      <c r="D12" s="16" t="s">
        <v>42</v>
      </c>
      <c r="E12" s="14" t="s">
        <v>43</v>
      </c>
      <c r="F12" s="17">
        <v>1.8074999999999999</v>
      </c>
      <c r="G12" s="18">
        <v>5.8442500000000006</v>
      </c>
      <c r="H12" s="17">
        <v>58.442500000000003</v>
      </c>
      <c r="I12" s="17">
        <v>58.44</v>
      </c>
    </row>
    <row r="13" spans="2:30" ht="20.100000000000001" customHeight="1">
      <c r="H13" s="11" t="s">
        <v>13</v>
      </c>
      <c r="I13" s="23">
        <v>116.88500000000001</v>
      </c>
    </row>
    <row r="14" spans="2:30" ht="20.100000000000001" customHeight="1">
      <c r="H14" s="11" t="s">
        <v>9</v>
      </c>
      <c r="I14" s="23">
        <v>3.6149999999999998</v>
      </c>
    </row>
    <row r="15" spans="2:30" ht="20.100000000000001" customHeight="1">
      <c r="H15" s="11" t="s">
        <v>10</v>
      </c>
      <c r="I15" s="23">
        <v>11.688500000000001</v>
      </c>
    </row>
    <row r="16" spans="2:30" ht="20.100000000000001" customHeight="1">
      <c r="H16" s="11" t="s">
        <v>14</v>
      </c>
      <c r="I16" s="23">
        <v>124.95850000000002</v>
      </c>
    </row>
    <row r="17" spans="2:9" ht="21.75" customHeight="1">
      <c r="H17" s="11" t="s">
        <v>15</v>
      </c>
      <c r="I17" s="23">
        <v>200</v>
      </c>
    </row>
    <row r="18" spans="2:9" ht="21.75" customHeight="1">
      <c r="H18" s="11" t="s">
        <v>16</v>
      </c>
      <c r="I18" s="23">
        <v>75.041499999999985</v>
      </c>
    </row>
    <row r="19" spans="2:9" ht="14.25" customHeight="1">
      <c r="B19" s="4" t="s">
        <v>47</v>
      </c>
    </row>
    <row r="20" spans="2:9" ht="14.25" customHeight="1">
      <c r="B20" s="4" t="s">
        <v>17</v>
      </c>
    </row>
    <row r="21" spans="2:9" ht="14.25" customHeight="1"/>
    <row r="22" spans="2:9" ht="14.25" customHeight="1"/>
    <row r="23" spans="2:9" ht="14.25" customHeight="1"/>
    <row r="24" spans="2:9" ht="14.25" customHeight="1"/>
    <row r="25" spans="2:9" ht="14.25" customHeight="1"/>
    <row r="26" spans="2:9" ht="14.25" customHeight="1"/>
    <row r="27" spans="2:9" ht="14.25" customHeight="1"/>
    <row r="28" spans="2:9" ht="14.25" customHeight="1"/>
    <row r="29" spans="2:9" ht="14.25" customHeight="1"/>
    <row r="30" spans="2:9" ht="14.25" customHeight="1"/>
    <row r="31" spans="2:9" ht="14.25" customHeight="1"/>
    <row r="32" spans="2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  <row r="2956" ht="14.25" customHeight="1"/>
  </sheetData>
  <printOptions horizontalCentered="1"/>
  <pageMargins left="0.39370078740157483" right="0.39370078740157483" top="0.39370078740157483" bottom="0.39370078740157483" header="0.9055118110236221" footer="0.59055118110236227"/>
  <pageSetup orientation="landscape" r:id="rId1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2.75"/>
  <cols>
    <col min="1" max="1" width="5.140625" bestFit="1" customWidth="1"/>
    <col min="2" max="2" width="7.140625" bestFit="1" customWidth="1"/>
    <col min="3" max="3" width="11.28515625" bestFit="1" customWidth="1"/>
    <col min="4" max="4" width="5.28515625" bestFit="1" customWidth="1"/>
    <col min="5" max="5" width="14.85546875" bestFit="1" customWidth="1"/>
    <col min="6" max="6" width="13.7109375" bestFit="1" customWidth="1"/>
    <col min="7" max="7" width="4.7109375" bestFit="1" customWidth="1"/>
    <col min="8" max="8" width="7" bestFit="1" customWidth="1"/>
    <col min="9" max="9" width="10.7109375" bestFit="1" customWidth="1"/>
    <col min="10" max="10" width="12.28515625" bestFit="1" customWidth="1"/>
    <col min="11" max="11" width="13.140625" bestFit="1" customWidth="1"/>
    <col min="12" max="12" width="16.7109375" bestFit="1" customWidth="1"/>
    <col min="13" max="13" width="10.28515625" bestFit="1" customWidth="1"/>
    <col min="14" max="14" width="12.5703125" bestFit="1" customWidth="1"/>
    <col min="15" max="15" width="9" bestFit="1" customWidth="1"/>
    <col min="16" max="16" width="11.28515625" bestFit="1" customWidth="1"/>
    <col min="17" max="17" width="10.28515625" bestFit="1" customWidth="1"/>
    <col min="18" max="18" width="6.5703125" bestFit="1" customWidth="1"/>
    <col min="19" max="19" width="7.5703125" bestFit="1" customWidth="1"/>
    <col min="20" max="20" width="8" bestFit="1" customWidth="1"/>
    <col min="21" max="21" width="12.140625" bestFit="1" customWidth="1"/>
    <col min="22" max="22" width="13.42578125" bestFit="1" customWidth="1"/>
    <col min="23" max="23" width="12.7109375" bestFit="1" customWidth="1"/>
    <col min="24" max="24" width="11" bestFit="1" customWidth="1"/>
    <col min="25" max="25" width="12.28515625" bestFit="1" customWidth="1"/>
    <col min="26" max="26" width="10.140625" bestFit="1" customWidth="1"/>
  </cols>
  <sheetData>
    <row r="1" spans="1:26">
      <c r="A1" s="22" t="s">
        <v>18</v>
      </c>
      <c r="B1" s="22" t="s">
        <v>19</v>
      </c>
      <c r="C1" s="22" t="s">
        <v>20</v>
      </c>
      <c r="D1" s="22" t="s">
        <v>21</v>
      </c>
      <c r="E1" s="22" t="s">
        <v>22</v>
      </c>
      <c r="F1" s="22" t="s">
        <v>23</v>
      </c>
      <c r="G1" s="22" t="s">
        <v>24</v>
      </c>
      <c r="H1" s="22" t="s">
        <v>6</v>
      </c>
      <c r="I1" s="22" t="s">
        <v>25</v>
      </c>
      <c r="J1" s="22" t="s">
        <v>26</v>
      </c>
      <c r="K1" s="22" t="s">
        <v>27</v>
      </c>
      <c r="L1" s="22" t="s">
        <v>28</v>
      </c>
      <c r="M1" s="22" t="s">
        <v>29</v>
      </c>
      <c r="N1" s="22" t="s">
        <v>30</v>
      </c>
      <c r="O1" s="22" t="s">
        <v>31</v>
      </c>
      <c r="P1" s="22" t="s">
        <v>32</v>
      </c>
      <c r="Q1" s="22" t="s">
        <v>33</v>
      </c>
      <c r="R1" s="22" t="s">
        <v>15</v>
      </c>
      <c r="S1" s="22" t="s">
        <v>34</v>
      </c>
      <c r="T1" s="22" t="s">
        <v>35</v>
      </c>
      <c r="U1" s="22" t="s">
        <v>36</v>
      </c>
      <c r="V1" s="22" t="s">
        <v>37</v>
      </c>
      <c r="W1" s="22" t="s">
        <v>38</v>
      </c>
      <c r="X1" s="22" t="s">
        <v>39</v>
      </c>
      <c r="Y1" s="22" t="s">
        <v>40</v>
      </c>
      <c r="Z1" s="22" t="s">
        <v>41</v>
      </c>
    </row>
    <row r="2" spans="1:26">
      <c r="A2" s="4">
        <v>1009</v>
      </c>
      <c r="B2" s="4">
        <v>0</v>
      </c>
      <c r="C2" s="4" t="s">
        <v>44</v>
      </c>
      <c r="D2" s="4">
        <v>1</v>
      </c>
      <c r="E2" s="4" t="s">
        <v>45</v>
      </c>
      <c r="F2" s="4"/>
      <c r="G2" s="4" t="s">
        <v>46</v>
      </c>
      <c r="H2" s="4">
        <v>1</v>
      </c>
      <c r="I2" s="19">
        <v>58.442500000000003</v>
      </c>
      <c r="J2" s="19">
        <f>H2*I2</f>
        <v>58.442500000000003</v>
      </c>
      <c r="K2" s="20">
        <v>43712.635567129626</v>
      </c>
      <c r="L2" s="19">
        <v>60.25</v>
      </c>
      <c r="M2" s="21">
        <v>0.03</v>
      </c>
      <c r="N2" s="19">
        <f>H2*L2*M2</f>
        <v>1.8074999999999999</v>
      </c>
      <c r="O2" s="21">
        <v>0.1</v>
      </c>
      <c r="P2" s="19">
        <f>H2*I2*O2</f>
        <v>5.8442500000000006</v>
      </c>
      <c r="Q2" s="19">
        <f>J2-N2+P2</f>
        <v>62.479250000000008</v>
      </c>
      <c r="R2" s="4">
        <v>200</v>
      </c>
      <c r="S2" s="4" t="s">
        <v>43</v>
      </c>
      <c r="T2" s="4"/>
      <c r="U2" s="4"/>
      <c r="V2" s="4"/>
      <c r="W2" s="4"/>
      <c r="X2" s="4"/>
      <c r="Y2" s="4"/>
      <c r="Z2" s="4"/>
    </row>
    <row r="3" spans="1:26">
      <c r="A3" s="4">
        <v>1009</v>
      </c>
      <c r="B3" s="4">
        <v>0</v>
      </c>
      <c r="C3" s="4" t="s">
        <v>44</v>
      </c>
      <c r="D3" s="4">
        <v>1</v>
      </c>
      <c r="E3" s="4" t="s">
        <v>45</v>
      </c>
      <c r="F3" s="4"/>
      <c r="G3" s="4" t="s">
        <v>46</v>
      </c>
      <c r="H3" s="4">
        <v>1</v>
      </c>
      <c r="I3" s="19">
        <v>58.442500000000003</v>
      </c>
      <c r="J3" s="19">
        <f>H3*I3</f>
        <v>58.442500000000003</v>
      </c>
      <c r="K3" s="20">
        <v>43712.635567129626</v>
      </c>
      <c r="L3" s="19">
        <v>60.25</v>
      </c>
      <c r="M3" s="21">
        <v>0.03</v>
      </c>
      <c r="N3" s="19">
        <f>H3*L3*M3</f>
        <v>1.8074999999999999</v>
      </c>
      <c r="O3" s="21">
        <v>0.1</v>
      </c>
      <c r="P3" s="19">
        <f>H3*I3*O3</f>
        <v>5.8442500000000006</v>
      </c>
      <c r="Q3" s="19">
        <f>J3-N3+P3</f>
        <v>62.479250000000008</v>
      </c>
      <c r="R3" s="4">
        <v>200</v>
      </c>
      <c r="S3" s="4" t="s">
        <v>43</v>
      </c>
      <c r="T3" s="4"/>
      <c r="U3" s="4"/>
      <c r="V3" s="4"/>
      <c r="W3" s="4"/>
      <c r="X3" s="4"/>
      <c r="Y3" s="4"/>
      <c r="Z3" s="4"/>
    </row>
    <row r="4" spans="1:26">
      <c r="A4" s="24"/>
      <c r="B4" s="24"/>
      <c r="C4" s="24"/>
      <c r="D4" s="24"/>
      <c r="E4" s="24" t="s">
        <v>48</v>
      </c>
      <c r="F4" s="24"/>
      <c r="G4" s="24"/>
      <c r="H4" s="24">
        <f>SUM(H2:H3)</f>
        <v>2</v>
      </c>
      <c r="I4" s="24"/>
      <c r="J4" s="25">
        <f>SUM(J2:J3)</f>
        <v>116.88500000000001</v>
      </c>
      <c r="K4" s="24"/>
      <c r="L4" s="24"/>
      <c r="M4" s="24"/>
      <c r="N4" s="25">
        <f>SUM(N2:N3)</f>
        <v>3.6149999999999998</v>
      </c>
      <c r="O4" s="24"/>
      <c r="P4" s="25">
        <f>SUM(P2:P3)</f>
        <v>11.688500000000001</v>
      </c>
      <c r="Q4" s="25">
        <f>SUM(Q2:Q3)</f>
        <v>124.95850000000002</v>
      </c>
      <c r="R4" s="24"/>
      <c r="S4" s="24"/>
      <c r="T4" s="24"/>
      <c r="U4" s="24"/>
      <c r="V4" s="24"/>
      <c r="W4" s="24"/>
      <c r="X4" s="24"/>
      <c r="Y4" s="24"/>
      <c r="Z4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Factura</vt:lpstr>
      <vt:lpstr>Detalles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sfiapmo</dc:creator>
  <cp:lastModifiedBy>sfiapmo</cp:lastModifiedBy>
  <dcterms:created xsi:type="dcterms:W3CDTF">2019-09-04T20:15:14Z</dcterms:created>
  <dcterms:modified xsi:type="dcterms:W3CDTF">2019-09-04T20:15:17Z</dcterms:modified>
</cp:coreProperties>
</file>