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15"/>
  <workbookPr/>
  <mc:AlternateContent xmlns:mc="http://schemas.openxmlformats.org/markup-compatibility/2006">
    <mc:Choice Requires="x15">
      <x15ac:absPath xmlns:x15ac="http://schemas.microsoft.com/office/spreadsheetml/2010/11/ac" url="C:\Users\Shekhar\Desktop\reafavour\"/>
    </mc:Choice>
  </mc:AlternateContent>
  <xr:revisionPtr revIDLastSave="675" documentId="D6AE4E6F006198DE85E01EA8692AA13C2D83CCCF" xr6:coauthVersionLast="47" xr6:coauthVersionMax="47" xr10:uidLastSave="{02F3F28D-7E40-4C8F-8515-63CEBC9AB27A}"/>
  <bookViews>
    <workbookView xWindow="0" yWindow="0" windowWidth="20490" windowHeight="7755" firstSheet="1" xr2:uid="{00000000-000D-0000-FFFF-FFFF00000000}"/>
  </bookViews>
  <sheets>
    <sheet name="Product Backlog - Frontend" sheetId="1" r:id="rId1"/>
    <sheet name="Product Backlog - Backend" sheetId="3" r:id="rId2"/>
    <sheet name="Product Backlog - Database" sheetId="4" r:id="rId3"/>
    <sheet name="Calculations" sheetId="2" state="hidden" r:id="rId4"/>
    <sheet name="Definition of Done" sheetId="5" r:id="rId5"/>
  </sheets>
  <definedNames>
    <definedName name="lstMetrics" localSheetId="1">OFFSET('Product Backlog - Backend'!$C$5:$C$27,0,0,COUNTA('Product Backlog - Backend'!$C$5:$C$27))</definedName>
    <definedName name="lstMetrics" localSheetId="2">OFFSET('Product Backlog - Database'!$C$5:$C$27,0,0,COUNTA('Product Backlog - Database'!$C$5:$C$27))</definedName>
    <definedName name="lstMetrics">OFFSET('Product Backlog - Frontend'!$C$5:$C$28,0,0,COUNTA('Product Backlog - Frontend'!$C$5:$C$28))</definedName>
    <definedName name="lstYears" localSheetId="1">OFFSET('Product Backlog - Backend'!$C$4:$I$4,0,1,1,COUNTA('Product Backlog - Backend'!$C$4:$I$4)-1)</definedName>
    <definedName name="lstYears" localSheetId="2">OFFSET('Product Backlog - Database'!$C$4:$I$4,0,1,1,COUNTA('Product Backlog - Database'!$C$4:$I$4)-1)</definedName>
    <definedName name="lstYears">OFFSET('Product Backlog - Frontend'!$C$4:$N$4,0,1,1,COUNTA('Product Backlog - Frontend'!$C$4:$N$4)-1)</definedName>
    <definedName name="SelectedYear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K7" i="3"/>
  <c r="K8" i="3"/>
  <c r="K9" i="3"/>
  <c r="K6" i="3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6" i="1"/>
  <c r="J7" i="4"/>
  <c r="K7" i="4" s="1"/>
  <c r="J8" i="4"/>
  <c r="K8" i="4" s="1"/>
  <c r="J9" i="4"/>
  <c r="K9" i="4" s="1"/>
  <c r="J10" i="4"/>
  <c r="K10" i="4" s="1"/>
  <c r="J6" i="4"/>
  <c r="K6" i="4" s="1"/>
  <c r="J7" i="3"/>
  <c r="J8" i="3"/>
  <c r="J9" i="3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6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7" i="4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7" i="3"/>
  <c r="B9" i="1"/>
  <c r="B7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2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A10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9" i="2" l="1"/>
  <c r="C38" i="2"/>
  <c r="C37" i="2"/>
  <c r="C36" i="2"/>
  <c r="C32" i="2"/>
  <c r="C35" i="2"/>
  <c r="C31" i="2"/>
  <c r="C34" i="2"/>
  <c r="C30" i="2"/>
  <c r="C33" i="2"/>
  <c r="D39" i="2"/>
  <c r="D38" i="2"/>
  <c r="D37" i="2"/>
  <c r="D36" i="2"/>
  <c r="D32" i="2"/>
  <c r="D35" i="2"/>
  <c r="D31" i="2"/>
  <c r="D34" i="2"/>
  <c r="D30" i="2"/>
  <c r="D33" i="2"/>
  <c r="E39" i="2"/>
  <c r="E38" i="2"/>
  <c r="E37" i="2"/>
  <c r="E36" i="2"/>
  <c r="E32" i="2"/>
  <c r="E35" i="2"/>
  <c r="E31" i="2"/>
  <c r="E34" i="2"/>
  <c r="E30" i="2"/>
  <c r="E33" i="2"/>
  <c r="F39" i="2"/>
  <c r="F38" i="2"/>
  <c r="F37" i="2"/>
  <c r="F36" i="2"/>
  <c r="F32" i="2"/>
  <c r="F35" i="2"/>
  <c r="F31" i="2"/>
  <c r="F34" i="2"/>
  <c r="F30" i="2"/>
  <c r="F33" i="2"/>
  <c r="G38" i="2"/>
  <c r="G37" i="2"/>
  <c r="G36" i="2"/>
  <c r="G32" i="2"/>
  <c r="G35" i="2"/>
  <c r="G31" i="2"/>
  <c r="G34" i="2"/>
  <c r="G30" i="2"/>
  <c r="G33" i="2"/>
  <c r="G39" i="2"/>
</calcChain>
</file>

<file path=xl/sharedStrings.xml><?xml version="1.0" encoding="utf-8"?>
<sst xmlns="http://schemas.openxmlformats.org/spreadsheetml/2006/main" count="199" uniqueCount="103">
  <si>
    <t>PRODUCT BACKLOG</t>
  </si>
  <si>
    <t>ID</t>
  </si>
  <si>
    <t>ITEM</t>
  </si>
  <si>
    <t>Toni</t>
  </si>
  <si>
    <t>Keely</t>
  </si>
  <si>
    <t>Kevin</t>
  </si>
  <si>
    <t>Gigi</t>
  </si>
  <si>
    <t>Tanya</t>
  </si>
  <si>
    <t>Huy</t>
  </si>
  <si>
    <t>EFFORT</t>
  </si>
  <si>
    <t>HOURS</t>
  </si>
  <si>
    <t>STATUS</t>
  </si>
  <si>
    <t>DEFINITION OF DONE</t>
  </si>
  <si>
    <t>NOTES</t>
  </si>
  <si>
    <t>Frontend</t>
  </si>
  <si>
    <t>Create Landing Page</t>
  </si>
  <si>
    <t>Not Started</t>
  </si>
  <si>
    <t>Create Signup and Login Pages</t>
  </si>
  <si>
    <t>Signup and Log in pages are functional</t>
  </si>
  <si>
    <t xml:space="preserve">  Implement validation for user’s details (email, username)</t>
  </si>
  <si>
    <t>Email are validated, username uniqueness is checked</t>
  </si>
  <si>
    <t>Create Navigation Bar</t>
  </si>
  <si>
    <t>Navigation bar is visible on required page</t>
  </si>
  <si>
    <t>   Implement logout button </t>
  </si>
  <si>
    <t>Clicking button will log out and redirect to correct page</t>
  </si>
  <si>
    <t>Make Home Page Template</t>
  </si>
  <si>
    <t>  (EXTRA) Implement special deals banners</t>
  </si>
  <si>
    <t>Implement search bar (and search page)</t>
  </si>
  <si>
    <t>Search bar is functional and result present in seperate page</t>
  </si>
  <si>
    <t>  Implement no item found dialog</t>
  </si>
  <si>
    <t>Display message and suggest relevant products</t>
  </si>
  <si>
    <t>  Implement filtering</t>
  </si>
  <si>
    <t>User can filter based on given criteria and result is accurate</t>
  </si>
  <si>
    <t>Make Categories and Selected Category Page Templates</t>
  </si>
  <si>
    <t>display list of subcategory</t>
  </si>
  <si>
    <t>Make Selected Item Page Template</t>
  </si>
  <si>
    <t>product infromation is displayed</t>
  </si>
  <si>
    <t>Create Supermarkets Near Me Page</t>
  </si>
  <si>
    <t>display a list or map of nearby supermarkets</t>
  </si>
  <si>
    <t>(EXTRA) Create item and chain page w/ reviews/avg rating</t>
  </si>
  <si>
    <t>Review information is displayed, and user can add review and rating</t>
  </si>
  <si>
    <t>  Implement validation for review text</t>
  </si>
  <si>
    <t>review text is checked and character litmits is enforced</t>
  </si>
  <si>
    <t>  Design UI components to display user reviews and ratings on product pages. </t>
  </si>
  <si>
    <t>  Integrate the UI elements with the backend to retrieve and display the relevant feedback data</t>
  </si>
  <si>
    <t>Implement category and subcategory filtering</t>
  </si>
  <si>
    <t>Make profile page template</t>
  </si>
  <si>
    <t>  Implement editing user detail</t>
  </si>
  <si>
    <t>  Allow opt-in/out of notifs</t>
  </si>
  <si>
    <t>Implement Shipping options and “payment”</t>
  </si>
  <si>
    <t>  Implement time slots</t>
  </si>
  <si>
    <t>(EXTRA) Create “watched products” section</t>
  </si>
  <si>
    <t>Create notification popups and page</t>
  </si>
  <si>
    <t>Implement Shopping Cart and Checkout Pages</t>
  </si>
  <si>
    <t>  Design the user interface for creating and managing the shopping cart. </t>
  </si>
  <si>
    <t>  Develop UI elements for adding, removing, and adjusting product quantities in the cart.</t>
  </si>
  <si>
    <t>  Create UI components to visualise products added to the cart. </t>
  </si>
  <si>
    <t>  Implement an intuitive way for users to view and interact with their cart.</t>
  </si>
  <si>
    <t>  Design and integrate UI components to display feedback messages for transaction outcomes</t>
  </si>
  <si>
    <t xml:space="preserve">  Ensure the UI provides clear feedback on successful and failed transactions.</t>
  </si>
  <si>
    <t>Backend</t>
  </si>
  <si>
    <t>Create MVC basic model</t>
  </si>
  <si>
    <t>Incompleted</t>
  </si>
  <si>
    <t>Implement classes from diagram</t>
  </si>
  <si>
    <t>Implement search function</t>
  </si>
  <si>
    <t>Implement filtering function</t>
  </si>
  <si>
    <t>Create categories and subcategories</t>
  </si>
  <si>
    <t>Implement password encryption</t>
  </si>
  <si>
    <t>Implement password verification for log in.</t>
  </si>
  <si>
    <t>(EXTRA) Implement purchased product verification.</t>
  </si>
  <si>
    <t>Implement Shopping Cart to Order Backend</t>
  </si>
  <si>
    <t xml:space="preserve">  Develop a backend to handle adding products in the shopping cart. </t>
  </si>
  <si>
    <t xml:space="preserve">  Implement server-side logic to calculate the total price and quantity of items in the cart.</t>
  </si>
  <si>
    <t xml:space="preserve">  Create a backend to allow users to create, edit, and delete shopping carts. </t>
  </si>
  <si>
    <t xml:space="preserve">  Implement server-side logic to manage cart contents and associated user data.</t>
  </si>
  <si>
    <t xml:space="preserve">  Implement backend logic for valid transaction details. (not fully)</t>
  </si>
  <si>
    <t xml:space="preserve">  Develop backend logic to generate feedback messages based on transaction outcomes.</t>
  </si>
  <si>
    <t>(EXTRA) Implement product watching feature</t>
  </si>
  <si>
    <t>Implement notification system</t>
  </si>
  <si>
    <t>Do integration testing (multiple times)</t>
  </si>
  <si>
    <t>(EXTRA) Implement rating system</t>
  </si>
  <si>
    <t xml:space="preserve">  Develop backend to handle user-submitted feedback on purchased products and chains. </t>
  </si>
  <si>
    <t xml:space="preserve">  Store user reviews and ratings securely in the database.</t>
  </si>
  <si>
    <t xml:space="preserve">  Create test cases to validate the process of submitting feedback, displaying reviews, and authenticity verification.</t>
  </si>
  <si>
    <t>Database</t>
  </si>
  <si>
    <t>Create Table Structure</t>
  </si>
  <si>
    <t>Create DB API</t>
  </si>
  <si>
    <t>Create simulated chain databases</t>
  </si>
  <si>
    <t>Create lambda program to update database with chain data</t>
  </si>
  <si>
    <t>Populate databases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</si>
  <si>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</si>
  <si>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</si>
  <si>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</si>
  <si>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</si>
  <si>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</si>
  <si>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</si>
  <si>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Definition of Done</t>
  </si>
  <si>
    <t>Acceptance Criteria Met</t>
  </si>
  <si>
    <t>Integration Testing Passed</t>
  </si>
  <si>
    <t>API Integration Functions Correctly</t>
  </si>
  <si>
    <t>All Unit Tests Pass</t>
  </si>
  <si>
    <t>Documentation Complete</t>
  </si>
  <si>
    <t>NF Reqs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</si>
</sst>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b/>
      <sz val="10"/>
      <color rgb="FF595959"/>
      <name val="Calibri"/>
    </font>
    <font>
      <b/>
      <sz val="10"/>
      <color rgb="FF595959"/>
      <name val="Euphem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4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3" borderId="1" xfId="0" applyFont="1" applyFill="1" applyBorder="1" applyAlignment="1">
      <alignment horizontal="right" vertical="center" indent="1"/>
    </xf>
    <xf numFmtId="0" fontId="14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164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left" vertical="center" wrapText="1" indent="1"/>
    </xf>
    <xf numFmtId="164" fontId="10" fillId="0" borderId="0" xfId="0" applyNumberFormat="1" applyFont="1" applyBorder="1" applyAlignment="1">
      <alignment horizontal="right" vertical="center" wrapText="1"/>
    </xf>
    <xf numFmtId="164" fontId="10" fillId="0" borderId="5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 wrapText="1" indent="1"/>
    </xf>
    <xf numFmtId="164" fontId="10" fillId="0" borderId="0" xfId="0" applyNumberFormat="1" applyFont="1" applyAlignment="1">
      <alignment horizontal="right" vertical="center" wrapText="1"/>
    </xf>
    <xf numFmtId="0" fontId="14" fillId="3" borderId="1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right" vertical="center" indent="1"/>
    </xf>
    <xf numFmtId="2" fontId="10" fillId="0" borderId="0" xfId="0" applyNumberFormat="1" applyFont="1" applyAlignment="1">
      <alignment horizontal="right" vertical="center" wrapText="1"/>
    </xf>
    <xf numFmtId="2" fontId="0" fillId="0" borderId="0" xfId="0" applyNumberFormat="1">
      <alignment vertical="center"/>
    </xf>
    <xf numFmtId="1" fontId="10" fillId="0" borderId="4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right" vertical="center" shrinkToFit="1"/>
    </xf>
    <xf numFmtId="1" fontId="10" fillId="0" borderId="5" xfId="0" applyNumberFormat="1" applyFont="1" applyBorder="1" applyAlignment="1">
      <alignment horizontal="right" vertical="center" wrapText="1"/>
    </xf>
    <xf numFmtId="1" fontId="10" fillId="0" borderId="0" xfId="0" applyNumberFormat="1" applyFont="1" applyAlignment="1">
      <alignment horizontal="right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 cent" xfId="1" builtinId="5"/>
    <cellStyle name="Title" xfId="2" builtinId="15" customBuiltin="1"/>
  </cellStyles>
  <dxfs count="16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N89"/>
  <sheetViews>
    <sheetView showGridLines="0" tabSelected="1" zoomScale="140" zoomScaleNormal="140" zoomScalePageLayoutView="140" workbookViewId="0">
      <selection activeCell="N2" sqref="N2"/>
    </sheetView>
  </sheetViews>
  <sheetFormatPr defaultColWidth="8.875" defaultRowHeight="15" customHeight="1"/>
  <cols>
    <col min="1" max="1" width="1.75" customWidth="1"/>
    <col min="2" max="2" width="7.125" style="9" customWidth="1"/>
    <col min="3" max="3" width="71.125" customWidth="1"/>
    <col min="4" max="9" width="12.25" customWidth="1"/>
    <col min="10" max="11" width="9.125" customWidth="1"/>
    <col min="12" max="12" width="20.25" customWidth="1"/>
    <col min="13" max="13" width="31.875" customWidth="1"/>
    <col min="14" max="14" width="68" customWidth="1"/>
    <col min="15" max="15" width="2" customWidth="1"/>
  </cols>
  <sheetData>
    <row r="1" spans="1:14" ht="8.25" customHeight="1"/>
    <row r="2" spans="1:14" ht="38.25" customHeight="1">
      <c r="A2" s="10"/>
      <c r="B2" s="11"/>
      <c r="C2" s="12" t="s">
        <v>0</v>
      </c>
      <c r="D2" s="12"/>
      <c r="E2" s="12"/>
      <c r="F2" s="12"/>
      <c r="G2" s="12"/>
      <c r="H2" s="12"/>
      <c r="I2" s="12"/>
      <c r="J2" s="10"/>
      <c r="K2" s="10"/>
      <c r="L2" s="10"/>
      <c r="M2" s="10"/>
      <c r="N2" s="10"/>
    </row>
    <row r="3" spans="1:14" ht="6" customHeight="1">
      <c r="A3" s="10"/>
      <c r="B3" s="11"/>
      <c r="C3" s="13"/>
      <c r="D3" s="13"/>
      <c r="E3" s="13"/>
      <c r="F3" s="13"/>
      <c r="G3" s="13"/>
      <c r="H3" s="13"/>
      <c r="I3" s="13"/>
      <c r="J3" s="10"/>
      <c r="K3" s="10"/>
      <c r="L3" s="10"/>
      <c r="M3" s="10"/>
      <c r="N3" s="10"/>
    </row>
    <row r="4" spans="1:14" ht="25.5" customHeight="1">
      <c r="A4" s="10"/>
      <c r="B4" s="14" t="s">
        <v>1</v>
      </c>
      <c r="C4" s="26" t="s">
        <v>2</v>
      </c>
      <c r="D4" s="26" t="s">
        <v>3</v>
      </c>
      <c r="E4" s="26" t="s">
        <v>4</v>
      </c>
      <c r="F4" s="26" t="s">
        <v>5</v>
      </c>
      <c r="G4" s="26" t="s">
        <v>6</v>
      </c>
      <c r="H4" s="26" t="s">
        <v>7</v>
      </c>
      <c r="I4" s="26" t="s">
        <v>8</v>
      </c>
      <c r="J4" s="14" t="s">
        <v>9</v>
      </c>
      <c r="K4" s="14" t="s">
        <v>10</v>
      </c>
      <c r="L4" s="15" t="s">
        <v>11</v>
      </c>
      <c r="M4" s="15" t="s">
        <v>12</v>
      </c>
      <c r="N4" s="15" t="s">
        <v>13</v>
      </c>
    </row>
    <row r="5" spans="1:14" s="4" customFormat="1">
      <c r="A5" s="16"/>
      <c r="B5" s="17"/>
      <c r="C5" s="27" t="s">
        <v>14</v>
      </c>
      <c r="D5" s="27"/>
      <c r="E5" s="27"/>
      <c r="F5" s="27"/>
      <c r="G5" s="27"/>
      <c r="H5" s="27"/>
      <c r="I5" s="27"/>
      <c r="J5" s="34"/>
      <c r="K5" s="34"/>
      <c r="L5" s="18"/>
      <c r="M5" s="18"/>
      <c r="N5" s="18"/>
    </row>
    <row r="6" spans="1:14" s="4" customFormat="1">
      <c r="A6" s="16"/>
      <c r="B6" s="19">
        <v>1</v>
      </c>
      <c r="C6" s="28" t="s">
        <v>15</v>
      </c>
      <c r="D6" s="28">
        <v>3</v>
      </c>
      <c r="E6" s="28">
        <v>4</v>
      </c>
      <c r="F6" s="28">
        <v>5</v>
      </c>
      <c r="G6" s="28">
        <v>4</v>
      </c>
      <c r="H6" s="28">
        <v>4</v>
      </c>
      <c r="I6" s="28">
        <v>3</v>
      </c>
      <c r="J6" s="34">
        <f>ROUND(AVERAGE(D6:I6),0)</f>
        <v>4</v>
      </c>
      <c r="K6" s="35">
        <f>J6*1.5</f>
        <v>6</v>
      </c>
      <c r="L6" s="39" t="s">
        <v>16</v>
      </c>
      <c r="M6" s="21"/>
      <c r="N6" s="21"/>
    </row>
    <row r="7" spans="1:14" s="4" customFormat="1">
      <c r="A7" s="16"/>
      <c r="B7" s="19">
        <f t="shared" ref="B7:B57" si="0">B6+1</f>
        <v>2</v>
      </c>
      <c r="C7" s="28" t="s">
        <v>17</v>
      </c>
      <c r="D7" s="28">
        <v>4</v>
      </c>
      <c r="E7" s="28">
        <v>4</v>
      </c>
      <c r="F7" s="28">
        <v>4</v>
      </c>
      <c r="G7" s="28">
        <v>4</v>
      </c>
      <c r="H7" s="28">
        <v>4</v>
      </c>
      <c r="I7" s="28">
        <v>4</v>
      </c>
      <c r="J7" s="34">
        <f t="shared" ref="J7:J37" si="1">ROUND(AVERAGE(D7:I7),0)</f>
        <v>4</v>
      </c>
      <c r="K7" s="35">
        <f t="shared" ref="K7:K37" si="2">J7*1.5</f>
        <v>6</v>
      </c>
      <c r="L7" s="39" t="s">
        <v>16</v>
      </c>
      <c r="M7" s="21" t="s">
        <v>18</v>
      </c>
      <c r="N7" s="21"/>
    </row>
    <row r="8" spans="1:14" s="4" customFormat="1" ht="27">
      <c r="A8" s="16"/>
      <c r="B8" s="19">
        <v>3</v>
      </c>
      <c r="C8" s="28" t="s">
        <v>19</v>
      </c>
      <c r="D8" s="28">
        <v>1</v>
      </c>
      <c r="E8" s="28">
        <v>3</v>
      </c>
      <c r="F8" s="28">
        <v>2</v>
      </c>
      <c r="G8" s="28">
        <v>2</v>
      </c>
      <c r="H8" s="28">
        <v>2</v>
      </c>
      <c r="I8" s="28">
        <v>2</v>
      </c>
      <c r="J8" s="34">
        <f t="shared" si="1"/>
        <v>2</v>
      </c>
      <c r="K8" s="35">
        <f t="shared" si="2"/>
        <v>3</v>
      </c>
      <c r="L8" s="39" t="s">
        <v>16</v>
      </c>
      <c r="M8" s="21" t="s">
        <v>20</v>
      </c>
      <c r="N8" s="21"/>
    </row>
    <row r="9" spans="1:14" s="4" customFormat="1">
      <c r="A9" s="16"/>
      <c r="B9" s="19">
        <f t="shared" si="0"/>
        <v>4</v>
      </c>
      <c r="C9" s="29" t="s">
        <v>21</v>
      </c>
      <c r="D9" s="29">
        <v>3</v>
      </c>
      <c r="E9" s="29">
        <v>3</v>
      </c>
      <c r="F9" s="29">
        <v>3</v>
      </c>
      <c r="G9" s="29">
        <v>3</v>
      </c>
      <c r="H9" s="29">
        <v>3</v>
      </c>
      <c r="I9" s="29">
        <v>4</v>
      </c>
      <c r="J9" s="34">
        <f t="shared" si="1"/>
        <v>3</v>
      </c>
      <c r="K9" s="35">
        <f t="shared" si="2"/>
        <v>4.5</v>
      </c>
      <c r="L9" s="39" t="s">
        <v>16</v>
      </c>
      <c r="M9" s="21" t="s">
        <v>22</v>
      </c>
      <c r="N9" s="21"/>
    </row>
    <row r="10" spans="1:14" s="4" customFormat="1" ht="27">
      <c r="A10" s="16"/>
      <c r="B10" s="19">
        <f t="shared" si="0"/>
        <v>5</v>
      </c>
      <c r="C10" s="29" t="s">
        <v>23</v>
      </c>
      <c r="D10" s="29">
        <v>2</v>
      </c>
      <c r="E10" s="29">
        <v>2</v>
      </c>
      <c r="F10" s="29">
        <v>2</v>
      </c>
      <c r="G10" s="29">
        <v>1</v>
      </c>
      <c r="H10" s="29">
        <v>1</v>
      </c>
      <c r="I10" s="29">
        <v>2</v>
      </c>
      <c r="J10" s="34">
        <f t="shared" si="1"/>
        <v>2</v>
      </c>
      <c r="K10" s="35">
        <f t="shared" si="2"/>
        <v>3</v>
      </c>
      <c r="L10" s="39" t="s">
        <v>16</v>
      </c>
      <c r="M10" s="21" t="s">
        <v>24</v>
      </c>
      <c r="N10" s="21"/>
    </row>
    <row r="11" spans="1:14" s="4" customFormat="1">
      <c r="A11" s="16"/>
      <c r="B11" s="19">
        <f t="shared" si="0"/>
        <v>6</v>
      </c>
      <c r="C11" s="29" t="s">
        <v>25</v>
      </c>
      <c r="D11" s="29">
        <v>4</v>
      </c>
      <c r="E11" s="29">
        <v>4</v>
      </c>
      <c r="F11" s="29">
        <v>4</v>
      </c>
      <c r="G11" s="29">
        <v>4</v>
      </c>
      <c r="H11" s="29">
        <v>4</v>
      </c>
      <c r="I11" s="29">
        <v>3</v>
      </c>
      <c r="J11" s="34">
        <f t="shared" si="1"/>
        <v>4</v>
      </c>
      <c r="K11" s="35">
        <f t="shared" si="2"/>
        <v>6</v>
      </c>
      <c r="L11" s="39" t="s">
        <v>16</v>
      </c>
      <c r="M11" s="21"/>
      <c r="N11" s="21"/>
    </row>
    <row r="12" spans="1:14" s="4" customFormat="1">
      <c r="A12" s="16"/>
      <c r="B12" s="19">
        <f t="shared" si="0"/>
        <v>7</v>
      </c>
      <c r="C12" s="29" t="s">
        <v>26</v>
      </c>
      <c r="D12" s="29">
        <v>3</v>
      </c>
      <c r="E12" s="29">
        <v>4</v>
      </c>
      <c r="F12" s="29"/>
      <c r="G12" s="29">
        <v>3</v>
      </c>
      <c r="H12" s="29">
        <v>3</v>
      </c>
      <c r="I12" s="29">
        <v>1</v>
      </c>
      <c r="J12" s="34">
        <f t="shared" si="1"/>
        <v>3</v>
      </c>
      <c r="K12" s="35">
        <f t="shared" si="2"/>
        <v>4.5</v>
      </c>
      <c r="L12" s="39" t="s">
        <v>16</v>
      </c>
      <c r="M12" s="21"/>
      <c r="N12" s="21"/>
    </row>
    <row r="13" spans="1:14" s="4" customFormat="1" ht="27">
      <c r="A13" s="16"/>
      <c r="B13" s="19">
        <f t="shared" si="0"/>
        <v>8</v>
      </c>
      <c r="C13" s="29" t="s">
        <v>27</v>
      </c>
      <c r="D13" s="29">
        <v>4</v>
      </c>
      <c r="E13" s="29">
        <v>5</v>
      </c>
      <c r="F13" s="29">
        <v>4</v>
      </c>
      <c r="G13" s="29">
        <v>4</v>
      </c>
      <c r="H13" s="29">
        <v>5</v>
      </c>
      <c r="I13" s="29">
        <v>5</v>
      </c>
      <c r="J13" s="34">
        <f t="shared" si="1"/>
        <v>5</v>
      </c>
      <c r="K13" s="35">
        <f t="shared" si="2"/>
        <v>7.5</v>
      </c>
      <c r="L13" s="39" t="s">
        <v>16</v>
      </c>
      <c r="M13" s="21" t="s">
        <v>28</v>
      </c>
      <c r="N13" s="21"/>
    </row>
    <row r="14" spans="1:14" s="4" customFormat="1">
      <c r="A14" s="16"/>
      <c r="B14" s="19">
        <f t="shared" si="0"/>
        <v>9</v>
      </c>
      <c r="C14" s="29" t="s">
        <v>29</v>
      </c>
      <c r="D14" s="29">
        <v>1</v>
      </c>
      <c r="E14" s="29">
        <v>1</v>
      </c>
      <c r="F14" s="29">
        <v>2</v>
      </c>
      <c r="G14" s="29">
        <v>2</v>
      </c>
      <c r="H14" s="29">
        <v>2</v>
      </c>
      <c r="I14" s="29">
        <v>2</v>
      </c>
      <c r="J14" s="34">
        <f t="shared" si="1"/>
        <v>2</v>
      </c>
      <c r="K14" s="35">
        <f t="shared" si="2"/>
        <v>3</v>
      </c>
      <c r="L14" s="39" t="s">
        <v>16</v>
      </c>
      <c r="M14" s="21" t="s">
        <v>30</v>
      </c>
      <c r="N14" s="21"/>
    </row>
    <row r="15" spans="1:14" s="4" customFormat="1" ht="27">
      <c r="A15" s="16"/>
      <c r="B15" s="19">
        <f t="shared" si="0"/>
        <v>10</v>
      </c>
      <c r="C15" s="29" t="s">
        <v>31</v>
      </c>
      <c r="D15" s="29">
        <v>3</v>
      </c>
      <c r="E15" s="29">
        <v>4</v>
      </c>
      <c r="F15" s="29">
        <v>4</v>
      </c>
      <c r="G15" s="29">
        <v>4</v>
      </c>
      <c r="H15" s="29">
        <v>5</v>
      </c>
      <c r="I15" s="29">
        <v>4</v>
      </c>
      <c r="J15" s="34">
        <f t="shared" si="1"/>
        <v>4</v>
      </c>
      <c r="K15" s="35">
        <f t="shared" si="2"/>
        <v>6</v>
      </c>
      <c r="L15" s="39" t="s">
        <v>16</v>
      </c>
      <c r="M15" s="21" t="s">
        <v>32</v>
      </c>
      <c r="N15" s="21"/>
    </row>
    <row r="16" spans="1:14" s="4" customFormat="1">
      <c r="A16" s="16"/>
      <c r="B16" s="19">
        <f t="shared" si="0"/>
        <v>11</v>
      </c>
      <c r="C16" s="29" t="s">
        <v>33</v>
      </c>
      <c r="D16" s="29">
        <v>3</v>
      </c>
      <c r="E16" s="29">
        <v>4</v>
      </c>
      <c r="F16" s="29">
        <v>3</v>
      </c>
      <c r="G16" s="29">
        <v>3</v>
      </c>
      <c r="H16" s="29">
        <v>3</v>
      </c>
      <c r="I16" s="29">
        <v>5</v>
      </c>
      <c r="J16" s="34">
        <f t="shared" si="1"/>
        <v>4</v>
      </c>
      <c r="K16" s="35">
        <f t="shared" si="2"/>
        <v>6</v>
      </c>
      <c r="L16" s="39" t="s">
        <v>16</v>
      </c>
      <c r="M16" s="21" t="s">
        <v>34</v>
      </c>
      <c r="N16" s="21"/>
    </row>
    <row r="17" spans="1:14" s="4" customFormat="1">
      <c r="A17" s="16"/>
      <c r="B17" s="19">
        <f t="shared" si="0"/>
        <v>12</v>
      </c>
      <c r="C17" s="29" t="s">
        <v>35</v>
      </c>
      <c r="D17" s="29">
        <v>3</v>
      </c>
      <c r="E17" s="29">
        <v>4</v>
      </c>
      <c r="F17" s="29">
        <v>3</v>
      </c>
      <c r="G17" s="29">
        <v>3</v>
      </c>
      <c r="H17" s="29">
        <v>3</v>
      </c>
      <c r="I17" s="29">
        <v>4</v>
      </c>
      <c r="J17" s="34">
        <f t="shared" si="1"/>
        <v>3</v>
      </c>
      <c r="K17" s="35">
        <f t="shared" si="2"/>
        <v>4.5</v>
      </c>
      <c r="L17" s="39" t="s">
        <v>16</v>
      </c>
      <c r="M17" s="21" t="s">
        <v>36</v>
      </c>
      <c r="N17" s="21"/>
    </row>
    <row r="18" spans="1:14" s="4" customFormat="1">
      <c r="A18" s="16"/>
      <c r="B18" s="19">
        <f t="shared" si="0"/>
        <v>13</v>
      </c>
      <c r="C18" s="29" t="s">
        <v>37</v>
      </c>
      <c r="D18" s="29">
        <v>2</v>
      </c>
      <c r="E18" s="29">
        <v>4</v>
      </c>
      <c r="F18" s="29">
        <v>3</v>
      </c>
      <c r="G18" s="29">
        <v>4</v>
      </c>
      <c r="H18" s="29">
        <v>5</v>
      </c>
      <c r="I18" s="29">
        <v>4</v>
      </c>
      <c r="J18" s="34">
        <f t="shared" si="1"/>
        <v>4</v>
      </c>
      <c r="K18" s="35">
        <f t="shared" si="2"/>
        <v>6</v>
      </c>
      <c r="L18" s="39" t="s">
        <v>16</v>
      </c>
      <c r="M18" s="21" t="s">
        <v>38</v>
      </c>
      <c r="N18" s="21"/>
    </row>
    <row r="19" spans="1:14" s="4" customFormat="1" ht="27">
      <c r="A19" s="16"/>
      <c r="B19" s="19">
        <f t="shared" si="0"/>
        <v>14</v>
      </c>
      <c r="C19" s="29" t="s">
        <v>39</v>
      </c>
      <c r="D19" s="29">
        <v>4</v>
      </c>
      <c r="E19" s="29">
        <v>4</v>
      </c>
      <c r="F19" s="29">
        <v>4</v>
      </c>
      <c r="G19" s="29">
        <v>4</v>
      </c>
      <c r="H19" s="29">
        <v>5</v>
      </c>
      <c r="I19" s="29">
        <v>4</v>
      </c>
      <c r="J19" s="34">
        <f t="shared" si="1"/>
        <v>4</v>
      </c>
      <c r="K19" s="35">
        <f t="shared" si="2"/>
        <v>6</v>
      </c>
      <c r="L19" s="39" t="s">
        <v>16</v>
      </c>
      <c r="M19" s="21" t="s">
        <v>40</v>
      </c>
      <c r="N19" s="21"/>
    </row>
    <row r="20" spans="1:14" ht="27">
      <c r="A20" s="10"/>
      <c r="B20" s="19">
        <f t="shared" si="0"/>
        <v>15</v>
      </c>
      <c r="C20" s="29" t="s">
        <v>41</v>
      </c>
      <c r="D20" s="29">
        <v>1</v>
      </c>
      <c r="E20" s="29">
        <v>1</v>
      </c>
      <c r="F20" s="29">
        <v>2</v>
      </c>
      <c r="G20" s="29">
        <v>1</v>
      </c>
      <c r="H20" s="29">
        <v>1</v>
      </c>
      <c r="I20" s="29">
        <v>1</v>
      </c>
      <c r="J20" s="34">
        <f t="shared" si="1"/>
        <v>1</v>
      </c>
      <c r="K20" s="35">
        <f t="shared" si="2"/>
        <v>1.5</v>
      </c>
      <c r="L20" s="39" t="s">
        <v>16</v>
      </c>
      <c r="M20" s="21" t="s">
        <v>42</v>
      </c>
      <c r="N20" s="21"/>
    </row>
    <row r="21" spans="1:14">
      <c r="A21" s="10"/>
      <c r="B21" s="19">
        <f t="shared" si="0"/>
        <v>16</v>
      </c>
      <c r="C21" s="29" t="s">
        <v>43</v>
      </c>
      <c r="D21" s="29">
        <v>2</v>
      </c>
      <c r="E21" s="29">
        <v>2</v>
      </c>
      <c r="F21" s="29">
        <v>2</v>
      </c>
      <c r="G21" s="29">
        <v>2</v>
      </c>
      <c r="H21" s="29">
        <v>2</v>
      </c>
      <c r="I21" s="29">
        <v>2</v>
      </c>
      <c r="J21" s="34">
        <f t="shared" si="1"/>
        <v>2</v>
      </c>
      <c r="K21" s="35">
        <f t="shared" si="2"/>
        <v>3</v>
      </c>
      <c r="L21" s="39" t="s">
        <v>16</v>
      </c>
      <c r="M21" s="21"/>
      <c r="N21" s="21"/>
    </row>
    <row r="22" spans="1:14">
      <c r="A22" s="10"/>
      <c r="B22" s="19">
        <f t="shared" si="0"/>
        <v>17</v>
      </c>
      <c r="C22" s="29" t="s">
        <v>44</v>
      </c>
      <c r="D22" s="29">
        <v>3</v>
      </c>
      <c r="E22" s="29">
        <v>4</v>
      </c>
      <c r="F22" s="29">
        <v>3</v>
      </c>
      <c r="G22" s="29">
        <v>2</v>
      </c>
      <c r="H22" s="29"/>
      <c r="I22" s="29"/>
      <c r="J22" s="34">
        <f t="shared" si="1"/>
        <v>3</v>
      </c>
      <c r="K22" s="35">
        <f t="shared" si="2"/>
        <v>4.5</v>
      </c>
      <c r="L22" s="39" t="s">
        <v>16</v>
      </c>
      <c r="M22" s="21"/>
      <c r="N22" s="21"/>
    </row>
    <row r="23" spans="1:14">
      <c r="A23" s="10"/>
      <c r="B23" s="19">
        <f t="shared" si="0"/>
        <v>18</v>
      </c>
      <c r="C23" s="29" t="s">
        <v>45</v>
      </c>
      <c r="D23" s="29">
        <v>2</v>
      </c>
      <c r="E23" s="29">
        <v>4</v>
      </c>
      <c r="F23" s="29">
        <v>4</v>
      </c>
      <c r="G23" s="29">
        <v>4</v>
      </c>
      <c r="H23" s="29">
        <v>4</v>
      </c>
      <c r="I23" s="29">
        <v>4</v>
      </c>
      <c r="J23" s="34">
        <f t="shared" si="1"/>
        <v>4</v>
      </c>
      <c r="K23" s="35">
        <f t="shared" si="2"/>
        <v>6</v>
      </c>
      <c r="L23" s="39" t="s">
        <v>16</v>
      </c>
      <c r="M23" s="21"/>
      <c r="N23" s="21"/>
    </row>
    <row r="24" spans="1:14">
      <c r="A24" s="10"/>
      <c r="B24" s="19">
        <f t="shared" si="0"/>
        <v>19</v>
      </c>
      <c r="C24" s="29" t="s">
        <v>46</v>
      </c>
      <c r="D24" s="29">
        <v>3</v>
      </c>
      <c r="E24" s="29">
        <v>3</v>
      </c>
      <c r="F24" s="29">
        <v>3</v>
      </c>
      <c r="G24" s="29">
        <v>3</v>
      </c>
      <c r="H24" s="29">
        <v>2</v>
      </c>
      <c r="I24" s="29">
        <v>4</v>
      </c>
      <c r="J24" s="34">
        <f t="shared" si="1"/>
        <v>3</v>
      </c>
      <c r="K24" s="35">
        <f t="shared" si="2"/>
        <v>4.5</v>
      </c>
      <c r="L24" s="39" t="s">
        <v>16</v>
      </c>
      <c r="M24" s="21"/>
      <c r="N24" s="21"/>
    </row>
    <row r="25" spans="1:14">
      <c r="A25" s="10"/>
      <c r="B25" s="19">
        <f t="shared" si="0"/>
        <v>20</v>
      </c>
      <c r="C25" s="29" t="s">
        <v>47</v>
      </c>
      <c r="D25" s="29">
        <v>2</v>
      </c>
      <c r="E25" s="29">
        <v>3</v>
      </c>
      <c r="F25" s="29">
        <v>3</v>
      </c>
      <c r="G25" s="29">
        <v>3</v>
      </c>
      <c r="H25" s="29">
        <v>3</v>
      </c>
      <c r="I25" s="29">
        <v>3</v>
      </c>
      <c r="J25" s="34">
        <f t="shared" si="1"/>
        <v>3</v>
      </c>
      <c r="K25" s="35">
        <f t="shared" si="2"/>
        <v>4.5</v>
      </c>
      <c r="L25" s="39" t="s">
        <v>16</v>
      </c>
      <c r="M25" s="21"/>
      <c r="N25" s="21"/>
    </row>
    <row r="26" spans="1:14">
      <c r="A26" s="10"/>
      <c r="B26" s="19">
        <f t="shared" si="0"/>
        <v>21</v>
      </c>
      <c r="C26" s="29" t="s">
        <v>48</v>
      </c>
      <c r="D26" s="29">
        <v>2</v>
      </c>
      <c r="E26" s="29">
        <v>2</v>
      </c>
      <c r="F26" s="29">
        <v>2</v>
      </c>
      <c r="G26" s="29">
        <v>2</v>
      </c>
      <c r="H26" s="29">
        <v>1</v>
      </c>
      <c r="I26" s="29">
        <v>1</v>
      </c>
      <c r="J26" s="34">
        <f t="shared" si="1"/>
        <v>2</v>
      </c>
      <c r="K26" s="35">
        <f t="shared" si="2"/>
        <v>3</v>
      </c>
      <c r="L26" s="39" t="s">
        <v>16</v>
      </c>
      <c r="M26" s="21"/>
      <c r="N26" s="21"/>
    </row>
    <row r="27" spans="1:14">
      <c r="A27" s="10"/>
      <c r="B27" s="19">
        <f t="shared" si="0"/>
        <v>22</v>
      </c>
      <c r="C27" s="29" t="s">
        <v>49</v>
      </c>
      <c r="D27" s="29">
        <v>3</v>
      </c>
      <c r="E27" s="29">
        <v>4</v>
      </c>
      <c r="F27" s="29">
        <v>3</v>
      </c>
      <c r="G27" s="29">
        <v>3</v>
      </c>
      <c r="H27" s="29">
        <v>4</v>
      </c>
      <c r="I27" s="29">
        <v>3</v>
      </c>
      <c r="J27" s="34">
        <f t="shared" si="1"/>
        <v>3</v>
      </c>
      <c r="K27" s="35">
        <f t="shared" si="2"/>
        <v>4.5</v>
      </c>
      <c r="L27" s="39" t="s">
        <v>16</v>
      </c>
      <c r="M27" s="21"/>
      <c r="N27" s="21"/>
    </row>
    <row r="28" spans="1:14">
      <c r="A28" s="10"/>
      <c r="B28" s="19">
        <f t="shared" si="0"/>
        <v>23</v>
      </c>
      <c r="C28" s="29" t="s">
        <v>50</v>
      </c>
      <c r="D28" s="29">
        <v>1</v>
      </c>
      <c r="E28" s="29">
        <v>2</v>
      </c>
      <c r="F28" s="29">
        <v>2</v>
      </c>
      <c r="G28" s="29">
        <v>2</v>
      </c>
      <c r="H28" s="29">
        <v>2</v>
      </c>
      <c r="I28" s="29">
        <v>2</v>
      </c>
      <c r="J28" s="34">
        <f t="shared" si="1"/>
        <v>2</v>
      </c>
      <c r="K28" s="35">
        <f t="shared" si="2"/>
        <v>3</v>
      </c>
      <c r="L28" s="39" t="s">
        <v>16</v>
      </c>
      <c r="M28" s="21"/>
      <c r="N28" s="21"/>
    </row>
    <row r="29" spans="1:14">
      <c r="A29" s="10"/>
      <c r="B29" s="19">
        <f t="shared" si="0"/>
        <v>24</v>
      </c>
      <c r="C29" s="29" t="s">
        <v>51</v>
      </c>
      <c r="D29" s="29">
        <v>5</v>
      </c>
      <c r="E29" s="29">
        <v>3</v>
      </c>
      <c r="F29" s="29">
        <v>3</v>
      </c>
      <c r="G29" s="29">
        <v>3</v>
      </c>
      <c r="H29" s="29">
        <v>3</v>
      </c>
      <c r="I29" s="29">
        <v>2</v>
      </c>
      <c r="J29" s="34">
        <f t="shared" si="1"/>
        <v>3</v>
      </c>
      <c r="K29" s="35">
        <f t="shared" si="2"/>
        <v>4.5</v>
      </c>
      <c r="L29" s="39" t="s">
        <v>16</v>
      </c>
      <c r="M29" s="21"/>
      <c r="N29" s="21"/>
    </row>
    <row r="30" spans="1:14">
      <c r="A30" s="10"/>
      <c r="B30" s="19">
        <f t="shared" si="0"/>
        <v>25</v>
      </c>
      <c r="C30" s="29" t="s">
        <v>52</v>
      </c>
      <c r="D30" s="29">
        <v>3</v>
      </c>
      <c r="E30" s="29">
        <v>3</v>
      </c>
      <c r="F30" s="29">
        <v>3</v>
      </c>
      <c r="G30" s="29">
        <v>3</v>
      </c>
      <c r="H30" s="29">
        <v>4</v>
      </c>
      <c r="I30" s="29">
        <v>4</v>
      </c>
      <c r="J30" s="34">
        <f t="shared" si="1"/>
        <v>3</v>
      </c>
      <c r="K30" s="35">
        <f t="shared" si="2"/>
        <v>4.5</v>
      </c>
      <c r="L30" s="39" t="s">
        <v>16</v>
      </c>
      <c r="M30" s="22"/>
      <c r="N30" s="22"/>
    </row>
    <row r="31" spans="1:14">
      <c r="A31" s="10"/>
      <c r="B31" s="19">
        <f t="shared" si="0"/>
        <v>26</v>
      </c>
      <c r="C31" s="29" t="s">
        <v>53</v>
      </c>
      <c r="D31" s="29">
        <v>4</v>
      </c>
      <c r="E31" s="29">
        <v>4</v>
      </c>
      <c r="F31" s="29">
        <v>3</v>
      </c>
      <c r="G31" s="29">
        <v>4</v>
      </c>
      <c r="H31" s="29">
        <v>4</v>
      </c>
      <c r="I31" s="29">
        <v>4</v>
      </c>
      <c r="J31" s="34">
        <f t="shared" si="1"/>
        <v>4</v>
      </c>
      <c r="K31" s="35">
        <f t="shared" si="2"/>
        <v>6</v>
      </c>
      <c r="L31" s="39" t="s">
        <v>16</v>
      </c>
      <c r="M31" s="21"/>
      <c r="N31" s="21"/>
    </row>
    <row r="32" spans="1:14">
      <c r="A32" s="10"/>
      <c r="B32" s="19">
        <f t="shared" si="0"/>
        <v>27</v>
      </c>
      <c r="C32" s="29" t="s">
        <v>54</v>
      </c>
      <c r="D32" s="29">
        <v>3</v>
      </c>
      <c r="E32" s="29">
        <v>3</v>
      </c>
      <c r="F32" s="29">
        <v>3</v>
      </c>
      <c r="G32" s="29">
        <v>4</v>
      </c>
      <c r="H32" s="29">
        <v>3</v>
      </c>
      <c r="I32" s="29">
        <v>4</v>
      </c>
      <c r="J32" s="34">
        <f t="shared" si="1"/>
        <v>3</v>
      </c>
      <c r="K32" s="35">
        <f t="shared" si="2"/>
        <v>4.5</v>
      </c>
      <c r="L32" s="39" t="s">
        <v>16</v>
      </c>
      <c r="M32" s="21"/>
      <c r="N32" s="21"/>
    </row>
    <row r="33" spans="1:14">
      <c r="A33" s="10"/>
      <c r="B33" s="19">
        <f t="shared" si="0"/>
        <v>28</v>
      </c>
      <c r="C33" s="29" t="s">
        <v>55</v>
      </c>
      <c r="D33" s="29">
        <v>1</v>
      </c>
      <c r="E33" s="29">
        <v>2</v>
      </c>
      <c r="F33" s="29">
        <v>2</v>
      </c>
      <c r="G33" s="29">
        <v>2</v>
      </c>
      <c r="H33" s="29">
        <v>2</v>
      </c>
      <c r="I33" s="29">
        <v>2</v>
      </c>
      <c r="J33" s="34">
        <f t="shared" si="1"/>
        <v>2</v>
      </c>
      <c r="K33" s="35">
        <f t="shared" si="2"/>
        <v>3</v>
      </c>
      <c r="L33" s="39" t="s">
        <v>16</v>
      </c>
      <c r="M33" s="21"/>
      <c r="N33" s="21"/>
    </row>
    <row r="34" spans="1:14">
      <c r="A34" s="10"/>
      <c r="B34" s="19">
        <f t="shared" si="0"/>
        <v>29</v>
      </c>
      <c r="C34" s="29" t="s">
        <v>56</v>
      </c>
      <c r="D34" s="29">
        <v>2</v>
      </c>
      <c r="E34" s="29">
        <v>3</v>
      </c>
      <c r="F34" s="29">
        <v>3</v>
      </c>
      <c r="G34" s="29">
        <v>3</v>
      </c>
      <c r="H34" s="29">
        <v>3</v>
      </c>
      <c r="I34" s="29">
        <v>3</v>
      </c>
      <c r="J34" s="34">
        <f t="shared" si="1"/>
        <v>3</v>
      </c>
      <c r="K34" s="35">
        <f t="shared" si="2"/>
        <v>4.5</v>
      </c>
      <c r="L34" s="39" t="s">
        <v>16</v>
      </c>
      <c r="M34" s="21"/>
      <c r="N34" s="21"/>
    </row>
    <row r="35" spans="1:14">
      <c r="A35" s="10"/>
      <c r="B35" s="19">
        <f t="shared" si="0"/>
        <v>30</v>
      </c>
      <c r="C35" s="29" t="s">
        <v>57</v>
      </c>
      <c r="D35" s="29">
        <v>4</v>
      </c>
      <c r="E35" s="29">
        <v>3</v>
      </c>
      <c r="F35" s="29">
        <v>3</v>
      </c>
      <c r="G35" s="29">
        <v>3</v>
      </c>
      <c r="H35" s="29">
        <v>3</v>
      </c>
      <c r="I35" s="29">
        <v>4</v>
      </c>
      <c r="J35" s="34">
        <f t="shared" si="1"/>
        <v>3</v>
      </c>
      <c r="K35" s="35">
        <f t="shared" si="2"/>
        <v>4.5</v>
      </c>
      <c r="L35" s="39" t="s">
        <v>16</v>
      </c>
      <c r="M35" s="21"/>
      <c r="N35" s="21"/>
    </row>
    <row r="36" spans="1:14">
      <c r="A36" s="10"/>
      <c r="B36" s="19">
        <f t="shared" si="0"/>
        <v>31</v>
      </c>
      <c r="C36" s="29" t="s">
        <v>58</v>
      </c>
      <c r="D36" s="29">
        <v>1</v>
      </c>
      <c r="E36" s="29">
        <v>2</v>
      </c>
      <c r="F36" s="29">
        <v>3</v>
      </c>
      <c r="G36" s="29">
        <v>3</v>
      </c>
      <c r="H36" s="29">
        <v>3</v>
      </c>
      <c r="I36" s="29">
        <v>2</v>
      </c>
      <c r="J36" s="34">
        <f t="shared" si="1"/>
        <v>2</v>
      </c>
      <c r="K36" s="35">
        <f t="shared" si="2"/>
        <v>3</v>
      </c>
      <c r="L36" s="39" t="s">
        <v>16</v>
      </c>
      <c r="M36" s="21"/>
      <c r="N36" s="21"/>
    </row>
    <row r="37" spans="1:14">
      <c r="A37" s="10"/>
      <c r="B37" s="19">
        <f t="shared" si="0"/>
        <v>32</v>
      </c>
      <c r="C37" s="30" t="s">
        <v>59</v>
      </c>
      <c r="D37" s="29">
        <v>1</v>
      </c>
      <c r="E37" s="29">
        <v>2</v>
      </c>
      <c r="F37" s="29">
        <v>3</v>
      </c>
      <c r="G37" s="29">
        <v>2</v>
      </c>
      <c r="H37" s="29">
        <v>3</v>
      </c>
      <c r="I37" s="29">
        <v>2</v>
      </c>
      <c r="J37" s="34">
        <f t="shared" si="1"/>
        <v>2</v>
      </c>
      <c r="K37" s="35">
        <f t="shared" si="2"/>
        <v>3</v>
      </c>
      <c r="L37" s="39" t="s">
        <v>16</v>
      </c>
      <c r="M37" s="21"/>
      <c r="N37" s="21"/>
    </row>
    <row r="38" spans="1:14">
      <c r="A38" s="10"/>
      <c r="B38" s="19">
        <f t="shared" si="0"/>
        <v>33</v>
      </c>
      <c r="C38" s="29"/>
      <c r="D38" s="29"/>
      <c r="E38" s="29"/>
      <c r="F38" s="29"/>
      <c r="G38" s="29"/>
      <c r="H38" s="29"/>
      <c r="I38" s="29"/>
      <c r="J38" s="35"/>
      <c r="K38" s="35"/>
      <c r="L38" s="21"/>
      <c r="M38" s="21"/>
      <c r="N38" s="21"/>
    </row>
    <row r="39" spans="1:14">
      <c r="A39" s="10"/>
      <c r="B39" s="19">
        <f t="shared" si="0"/>
        <v>34</v>
      </c>
      <c r="C39" s="28"/>
      <c r="D39" s="28"/>
      <c r="E39" s="28"/>
      <c r="F39" s="28"/>
      <c r="G39" s="28"/>
      <c r="H39" s="28"/>
      <c r="I39" s="28"/>
      <c r="J39" s="35"/>
      <c r="K39" s="35"/>
      <c r="L39" s="21"/>
      <c r="M39" s="21"/>
      <c r="N39" s="21"/>
    </row>
    <row r="40" spans="1:14">
      <c r="A40" s="10"/>
      <c r="B40" s="19">
        <f t="shared" si="0"/>
        <v>35</v>
      </c>
      <c r="C40" s="28"/>
      <c r="D40" s="28"/>
      <c r="E40" s="28"/>
      <c r="F40" s="28"/>
      <c r="G40" s="28"/>
      <c r="H40" s="28"/>
      <c r="I40" s="28"/>
      <c r="J40" s="35"/>
      <c r="K40" s="35"/>
      <c r="L40" s="21"/>
      <c r="M40" s="21"/>
      <c r="N40" s="21"/>
    </row>
    <row r="41" spans="1:14">
      <c r="A41" s="10"/>
      <c r="B41" s="19">
        <f t="shared" si="0"/>
        <v>36</v>
      </c>
      <c r="C41" s="28"/>
      <c r="D41" s="28"/>
      <c r="E41" s="28"/>
      <c r="F41" s="28"/>
      <c r="G41" s="28"/>
      <c r="H41" s="28"/>
      <c r="I41" s="28"/>
      <c r="J41" s="35"/>
      <c r="K41" s="35"/>
      <c r="L41" s="21"/>
      <c r="M41" s="21"/>
      <c r="N41" s="21"/>
    </row>
    <row r="42" spans="1:14">
      <c r="A42" s="10"/>
      <c r="B42" s="19">
        <f t="shared" si="0"/>
        <v>37</v>
      </c>
      <c r="C42" s="20"/>
      <c r="D42" s="20"/>
      <c r="E42" s="20"/>
      <c r="F42" s="20"/>
      <c r="G42" s="20"/>
      <c r="H42" s="20"/>
      <c r="I42" s="20"/>
      <c r="J42" s="35"/>
      <c r="K42" s="35"/>
      <c r="L42" s="21"/>
      <c r="M42" s="21"/>
      <c r="N42" s="21"/>
    </row>
    <row r="43" spans="1:14">
      <c r="A43" s="10"/>
      <c r="B43" s="19">
        <f t="shared" si="0"/>
        <v>38</v>
      </c>
      <c r="C43" s="29"/>
      <c r="D43" s="29"/>
      <c r="E43" s="29"/>
      <c r="F43" s="29"/>
      <c r="G43" s="29"/>
      <c r="H43" s="29"/>
      <c r="I43" s="29"/>
      <c r="J43" s="38"/>
      <c r="K43" s="38"/>
      <c r="L43" s="25"/>
      <c r="M43" s="25"/>
      <c r="N43" s="25"/>
    </row>
    <row r="44" spans="1:14">
      <c r="B44" s="19">
        <f t="shared" si="0"/>
        <v>39</v>
      </c>
      <c r="C44" s="29"/>
      <c r="D44" s="29"/>
      <c r="E44" s="29"/>
      <c r="F44" s="29"/>
      <c r="G44" s="29"/>
      <c r="H44" s="29"/>
      <c r="I44" s="29"/>
      <c r="J44" s="38"/>
      <c r="K44" s="38"/>
      <c r="L44" s="25"/>
      <c r="M44" s="25"/>
      <c r="N44" s="25"/>
    </row>
    <row r="45" spans="1:14">
      <c r="B45" s="19">
        <f t="shared" si="0"/>
        <v>40</v>
      </c>
      <c r="C45" s="29"/>
      <c r="D45" s="29"/>
      <c r="E45" s="29"/>
      <c r="F45" s="29"/>
      <c r="G45" s="29"/>
      <c r="H45" s="29"/>
      <c r="I45" s="29"/>
      <c r="J45" s="38"/>
      <c r="K45" s="38"/>
      <c r="L45" s="25"/>
      <c r="M45" s="25"/>
      <c r="N45" s="25"/>
    </row>
    <row r="46" spans="1:14">
      <c r="B46" s="19">
        <f t="shared" si="0"/>
        <v>41</v>
      </c>
      <c r="C46" s="29"/>
      <c r="D46" s="29"/>
      <c r="E46" s="29"/>
      <c r="F46" s="29"/>
      <c r="G46" s="29"/>
      <c r="H46" s="29"/>
      <c r="I46" s="29"/>
      <c r="J46" s="38"/>
      <c r="K46" s="38"/>
      <c r="L46" s="25"/>
      <c r="M46" s="25"/>
      <c r="N46" s="25"/>
    </row>
    <row r="47" spans="1:14">
      <c r="B47" s="19">
        <f t="shared" si="0"/>
        <v>42</v>
      </c>
      <c r="C47" s="24"/>
      <c r="D47" s="24"/>
      <c r="E47" s="24"/>
      <c r="F47" s="24"/>
      <c r="G47" s="24"/>
      <c r="H47" s="24"/>
      <c r="I47" s="24"/>
      <c r="J47" s="38"/>
      <c r="K47" s="38"/>
      <c r="L47" s="25"/>
      <c r="M47" s="25"/>
      <c r="N47" s="25"/>
    </row>
    <row r="48" spans="1:14">
      <c r="B48" s="19">
        <f t="shared" si="0"/>
        <v>43</v>
      </c>
      <c r="C48" s="29"/>
      <c r="D48" s="29"/>
      <c r="E48" s="29"/>
      <c r="F48" s="29"/>
      <c r="G48" s="29"/>
      <c r="H48" s="29"/>
      <c r="I48" s="29"/>
      <c r="J48" s="38"/>
      <c r="K48" s="38"/>
      <c r="L48" s="25"/>
      <c r="M48" s="25"/>
      <c r="N48" s="25"/>
    </row>
    <row r="49" spans="2:14">
      <c r="B49" s="19">
        <f t="shared" si="0"/>
        <v>44</v>
      </c>
      <c r="C49" s="29"/>
      <c r="D49" s="29"/>
      <c r="E49" s="29"/>
      <c r="F49" s="29"/>
      <c r="G49" s="29"/>
      <c r="H49" s="29"/>
      <c r="I49" s="29"/>
      <c r="J49" s="38"/>
      <c r="K49" s="38"/>
      <c r="L49" s="25"/>
      <c r="M49" s="25"/>
      <c r="N49" s="25"/>
    </row>
    <row r="50" spans="2:14">
      <c r="B50" s="19">
        <f t="shared" si="0"/>
        <v>45</v>
      </c>
      <c r="C50" s="29"/>
      <c r="D50" s="29"/>
      <c r="E50" s="29"/>
      <c r="F50" s="29"/>
      <c r="G50" s="29"/>
      <c r="H50" s="29"/>
      <c r="I50" s="29"/>
      <c r="J50" s="38"/>
      <c r="K50" s="38"/>
      <c r="L50" s="25"/>
      <c r="M50" s="25"/>
      <c r="N50" s="25"/>
    </row>
    <row r="51" spans="2:14">
      <c r="B51" s="19">
        <f t="shared" si="0"/>
        <v>46</v>
      </c>
      <c r="C51" s="29"/>
      <c r="D51" s="29"/>
      <c r="E51" s="29"/>
      <c r="F51" s="29"/>
      <c r="G51" s="29"/>
      <c r="H51" s="29"/>
      <c r="I51" s="29"/>
      <c r="J51" s="38"/>
      <c r="K51" s="38"/>
      <c r="L51" s="25"/>
      <c r="M51" s="25"/>
      <c r="N51" s="25"/>
    </row>
    <row r="52" spans="2:14">
      <c r="B52" s="19">
        <f t="shared" si="0"/>
        <v>47</v>
      </c>
      <c r="C52" s="24"/>
      <c r="D52" s="24"/>
      <c r="E52" s="24"/>
      <c r="F52" s="24"/>
      <c r="G52" s="24"/>
      <c r="H52" s="24"/>
      <c r="I52" s="24"/>
      <c r="J52" s="38"/>
      <c r="K52" s="38"/>
      <c r="L52" s="25"/>
      <c r="M52" s="25"/>
      <c r="N52" s="25"/>
    </row>
    <row r="53" spans="2:14">
      <c r="B53" s="19">
        <f t="shared" si="0"/>
        <v>48</v>
      </c>
      <c r="C53" s="29"/>
      <c r="D53" s="29"/>
      <c r="E53" s="29"/>
      <c r="F53" s="29"/>
      <c r="G53" s="29"/>
      <c r="H53" s="29"/>
      <c r="I53" s="29"/>
      <c r="J53" s="32"/>
      <c r="K53" s="32"/>
      <c r="L53" s="25"/>
      <c r="M53" s="25"/>
      <c r="N53" s="25"/>
    </row>
    <row r="54" spans="2:14">
      <c r="B54" s="19">
        <f t="shared" si="0"/>
        <v>49</v>
      </c>
      <c r="C54" s="29"/>
      <c r="D54" s="29"/>
      <c r="E54" s="29"/>
      <c r="F54" s="29"/>
      <c r="G54" s="29"/>
      <c r="H54" s="29"/>
      <c r="I54" s="29"/>
      <c r="J54" s="32"/>
      <c r="K54" s="32"/>
      <c r="L54" s="25"/>
      <c r="M54" s="25"/>
      <c r="N54" s="25"/>
    </row>
    <row r="55" spans="2:14">
      <c r="B55" s="19">
        <f t="shared" si="0"/>
        <v>50</v>
      </c>
      <c r="C55" s="29"/>
      <c r="D55" s="29"/>
      <c r="E55" s="29"/>
      <c r="F55" s="29"/>
      <c r="G55" s="29"/>
      <c r="H55" s="29"/>
      <c r="I55" s="29"/>
      <c r="J55" s="32"/>
      <c r="K55" s="32"/>
      <c r="L55" s="25"/>
      <c r="M55" s="25"/>
      <c r="N55" s="25"/>
    </row>
    <row r="56" spans="2:14">
      <c r="B56" s="19">
        <f t="shared" si="0"/>
        <v>51</v>
      </c>
      <c r="C56" s="29"/>
      <c r="D56" s="29"/>
      <c r="E56" s="29"/>
      <c r="F56" s="29"/>
      <c r="G56" s="29"/>
      <c r="H56" s="29"/>
      <c r="I56" s="29"/>
      <c r="J56" s="32"/>
      <c r="K56" s="32"/>
      <c r="L56" s="25"/>
      <c r="M56" s="25"/>
      <c r="N56" s="25"/>
    </row>
    <row r="57" spans="2:14">
      <c r="B57" s="19">
        <f t="shared" si="0"/>
        <v>52</v>
      </c>
      <c r="C57" s="24"/>
      <c r="D57" s="24"/>
      <c r="E57" s="24"/>
      <c r="F57" s="24"/>
      <c r="G57" s="24"/>
      <c r="H57" s="24"/>
      <c r="I57" s="24"/>
      <c r="J57" s="32"/>
      <c r="K57" s="32"/>
      <c r="L57" s="25"/>
      <c r="M57" s="25"/>
      <c r="N57" s="25"/>
    </row>
    <row r="58" spans="2:14" ht="15" customHeight="1">
      <c r="J58" s="33"/>
      <c r="K58" s="33"/>
    </row>
    <row r="59" spans="2:14" ht="15" customHeight="1">
      <c r="J59" s="33"/>
      <c r="K59" s="33"/>
    </row>
    <row r="60" spans="2:14" ht="15" customHeight="1">
      <c r="J60" s="33"/>
      <c r="K60" s="33"/>
    </row>
    <row r="61" spans="2:14" ht="15" customHeight="1">
      <c r="J61" s="33"/>
      <c r="K61" s="33"/>
    </row>
    <row r="62" spans="2:14" ht="15" customHeight="1">
      <c r="J62" s="33"/>
      <c r="K62" s="33"/>
    </row>
    <row r="63" spans="2:14" ht="15" customHeight="1">
      <c r="J63" s="33"/>
      <c r="K63" s="33"/>
    </row>
    <row r="64" spans="2:14" ht="15" customHeight="1">
      <c r="J64" s="33"/>
      <c r="K64" s="33"/>
    </row>
    <row r="65" spans="10:11" ht="15" customHeight="1">
      <c r="J65" s="33"/>
      <c r="K65" s="33"/>
    </row>
    <row r="66" spans="10:11" ht="15" customHeight="1">
      <c r="J66" s="33"/>
      <c r="K66" s="33"/>
    </row>
    <row r="67" spans="10:11" ht="15" customHeight="1">
      <c r="J67" s="33"/>
      <c r="K67" s="33"/>
    </row>
    <row r="68" spans="10:11" ht="15" customHeight="1">
      <c r="J68" s="33"/>
      <c r="K68" s="33"/>
    </row>
    <row r="69" spans="10:11" ht="15" customHeight="1">
      <c r="J69" s="33"/>
      <c r="K69" s="33"/>
    </row>
    <row r="70" spans="10:11" ht="15" customHeight="1">
      <c r="J70" s="33"/>
      <c r="K70" s="33"/>
    </row>
    <row r="71" spans="10:11" ht="15" customHeight="1">
      <c r="J71" s="33"/>
      <c r="K71" s="33"/>
    </row>
    <row r="72" spans="10:11" ht="15" customHeight="1">
      <c r="J72" s="33"/>
      <c r="K72" s="33"/>
    </row>
    <row r="73" spans="10:11" ht="15" customHeight="1">
      <c r="J73" s="33"/>
      <c r="K73" s="33"/>
    </row>
    <row r="74" spans="10:11" ht="15" customHeight="1">
      <c r="J74" s="33"/>
      <c r="K74" s="33"/>
    </row>
    <row r="75" spans="10:11" ht="15" customHeight="1">
      <c r="J75" s="33"/>
      <c r="K75" s="33"/>
    </row>
    <row r="76" spans="10:11" ht="15" customHeight="1">
      <c r="J76" s="33"/>
      <c r="K76" s="33"/>
    </row>
    <row r="77" spans="10:11" ht="15" customHeight="1">
      <c r="J77" s="33"/>
      <c r="K77" s="33"/>
    </row>
    <row r="78" spans="10:11" ht="15" customHeight="1">
      <c r="J78" s="33"/>
      <c r="K78" s="33"/>
    </row>
    <row r="79" spans="10:11" ht="15" customHeight="1">
      <c r="J79" s="33"/>
      <c r="K79" s="33"/>
    </row>
    <row r="80" spans="10:11" ht="15" customHeight="1">
      <c r="J80" s="33"/>
      <c r="K80" s="33"/>
    </row>
    <row r="81" spans="10:11" ht="15" customHeight="1">
      <c r="J81" s="33"/>
      <c r="K81" s="33"/>
    </row>
    <row r="82" spans="10:11" ht="15" customHeight="1">
      <c r="J82" s="33"/>
      <c r="K82" s="33"/>
    </row>
    <row r="83" spans="10:11" ht="15" customHeight="1">
      <c r="J83" s="33"/>
      <c r="K83" s="33"/>
    </row>
    <row r="84" spans="10:11" ht="15" customHeight="1">
      <c r="J84" s="33"/>
      <c r="K84" s="33"/>
    </row>
    <row r="85" spans="10:11" ht="15" customHeight="1">
      <c r="J85" s="33"/>
      <c r="K85" s="33"/>
    </row>
    <row r="86" spans="10:11" ht="15" customHeight="1">
      <c r="J86" s="33"/>
      <c r="K86" s="33"/>
    </row>
    <row r="87" spans="10:11" ht="15" customHeight="1">
      <c r="J87" s="33"/>
      <c r="K87" s="33"/>
    </row>
    <row r="88" spans="10:11" ht="15" customHeight="1">
      <c r="J88" s="33"/>
      <c r="K88" s="33"/>
    </row>
    <row r="89" spans="10:11" ht="15" customHeight="1">
      <c r="J89" s="33"/>
      <c r="K89" s="33"/>
    </row>
  </sheetData>
  <conditionalFormatting sqref="B5:N5 B6:I10 J6:N39 C9:I36 B11:B57 C37:C57 I40:N42 D43:N57">
    <cfRule type="expression" dxfId="15" priority="18">
      <formula>MOD(ROW(),2)=0</formula>
    </cfRule>
  </conditionalFormatting>
  <conditionalFormatting sqref="D37:H42">
    <cfRule type="expression" dxfId="14" priority="1">
      <formula>MOD(ROW(),2)=0</formula>
    </cfRule>
  </conditionalFormatting>
  <conditionalFormatting sqref="I37:I39">
    <cfRule type="expression" dxfId="13" priority="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E328-E314-4E0D-B54D-A5425AE75BCB}">
  <sheetPr>
    <tabColor theme="4" tint="0.39997558519241921"/>
    <pageSetUpPr autoPageBreaks="0" fitToPage="1"/>
  </sheetPr>
  <dimension ref="A1:N91"/>
  <sheetViews>
    <sheetView showGridLines="0" topLeftCell="A17" zoomScale="140" zoomScaleNormal="140" zoomScalePageLayoutView="140" workbookViewId="0">
      <selection activeCell="C32" sqref="C32"/>
    </sheetView>
  </sheetViews>
  <sheetFormatPr defaultColWidth="8.875" defaultRowHeight="15"/>
  <cols>
    <col min="1" max="1" width="1.75" customWidth="1"/>
    <col min="2" max="2" width="7.125" style="9" customWidth="1"/>
    <col min="3" max="3" width="71.5" customWidth="1"/>
    <col min="4" max="9" width="12.25" customWidth="1"/>
    <col min="10" max="11" width="9.125" customWidth="1"/>
    <col min="12" max="12" width="10.625" customWidth="1"/>
    <col min="13" max="13" width="18.5" customWidth="1"/>
    <col min="14" max="14" width="50.125" customWidth="1"/>
  </cols>
  <sheetData>
    <row r="1" spans="1:14" ht="8.25" customHeight="1"/>
    <row r="2" spans="1:14" ht="38.25" customHeight="1">
      <c r="A2" s="10"/>
      <c r="B2" s="11"/>
      <c r="C2" s="12" t="s">
        <v>0</v>
      </c>
      <c r="D2" s="12"/>
      <c r="E2" s="12"/>
      <c r="F2" s="12"/>
      <c r="G2" s="12"/>
      <c r="H2" s="12"/>
      <c r="I2" s="12"/>
      <c r="J2" s="10"/>
      <c r="K2" s="10"/>
    </row>
    <row r="3" spans="1:14" ht="6" customHeight="1">
      <c r="A3" s="10"/>
      <c r="B3" s="11"/>
      <c r="C3" s="13"/>
      <c r="D3" s="13"/>
      <c r="E3" s="13"/>
      <c r="F3" s="13"/>
      <c r="G3" s="13"/>
      <c r="H3" s="13"/>
      <c r="I3" s="13"/>
      <c r="J3" s="10"/>
      <c r="K3" s="10"/>
    </row>
    <row r="4" spans="1:14" ht="25.5" customHeight="1">
      <c r="A4" s="10"/>
      <c r="B4" s="14" t="s">
        <v>1</v>
      </c>
      <c r="C4" s="26" t="s">
        <v>2</v>
      </c>
      <c r="D4" s="26" t="s">
        <v>3</v>
      </c>
      <c r="E4" s="26" t="s">
        <v>4</v>
      </c>
      <c r="F4" s="26" t="s">
        <v>5</v>
      </c>
      <c r="G4" s="26" t="s">
        <v>6</v>
      </c>
      <c r="H4" s="26" t="s">
        <v>7</v>
      </c>
      <c r="I4" s="26" t="s">
        <v>8</v>
      </c>
      <c r="J4" s="14" t="s">
        <v>9</v>
      </c>
      <c r="K4" s="14" t="s">
        <v>10</v>
      </c>
      <c r="L4" s="15" t="s">
        <v>11</v>
      </c>
      <c r="M4" s="15" t="s">
        <v>12</v>
      </c>
      <c r="N4" s="15" t="s">
        <v>13</v>
      </c>
    </row>
    <row r="5" spans="1:14" s="4" customFormat="1">
      <c r="A5" s="16"/>
      <c r="B5" s="17"/>
      <c r="C5" s="27" t="s">
        <v>60</v>
      </c>
      <c r="D5" s="27"/>
      <c r="E5" s="27"/>
      <c r="F5" s="27"/>
      <c r="G5" s="27"/>
      <c r="H5" s="27"/>
      <c r="I5" s="27"/>
      <c r="J5" s="34"/>
      <c r="K5" s="34"/>
      <c r="L5" s="18"/>
      <c r="M5" s="18"/>
      <c r="N5" s="18"/>
    </row>
    <row r="6" spans="1:14" s="4" customFormat="1">
      <c r="A6" s="16"/>
      <c r="B6" s="19">
        <v>1</v>
      </c>
      <c r="C6" s="28" t="s">
        <v>61</v>
      </c>
      <c r="D6" s="28">
        <v>5</v>
      </c>
      <c r="E6" s="28">
        <v>5</v>
      </c>
      <c r="F6" s="28">
        <v>3</v>
      </c>
      <c r="G6" s="28">
        <v>4</v>
      </c>
      <c r="H6" s="28">
        <v>4</v>
      </c>
      <c r="I6" s="28">
        <v>4</v>
      </c>
      <c r="J6" s="34">
        <f>ROUND(AVERAGE(D6:I6),0)</f>
        <v>4</v>
      </c>
      <c r="K6" s="35">
        <f>ROUND(J6*1.5,2)</f>
        <v>6</v>
      </c>
      <c r="L6" s="25" t="s">
        <v>62</v>
      </c>
      <c r="M6" s="25"/>
      <c r="N6" s="25"/>
    </row>
    <row r="7" spans="1:14" s="4" customFormat="1">
      <c r="A7" s="16"/>
      <c r="B7" s="19">
        <f t="shared" ref="B7:B44" si="0">B6+1</f>
        <v>2</v>
      </c>
      <c r="C7" s="28" t="s">
        <v>63</v>
      </c>
      <c r="D7" s="28">
        <v>3</v>
      </c>
      <c r="E7" s="28">
        <v>3</v>
      </c>
      <c r="F7" s="28">
        <v>2</v>
      </c>
      <c r="G7" s="28">
        <v>2</v>
      </c>
      <c r="H7" s="28">
        <v>2</v>
      </c>
      <c r="I7" s="28">
        <v>2</v>
      </c>
      <c r="J7" s="34">
        <f t="shared" ref="J7:J27" si="1">ROUND(AVERAGE(D7:I7),0)</f>
        <v>2</v>
      </c>
      <c r="K7" s="35">
        <f t="shared" ref="K7:K27" si="2">ROUND(J7*1.5,2)</f>
        <v>3</v>
      </c>
      <c r="L7" s="25" t="s">
        <v>62</v>
      </c>
      <c r="M7" s="25"/>
      <c r="N7" s="25"/>
    </row>
    <row r="8" spans="1:14" s="4" customFormat="1">
      <c r="A8" s="16"/>
      <c r="B8" s="19">
        <v>3</v>
      </c>
      <c r="C8" s="28" t="s">
        <v>64</v>
      </c>
      <c r="D8" s="28">
        <v>4</v>
      </c>
      <c r="E8" s="28">
        <v>4</v>
      </c>
      <c r="F8" s="28">
        <v>2</v>
      </c>
      <c r="G8" s="28">
        <v>3</v>
      </c>
      <c r="H8" s="28">
        <v>4</v>
      </c>
      <c r="I8" s="28">
        <v>3</v>
      </c>
      <c r="J8" s="34">
        <f t="shared" si="1"/>
        <v>3</v>
      </c>
      <c r="K8" s="35">
        <f t="shared" si="2"/>
        <v>4.5</v>
      </c>
      <c r="L8" s="25" t="s">
        <v>62</v>
      </c>
      <c r="M8" s="25"/>
      <c r="N8" s="25"/>
    </row>
    <row r="9" spans="1:14" s="4" customFormat="1">
      <c r="A9" s="16"/>
      <c r="B9" s="19">
        <f t="shared" si="0"/>
        <v>4</v>
      </c>
      <c r="C9" s="29" t="s">
        <v>65</v>
      </c>
      <c r="D9" s="29">
        <v>3</v>
      </c>
      <c r="E9" s="29">
        <v>4</v>
      </c>
      <c r="F9" s="29">
        <v>3</v>
      </c>
      <c r="G9" s="29">
        <v>3</v>
      </c>
      <c r="H9" s="29">
        <v>4</v>
      </c>
      <c r="I9" s="29">
        <v>3</v>
      </c>
      <c r="J9" s="34">
        <f t="shared" si="1"/>
        <v>3</v>
      </c>
      <c r="K9" s="35">
        <f t="shared" si="2"/>
        <v>4.5</v>
      </c>
      <c r="L9" s="25" t="s">
        <v>62</v>
      </c>
      <c r="M9" s="25"/>
      <c r="N9" s="25"/>
    </row>
    <row r="10" spans="1:14" s="4" customFormat="1">
      <c r="A10" s="16"/>
      <c r="B10" s="19">
        <f t="shared" si="0"/>
        <v>5</v>
      </c>
      <c r="C10" s="29" t="s">
        <v>66</v>
      </c>
      <c r="D10" s="29">
        <v>2</v>
      </c>
      <c r="E10" s="29">
        <v>2</v>
      </c>
      <c r="F10" s="29">
        <v>2</v>
      </c>
      <c r="G10" s="29">
        <v>2</v>
      </c>
      <c r="H10" s="29">
        <v>2</v>
      </c>
      <c r="I10" s="29">
        <v>2</v>
      </c>
      <c r="J10" s="34">
        <f t="shared" si="1"/>
        <v>2</v>
      </c>
      <c r="K10" s="35">
        <f t="shared" si="2"/>
        <v>3</v>
      </c>
      <c r="L10" s="25" t="s">
        <v>62</v>
      </c>
      <c r="M10" s="25"/>
      <c r="N10" s="25"/>
    </row>
    <row r="11" spans="1:14" s="4" customFormat="1">
      <c r="A11" s="16"/>
      <c r="B11" s="19">
        <f t="shared" si="0"/>
        <v>6</v>
      </c>
      <c r="C11" s="29" t="s">
        <v>67</v>
      </c>
      <c r="D11" s="29">
        <v>2</v>
      </c>
      <c r="E11" s="29">
        <v>2</v>
      </c>
      <c r="F11" s="29">
        <v>2</v>
      </c>
      <c r="G11" s="29">
        <v>2</v>
      </c>
      <c r="H11" s="29">
        <v>1</v>
      </c>
      <c r="I11" s="29">
        <v>1</v>
      </c>
      <c r="J11" s="34">
        <f t="shared" si="1"/>
        <v>2</v>
      </c>
      <c r="K11" s="35">
        <f t="shared" si="2"/>
        <v>3</v>
      </c>
      <c r="L11" s="25" t="s">
        <v>62</v>
      </c>
      <c r="M11" s="25"/>
      <c r="N11" s="25"/>
    </row>
    <row r="12" spans="1:14" s="4" customFormat="1">
      <c r="A12" s="16"/>
      <c r="B12" s="19">
        <f t="shared" si="0"/>
        <v>7</v>
      </c>
      <c r="C12" s="29" t="s">
        <v>68</v>
      </c>
      <c r="D12" s="29">
        <v>2</v>
      </c>
      <c r="E12" s="29">
        <v>2</v>
      </c>
      <c r="F12" s="29">
        <v>2</v>
      </c>
      <c r="G12" s="29">
        <v>2</v>
      </c>
      <c r="H12" s="29">
        <v>1</v>
      </c>
      <c r="I12" s="29">
        <v>1</v>
      </c>
      <c r="J12" s="34">
        <f t="shared" si="1"/>
        <v>2</v>
      </c>
      <c r="K12" s="35">
        <f t="shared" si="2"/>
        <v>3</v>
      </c>
      <c r="L12" s="25" t="s">
        <v>62</v>
      </c>
      <c r="M12" s="25"/>
      <c r="N12" s="25"/>
    </row>
    <row r="13" spans="1:14" s="4" customFormat="1">
      <c r="A13" s="16"/>
      <c r="B13" s="19">
        <f t="shared" si="0"/>
        <v>8</v>
      </c>
      <c r="C13" s="29" t="s">
        <v>69</v>
      </c>
      <c r="D13" s="29">
        <v>2</v>
      </c>
      <c r="E13" s="29">
        <v>3</v>
      </c>
      <c r="F13" s="29">
        <v>3</v>
      </c>
      <c r="G13" s="29">
        <v>2</v>
      </c>
      <c r="H13" s="29">
        <v>2</v>
      </c>
      <c r="I13" s="29">
        <v>1</v>
      </c>
      <c r="J13" s="34">
        <f t="shared" si="1"/>
        <v>2</v>
      </c>
      <c r="K13" s="35">
        <f t="shared" si="2"/>
        <v>3</v>
      </c>
      <c r="L13" s="25" t="s">
        <v>62</v>
      </c>
      <c r="M13" s="25"/>
      <c r="N13" s="25"/>
    </row>
    <row r="14" spans="1:14" s="4" customFormat="1">
      <c r="A14" s="16"/>
      <c r="B14" s="19">
        <f t="shared" si="0"/>
        <v>9</v>
      </c>
      <c r="C14" s="29" t="s">
        <v>70</v>
      </c>
      <c r="D14" s="29">
        <v>4</v>
      </c>
      <c r="E14" s="29">
        <v>4</v>
      </c>
      <c r="F14" s="29">
        <v>3</v>
      </c>
      <c r="G14" s="29">
        <v>3</v>
      </c>
      <c r="H14" s="29">
        <v>3</v>
      </c>
      <c r="I14" s="29">
        <v>2</v>
      </c>
      <c r="J14" s="34">
        <f t="shared" si="1"/>
        <v>3</v>
      </c>
      <c r="K14" s="35">
        <f t="shared" si="2"/>
        <v>4.5</v>
      </c>
      <c r="L14" s="25" t="s">
        <v>62</v>
      </c>
      <c r="M14" s="25"/>
      <c r="N14" s="25"/>
    </row>
    <row r="15" spans="1:14" s="4" customFormat="1">
      <c r="A15" s="16"/>
      <c r="B15" s="19">
        <f t="shared" si="0"/>
        <v>10</v>
      </c>
      <c r="C15" s="29" t="s">
        <v>71</v>
      </c>
      <c r="D15" s="29">
        <v>3</v>
      </c>
      <c r="E15" s="29">
        <v>3</v>
      </c>
      <c r="F15" s="29">
        <v>2</v>
      </c>
      <c r="G15" s="29">
        <v>2</v>
      </c>
      <c r="H15" s="29">
        <v>2</v>
      </c>
      <c r="I15" s="29">
        <v>2</v>
      </c>
      <c r="J15" s="34">
        <f t="shared" si="1"/>
        <v>2</v>
      </c>
      <c r="K15" s="35">
        <f t="shared" si="2"/>
        <v>3</v>
      </c>
      <c r="L15" s="25" t="s">
        <v>62</v>
      </c>
      <c r="M15" s="25"/>
      <c r="N15" s="25"/>
    </row>
    <row r="16" spans="1:14" s="4" customFormat="1">
      <c r="A16" s="16"/>
      <c r="B16" s="19">
        <f t="shared" si="0"/>
        <v>11</v>
      </c>
      <c r="C16" s="29" t="s">
        <v>72</v>
      </c>
      <c r="D16" s="29">
        <v>2</v>
      </c>
      <c r="E16" s="29">
        <v>3</v>
      </c>
      <c r="F16" s="29">
        <v>2</v>
      </c>
      <c r="G16" s="29">
        <v>2</v>
      </c>
      <c r="H16" s="29">
        <v>3</v>
      </c>
      <c r="I16" s="29">
        <v>2</v>
      </c>
      <c r="J16" s="34">
        <f t="shared" si="1"/>
        <v>2</v>
      </c>
      <c r="K16" s="35">
        <f t="shared" si="2"/>
        <v>3</v>
      </c>
      <c r="L16" s="25" t="s">
        <v>62</v>
      </c>
      <c r="M16" s="25"/>
      <c r="N16" s="25"/>
    </row>
    <row r="17" spans="1:14" s="4" customFormat="1">
      <c r="A17" s="16"/>
      <c r="B17" s="19">
        <f t="shared" si="0"/>
        <v>12</v>
      </c>
      <c r="C17" s="29" t="s">
        <v>73</v>
      </c>
      <c r="D17" s="29">
        <v>3</v>
      </c>
      <c r="E17" s="29">
        <v>3</v>
      </c>
      <c r="F17" s="29">
        <v>2</v>
      </c>
      <c r="G17" s="29">
        <v>3</v>
      </c>
      <c r="H17" s="29">
        <v>3</v>
      </c>
      <c r="I17" s="29">
        <v>2</v>
      </c>
      <c r="J17" s="34">
        <f t="shared" si="1"/>
        <v>3</v>
      </c>
      <c r="K17" s="35">
        <f t="shared" si="2"/>
        <v>4.5</v>
      </c>
      <c r="L17" s="25" t="s">
        <v>62</v>
      </c>
      <c r="M17" s="25"/>
      <c r="N17" s="25"/>
    </row>
    <row r="18" spans="1:14" s="4" customFormat="1">
      <c r="A18" s="16"/>
      <c r="B18" s="19">
        <f t="shared" si="0"/>
        <v>13</v>
      </c>
      <c r="C18" s="29" t="s">
        <v>74</v>
      </c>
      <c r="D18" s="29">
        <v>2</v>
      </c>
      <c r="E18" s="29">
        <v>4</v>
      </c>
      <c r="F18" s="29">
        <v>3</v>
      </c>
      <c r="G18" s="29">
        <v>3</v>
      </c>
      <c r="H18" s="29">
        <v>4</v>
      </c>
      <c r="I18" s="29">
        <v>3</v>
      </c>
      <c r="J18" s="34">
        <f t="shared" si="1"/>
        <v>3</v>
      </c>
      <c r="K18" s="35">
        <f t="shared" si="2"/>
        <v>4.5</v>
      </c>
      <c r="L18" s="25" t="s">
        <v>62</v>
      </c>
      <c r="M18" s="25"/>
      <c r="N18" s="25"/>
    </row>
    <row r="19" spans="1:14" s="4" customFormat="1">
      <c r="A19" s="16"/>
      <c r="B19" s="19">
        <f t="shared" si="0"/>
        <v>14</v>
      </c>
      <c r="C19" s="29" t="s">
        <v>75</v>
      </c>
      <c r="D19" s="29">
        <v>2</v>
      </c>
      <c r="E19" s="29">
        <v>3</v>
      </c>
      <c r="F19" s="29">
        <v>2</v>
      </c>
      <c r="G19" s="29">
        <v>2</v>
      </c>
      <c r="H19" s="29">
        <v>3</v>
      </c>
      <c r="I19" s="29">
        <v>3</v>
      </c>
      <c r="J19" s="34">
        <f t="shared" si="1"/>
        <v>3</v>
      </c>
      <c r="K19" s="35">
        <f t="shared" si="2"/>
        <v>4.5</v>
      </c>
      <c r="L19" s="25" t="s">
        <v>62</v>
      </c>
      <c r="M19" s="25"/>
      <c r="N19" s="25"/>
    </row>
    <row r="20" spans="1:14">
      <c r="A20" s="10"/>
      <c r="B20" s="19">
        <f t="shared" si="0"/>
        <v>15</v>
      </c>
      <c r="C20" s="29" t="s">
        <v>76</v>
      </c>
      <c r="D20" s="29">
        <v>2</v>
      </c>
      <c r="E20" s="29">
        <v>3</v>
      </c>
      <c r="F20" s="29">
        <v>2</v>
      </c>
      <c r="G20" s="29">
        <v>2</v>
      </c>
      <c r="H20" s="29">
        <v>3</v>
      </c>
      <c r="I20" s="29">
        <v>2</v>
      </c>
      <c r="J20" s="34">
        <f t="shared" si="1"/>
        <v>2</v>
      </c>
      <c r="K20" s="35">
        <f t="shared" si="2"/>
        <v>3</v>
      </c>
      <c r="L20" s="25" t="s">
        <v>62</v>
      </c>
      <c r="M20" s="25"/>
      <c r="N20" s="25"/>
    </row>
    <row r="21" spans="1:14">
      <c r="A21" s="10"/>
      <c r="B21" s="19">
        <f t="shared" si="0"/>
        <v>16</v>
      </c>
      <c r="C21" s="29" t="s">
        <v>77</v>
      </c>
      <c r="D21" s="29">
        <v>5</v>
      </c>
      <c r="E21" s="29">
        <v>5</v>
      </c>
      <c r="F21" s="29">
        <v>3</v>
      </c>
      <c r="G21" s="29">
        <v>4</v>
      </c>
      <c r="H21" s="29">
        <v>4</v>
      </c>
      <c r="I21" s="29">
        <v>3</v>
      </c>
      <c r="J21" s="34">
        <f t="shared" si="1"/>
        <v>4</v>
      </c>
      <c r="K21" s="35">
        <f t="shared" si="2"/>
        <v>6</v>
      </c>
      <c r="L21" s="25" t="s">
        <v>62</v>
      </c>
      <c r="M21" s="25"/>
      <c r="N21" s="25"/>
    </row>
    <row r="22" spans="1:14">
      <c r="A22" s="10"/>
      <c r="B22" s="19">
        <f t="shared" si="0"/>
        <v>17</v>
      </c>
      <c r="C22" s="29" t="s">
        <v>78</v>
      </c>
      <c r="D22" s="29">
        <v>4</v>
      </c>
      <c r="E22" s="29">
        <v>4</v>
      </c>
      <c r="F22" s="29">
        <v>3</v>
      </c>
      <c r="G22" s="29">
        <v>4</v>
      </c>
      <c r="H22" s="29">
        <v>4</v>
      </c>
      <c r="I22" s="29">
        <v>4</v>
      </c>
      <c r="J22" s="34">
        <f t="shared" si="1"/>
        <v>4</v>
      </c>
      <c r="K22" s="35">
        <f t="shared" si="2"/>
        <v>6</v>
      </c>
      <c r="L22" s="25" t="s">
        <v>62</v>
      </c>
      <c r="M22" s="25"/>
      <c r="N22" s="25"/>
    </row>
    <row r="23" spans="1:14">
      <c r="A23" s="10"/>
      <c r="B23" s="19">
        <f t="shared" si="0"/>
        <v>18</v>
      </c>
      <c r="C23" s="29" t="s">
        <v>79</v>
      </c>
      <c r="D23" s="29">
        <v>5</v>
      </c>
      <c r="E23" s="29">
        <v>5</v>
      </c>
      <c r="F23" s="29">
        <v>4</v>
      </c>
      <c r="G23" s="29">
        <v>5</v>
      </c>
      <c r="H23" s="29">
        <v>5</v>
      </c>
      <c r="I23" s="29">
        <v>5</v>
      </c>
      <c r="J23" s="34">
        <f t="shared" si="1"/>
        <v>5</v>
      </c>
      <c r="K23" s="35">
        <f t="shared" si="2"/>
        <v>7.5</v>
      </c>
      <c r="L23" s="25" t="s">
        <v>62</v>
      </c>
      <c r="M23" s="25"/>
      <c r="N23" s="25"/>
    </row>
    <row r="24" spans="1:14">
      <c r="A24" s="10"/>
      <c r="B24" s="19">
        <f t="shared" si="0"/>
        <v>19</v>
      </c>
      <c r="C24" s="29" t="s">
        <v>80</v>
      </c>
      <c r="D24" s="29">
        <v>4</v>
      </c>
      <c r="E24" s="29">
        <v>4</v>
      </c>
      <c r="F24" s="29">
        <v>3</v>
      </c>
      <c r="G24" s="29">
        <v>4</v>
      </c>
      <c r="H24" s="29">
        <v>4</v>
      </c>
      <c r="I24" s="29">
        <v>4</v>
      </c>
      <c r="J24" s="34">
        <f t="shared" si="1"/>
        <v>4</v>
      </c>
      <c r="K24" s="35">
        <f t="shared" si="2"/>
        <v>6</v>
      </c>
      <c r="L24" s="25" t="s">
        <v>62</v>
      </c>
      <c r="M24" s="25"/>
      <c r="N24" s="25"/>
    </row>
    <row r="25" spans="1:14">
      <c r="A25" s="10"/>
      <c r="B25" s="19">
        <f t="shared" si="0"/>
        <v>20</v>
      </c>
      <c r="C25" s="29" t="s">
        <v>81</v>
      </c>
      <c r="D25" s="29">
        <v>3</v>
      </c>
      <c r="E25" s="29">
        <v>3</v>
      </c>
      <c r="F25" s="29">
        <v>3</v>
      </c>
      <c r="G25" s="29">
        <v>3</v>
      </c>
      <c r="H25" s="29">
        <v>3</v>
      </c>
      <c r="I25" s="29">
        <v>3</v>
      </c>
      <c r="J25" s="34">
        <f t="shared" si="1"/>
        <v>3</v>
      </c>
      <c r="K25" s="35">
        <f t="shared" si="2"/>
        <v>4.5</v>
      </c>
      <c r="L25" s="25" t="s">
        <v>62</v>
      </c>
      <c r="M25" s="25"/>
      <c r="N25" s="25"/>
    </row>
    <row r="26" spans="1:14">
      <c r="A26" s="10"/>
      <c r="B26" s="19">
        <f t="shared" si="0"/>
        <v>21</v>
      </c>
      <c r="C26" s="29" t="s">
        <v>82</v>
      </c>
      <c r="D26" s="29">
        <v>2</v>
      </c>
      <c r="E26" s="29">
        <v>3</v>
      </c>
      <c r="F26" s="29">
        <v>3</v>
      </c>
      <c r="G26" s="29">
        <v>2</v>
      </c>
      <c r="H26" s="29">
        <v>3</v>
      </c>
      <c r="I26" s="29">
        <v>3</v>
      </c>
      <c r="J26" s="34">
        <f t="shared" si="1"/>
        <v>3</v>
      </c>
      <c r="K26" s="35">
        <f t="shared" si="2"/>
        <v>4.5</v>
      </c>
      <c r="L26" s="25" t="s">
        <v>62</v>
      </c>
      <c r="M26" s="25"/>
      <c r="N26" s="25"/>
    </row>
    <row r="27" spans="1:14" ht="27">
      <c r="A27" s="10"/>
      <c r="B27" s="19">
        <f t="shared" si="0"/>
        <v>22</v>
      </c>
      <c r="C27" s="29" t="s">
        <v>83</v>
      </c>
      <c r="D27" s="29">
        <v>3</v>
      </c>
      <c r="E27" s="29">
        <v>4</v>
      </c>
      <c r="F27" s="29">
        <v>4</v>
      </c>
      <c r="G27" s="29">
        <v>4</v>
      </c>
      <c r="H27" s="29">
        <v>4</v>
      </c>
      <c r="I27" s="29">
        <v>3</v>
      </c>
      <c r="J27" s="34">
        <f t="shared" si="1"/>
        <v>4</v>
      </c>
      <c r="K27" s="35">
        <f t="shared" si="2"/>
        <v>6</v>
      </c>
      <c r="L27" s="25" t="s">
        <v>62</v>
      </c>
      <c r="M27" s="25"/>
      <c r="N27" s="25"/>
    </row>
    <row r="28" spans="1:14">
      <c r="A28" s="10"/>
      <c r="B28" s="19">
        <f t="shared" si="0"/>
        <v>23</v>
      </c>
      <c r="C28" s="29"/>
      <c r="D28" s="29"/>
      <c r="E28" s="29"/>
      <c r="F28" s="29"/>
      <c r="G28" s="29"/>
      <c r="H28" s="29"/>
      <c r="I28" s="29"/>
      <c r="J28" s="35"/>
      <c r="K28" s="35"/>
      <c r="L28" s="25"/>
      <c r="M28" s="25"/>
      <c r="N28" s="25"/>
    </row>
    <row r="29" spans="1:14">
      <c r="A29" s="10"/>
      <c r="B29" s="19">
        <f t="shared" si="0"/>
        <v>24</v>
      </c>
      <c r="C29" s="29"/>
      <c r="D29" s="29"/>
      <c r="E29" s="29"/>
      <c r="F29" s="29"/>
      <c r="G29" s="29"/>
      <c r="H29" s="29"/>
      <c r="I29" s="29"/>
      <c r="J29" s="37"/>
      <c r="K29" s="35"/>
      <c r="L29" s="25"/>
      <c r="M29" s="22"/>
      <c r="N29" s="22"/>
    </row>
    <row r="30" spans="1:14">
      <c r="A30" s="10"/>
      <c r="B30" s="19">
        <f t="shared" si="0"/>
        <v>25</v>
      </c>
      <c r="C30" s="29"/>
      <c r="D30" s="29"/>
      <c r="E30" s="29"/>
      <c r="F30" s="29"/>
      <c r="G30" s="29"/>
      <c r="H30" s="29"/>
      <c r="I30" s="29"/>
      <c r="J30" s="35"/>
      <c r="K30" s="35"/>
      <c r="L30" s="25"/>
      <c r="M30" s="25"/>
      <c r="N30" s="25"/>
    </row>
    <row r="31" spans="1:14">
      <c r="A31" s="10"/>
      <c r="B31" s="19">
        <f t="shared" si="0"/>
        <v>26</v>
      </c>
      <c r="C31" s="29"/>
      <c r="D31" s="29"/>
      <c r="E31" s="29"/>
      <c r="F31" s="29"/>
      <c r="G31" s="29"/>
      <c r="H31" s="29"/>
      <c r="I31" s="29"/>
      <c r="J31" s="35"/>
      <c r="K31" s="35"/>
      <c r="L31" s="25"/>
      <c r="M31" s="25"/>
      <c r="N31" s="25"/>
    </row>
    <row r="32" spans="1:14">
      <c r="A32" s="10"/>
      <c r="B32" s="19">
        <f t="shared" si="0"/>
        <v>27</v>
      </c>
      <c r="C32" s="29"/>
      <c r="D32" s="29"/>
      <c r="E32" s="29"/>
      <c r="F32" s="29"/>
      <c r="G32" s="29"/>
      <c r="H32" s="29"/>
      <c r="I32" s="29"/>
      <c r="J32" s="35"/>
      <c r="K32" s="35"/>
      <c r="L32" s="25"/>
      <c r="M32" s="25"/>
      <c r="N32" s="25"/>
    </row>
    <row r="33" spans="1:14">
      <c r="A33" s="10"/>
      <c r="B33" s="19">
        <f t="shared" si="0"/>
        <v>28</v>
      </c>
      <c r="C33" s="29"/>
      <c r="D33" s="29"/>
      <c r="E33" s="29"/>
      <c r="F33" s="29"/>
      <c r="G33" s="29"/>
      <c r="H33" s="29"/>
      <c r="I33" s="29"/>
      <c r="J33" s="35"/>
      <c r="K33" s="35"/>
      <c r="L33" s="25"/>
      <c r="M33" s="25"/>
      <c r="N33" s="25"/>
    </row>
    <row r="34" spans="1:14">
      <c r="A34" s="10"/>
      <c r="B34" s="19">
        <f t="shared" si="0"/>
        <v>29</v>
      </c>
      <c r="C34" s="29"/>
      <c r="D34" s="29"/>
      <c r="E34" s="29"/>
      <c r="F34" s="29"/>
      <c r="G34" s="29"/>
      <c r="H34" s="29"/>
      <c r="I34" s="29"/>
      <c r="J34" s="35"/>
      <c r="K34" s="35"/>
      <c r="L34" s="25"/>
      <c r="M34" s="25"/>
      <c r="N34" s="25"/>
    </row>
    <row r="35" spans="1:14">
      <c r="A35" s="10"/>
      <c r="B35" s="19">
        <f t="shared" si="0"/>
        <v>30</v>
      </c>
      <c r="C35" s="29"/>
      <c r="D35" s="29"/>
      <c r="E35" s="29"/>
      <c r="F35" s="29"/>
      <c r="G35" s="29"/>
      <c r="H35" s="29"/>
      <c r="I35" s="29"/>
      <c r="J35" s="35"/>
      <c r="K35" s="35"/>
      <c r="L35" s="25"/>
      <c r="M35" s="25"/>
      <c r="N35" s="25"/>
    </row>
    <row r="36" spans="1:14">
      <c r="A36" s="10"/>
      <c r="B36" s="19">
        <f t="shared" si="0"/>
        <v>31</v>
      </c>
      <c r="C36" s="29"/>
      <c r="D36" s="29"/>
      <c r="E36" s="29"/>
      <c r="F36" s="29"/>
      <c r="G36" s="29"/>
      <c r="H36" s="29"/>
      <c r="I36" s="29"/>
      <c r="J36" s="35"/>
      <c r="K36" s="35"/>
      <c r="L36" s="25"/>
      <c r="M36" s="25"/>
      <c r="N36" s="25"/>
    </row>
    <row r="37" spans="1:14">
      <c r="A37" s="10"/>
      <c r="B37" s="19">
        <f t="shared" si="0"/>
        <v>32</v>
      </c>
      <c r="C37" s="29"/>
      <c r="D37" s="29"/>
      <c r="E37" s="29"/>
      <c r="F37" s="29"/>
      <c r="G37" s="29"/>
      <c r="H37" s="29"/>
      <c r="I37" s="29"/>
      <c r="J37" s="35"/>
      <c r="K37" s="35"/>
      <c r="L37" s="25"/>
      <c r="M37" s="25"/>
      <c r="N37" s="25"/>
    </row>
    <row r="38" spans="1:14">
      <c r="A38" s="10"/>
      <c r="B38" s="19">
        <f t="shared" si="0"/>
        <v>33</v>
      </c>
      <c r="C38" s="29"/>
      <c r="D38" s="29"/>
      <c r="E38" s="29"/>
      <c r="F38" s="29"/>
      <c r="G38" s="29"/>
      <c r="H38" s="29"/>
      <c r="I38" s="29"/>
      <c r="J38" s="35"/>
      <c r="K38" s="35"/>
      <c r="L38" s="25"/>
      <c r="M38" s="25"/>
      <c r="N38" s="25"/>
    </row>
    <row r="39" spans="1:14">
      <c r="A39" s="10"/>
      <c r="B39" s="19">
        <f t="shared" si="0"/>
        <v>34</v>
      </c>
      <c r="C39" s="30"/>
      <c r="D39" s="30"/>
      <c r="E39" s="30"/>
      <c r="F39" s="30"/>
      <c r="G39" s="30"/>
      <c r="H39" s="30"/>
      <c r="I39" s="30"/>
      <c r="J39" s="35"/>
      <c r="K39" s="35"/>
      <c r="L39" s="25"/>
      <c r="M39" s="25"/>
      <c r="N39" s="25"/>
    </row>
    <row r="40" spans="1:14">
      <c r="A40" s="10"/>
      <c r="B40" s="19">
        <f t="shared" si="0"/>
        <v>35</v>
      </c>
      <c r="C40" s="29"/>
      <c r="D40" s="29"/>
      <c r="E40" s="29"/>
      <c r="F40" s="29"/>
      <c r="G40" s="29"/>
      <c r="H40" s="29"/>
      <c r="I40" s="29"/>
      <c r="J40" s="35"/>
      <c r="K40" s="35"/>
      <c r="L40" s="25"/>
      <c r="M40" s="25"/>
      <c r="N40" s="25"/>
    </row>
    <row r="41" spans="1:14">
      <c r="A41" s="10"/>
      <c r="B41" s="19">
        <f t="shared" si="0"/>
        <v>36</v>
      </c>
      <c r="C41" s="28"/>
      <c r="D41" s="28"/>
      <c r="E41" s="28"/>
      <c r="F41" s="28"/>
      <c r="G41" s="28"/>
      <c r="H41" s="28"/>
      <c r="I41" s="28"/>
      <c r="J41" s="35"/>
      <c r="K41" s="35"/>
      <c r="L41" s="25"/>
      <c r="M41" s="25"/>
      <c r="N41" s="25"/>
    </row>
    <row r="42" spans="1:14">
      <c r="A42" s="10"/>
      <c r="B42" s="19">
        <f t="shared" si="0"/>
        <v>37</v>
      </c>
      <c r="C42" s="28"/>
      <c r="D42" s="28"/>
      <c r="E42" s="28"/>
      <c r="F42" s="28"/>
      <c r="G42" s="28"/>
      <c r="H42" s="28"/>
      <c r="I42" s="28"/>
      <c r="J42" s="35"/>
      <c r="K42" s="35"/>
      <c r="L42" s="25"/>
      <c r="M42" s="25"/>
      <c r="N42" s="25"/>
    </row>
    <row r="43" spans="1:14">
      <c r="A43" s="10"/>
      <c r="B43" s="19">
        <f t="shared" si="0"/>
        <v>38</v>
      </c>
      <c r="C43" s="28"/>
      <c r="D43" s="28"/>
      <c r="E43" s="28"/>
      <c r="F43" s="28"/>
      <c r="G43" s="28"/>
      <c r="H43" s="28"/>
      <c r="I43" s="28"/>
      <c r="J43" s="35"/>
      <c r="K43" s="35"/>
      <c r="L43" s="25"/>
      <c r="M43" s="25"/>
      <c r="N43" s="25"/>
    </row>
    <row r="44" spans="1:14">
      <c r="A44" s="10"/>
      <c r="B44" s="19">
        <f t="shared" si="0"/>
        <v>39</v>
      </c>
      <c r="C44" s="20"/>
      <c r="D44" s="20"/>
      <c r="E44" s="20"/>
      <c r="F44" s="20"/>
      <c r="G44" s="20"/>
      <c r="H44" s="20"/>
      <c r="I44" s="20"/>
      <c r="J44" s="35"/>
      <c r="K44" s="35"/>
      <c r="L44" s="25"/>
      <c r="M44" s="25"/>
      <c r="N44" s="25"/>
    </row>
    <row r="45" spans="1:14">
      <c r="A45" s="10"/>
      <c r="B45" s="23"/>
      <c r="C45" s="10"/>
      <c r="D45" s="29"/>
      <c r="E45" s="29"/>
      <c r="F45" s="29"/>
      <c r="G45" s="29"/>
      <c r="H45" s="29"/>
      <c r="I45" s="29"/>
      <c r="J45" s="38"/>
      <c r="K45" s="38"/>
      <c r="L45" s="25"/>
      <c r="M45" s="25"/>
      <c r="N45" s="25"/>
    </row>
    <row r="46" spans="1:14">
      <c r="D46" s="29"/>
      <c r="E46" s="29"/>
      <c r="F46" s="29"/>
      <c r="G46" s="29"/>
      <c r="H46" s="29"/>
      <c r="I46" s="29"/>
      <c r="J46" s="38"/>
      <c r="K46" s="38"/>
      <c r="L46" s="25"/>
      <c r="M46" s="25"/>
      <c r="N46" s="25"/>
    </row>
    <row r="47" spans="1:14">
      <c r="D47" s="29"/>
      <c r="E47" s="29"/>
      <c r="F47" s="29"/>
      <c r="G47" s="29"/>
      <c r="H47" s="29"/>
      <c r="I47" s="29"/>
      <c r="J47" s="38"/>
      <c r="K47" s="38"/>
      <c r="L47" s="25"/>
      <c r="M47" s="25"/>
      <c r="N47" s="25"/>
    </row>
    <row r="48" spans="1:14">
      <c r="D48" s="29"/>
      <c r="E48" s="29"/>
      <c r="F48" s="29"/>
      <c r="G48" s="29"/>
      <c r="H48" s="29"/>
      <c r="I48" s="29"/>
      <c r="J48" s="38"/>
      <c r="K48" s="38"/>
      <c r="L48" s="25"/>
      <c r="M48" s="25"/>
      <c r="N48" s="25"/>
    </row>
    <row r="49" spans="4:11">
      <c r="D49" s="24"/>
      <c r="E49" s="24"/>
      <c r="F49" s="24"/>
      <c r="G49" s="24"/>
      <c r="H49" s="24"/>
      <c r="I49" s="24"/>
      <c r="J49" s="38"/>
      <c r="K49" s="38"/>
    </row>
    <row r="50" spans="4:11">
      <c r="D50" s="29"/>
      <c r="E50" s="29"/>
      <c r="F50" s="29"/>
      <c r="G50" s="29"/>
      <c r="H50" s="29"/>
      <c r="I50" s="29"/>
      <c r="J50" s="38"/>
      <c r="K50" s="38"/>
    </row>
    <row r="51" spans="4:11">
      <c r="D51" s="29"/>
      <c r="E51" s="29"/>
      <c r="F51" s="29"/>
      <c r="G51" s="29"/>
      <c r="H51" s="29"/>
      <c r="I51" s="29"/>
      <c r="J51" s="38"/>
      <c r="K51" s="38"/>
    </row>
    <row r="52" spans="4:11">
      <c r="D52" s="29"/>
      <c r="E52" s="29"/>
      <c r="F52" s="29"/>
      <c r="G52" s="29"/>
      <c r="H52" s="29"/>
      <c r="I52" s="29"/>
      <c r="J52" s="38"/>
      <c r="K52" s="38"/>
    </row>
    <row r="53" spans="4:11">
      <c r="D53" s="29"/>
      <c r="E53" s="29"/>
      <c r="F53" s="29"/>
      <c r="G53" s="29"/>
      <c r="H53" s="29"/>
      <c r="I53" s="29"/>
      <c r="J53" s="38"/>
      <c r="K53" s="38"/>
    </row>
    <row r="54" spans="4:11">
      <c r="D54" s="24"/>
      <c r="E54" s="24"/>
      <c r="F54" s="24"/>
      <c r="G54" s="24"/>
      <c r="H54" s="24"/>
      <c r="I54" s="24"/>
      <c r="J54" s="38"/>
      <c r="K54" s="38"/>
    </row>
    <row r="55" spans="4:11">
      <c r="D55" s="29"/>
      <c r="E55" s="29"/>
      <c r="F55" s="29"/>
      <c r="G55" s="29"/>
      <c r="H55" s="29"/>
      <c r="I55" s="29"/>
      <c r="J55" s="32"/>
      <c r="K55" s="32"/>
    </row>
    <row r="56" spans="4:11">
      <c r="D56" s="29"/>
      <c r="E56" s="29"/>
      <c r="F56" s="29"/>
      <c r="G56" s="29"/>
      <c r="H56" s="29"/>
      <c r="I56" s="29"/>
      <c r="J56" s="32"/>
      <c r="K56" s="32"/>
    </row>
    <row r="57" spans="4:11">
      <c r="D57" s="29"/>
      <c r="E57" s="29"/>
      <c r="F57" s="29"/>
      <c r="G57" s="29"/>
      <c r="H57" s="29"/>
      <c r="I57" s="29"/>
      <c r="J57" s="32"/>
      <c r="K57" s="32"/>
    </row>
    <row r="58" spans="4:11">
      <c r="D58" s="29"/>
      <c r="E58" s="29"/>
      <c r="F58" s="29"/>
      <c r="G58" s="29"/>
      <c r="H58" s="29"/>
      <c r="I58" s="29"/>
      <c r="J58" s="32"/>
      <c r="K58" s="32"/>
    </row>
    <row r="59" spans="4:11">
      <c r="D59" s="24"/>
      <c r="E59" s="24"/>
      <c r="F59" s="24"/>
      <c r="G59" s="24"/>
      <c r="H59" s="24"/>
      <c r="I59" s="24"/>
      <c r="J59" s="32"/>
      <c r="K59" s="32"/>
    </row>
    <row r="60" spans="4:11">
      <c r="J60" s="33"/>
      <c r="K60" s="33"/>
    </row>
    <row r="61" spans="4:11">
      <c r="J61" s="33"/>
      <c r="K61" s="33"/>
    </row>
    <row r="62" spans="4:11">
      <c r="J62" s="33"/>
      <c r="K62" s="33"/>
    </row>
    <row r="63" spans="4:11">
      <c r="J63" s="33"/>
      <c r="K63" s="33"/>
    </row>
    <row r="64" spans="4:11">
      <c r="J64" s="33"/>
      <c r="K64" s="33"/>
    </row>
    <row r="65" spans="10:11">
      <c r="J65" s="33"/>
      <c r="K65" s="33"/>
    </row>
    <row r="66" spans="10:11">
      <c r="J66" s="33"/>
      <c r="K66" s="33"/>
    </row>
    <row r="67" spans="10:11">
      <c r="J67" s="33"/>
      <c r="K67" s="33"/>
    </row>
    <row r="68" spans="10:11">
      <c r="J68" s="33"/>
      <c r="K68" s="33"/>
    </row>
    <row r="69" spans="10:11">
      <c r="J69" s="33"/>
      <c r="K69" s="33"/>
    </row>
    <row r="70" spans="10:11">
      <c r="J70" s="33"/>
      <c r="K70" s="33"/>
    </row>
    <row r="71" spans="10:11">
      <c r="J71" s="33"/>
      <c r="K71" s="33"/>
    </row>
    <row r="72" spans="10:11">
      <c r="J72" s="33"/>
      <c r="K72" s="33"/>
    </row>
    <row r="73" spans="10:11">
      <c r="J73" s="33"/>
      <c r="K73" s="33"/>
    </row>
    <row r="74" spans="10:11">
      <c r="J74" s="33"/>
      <c r="K74" s="33"/>
    </row>
    <row r="75" spans="10:11">
      <c r="J75" s="33"/>
      <c r="K75" s="33"/>
    </row>
    <row r="76" spans="10:11">
      <c r="J76" s="33"/>
      <c r="K76" s="33"/>
    </row>
    <row r="77" spans="10:11">
      <c r="J77" s="33"/>
      <c r="K77" s="33"/>
    </row>
    <row r="78" spans="10:11">
      <c r="J78" s="33"/>
      <c r="K78" s="33"/>
    </row>
    <row r="79" spans="10:11">
      <c r="J79" s="33"/>
      <c r="K79" s="33"/>
    </row>
    <row r="80" spans="10:11">
      <c r="J80" s="33"/>
      <c r="K80" s="33"/>
    </row>
    <row r="81" spans="10:11">
      <c r="J81" s="33"/>
      <c r="K81" s="33"/>
    </row>
    <row r="82" spans="10:11">
      <c r="J82" s="33"/>
      <c r="K82" s="33"/>
    </row>
    <row r="83" spans="10:11">
      <c r="J83" s="33"/>
      <c r="K83" s="33"/>
    </row>
    <row r="84" spans="10:11">
      <c r="J84" s="33"/>
      <c r="K84" s="33"/>
    </row>
    <row r="85" spans="10:11">
      <c r="J85" s="33"/>
      <c r="K85" s="33"/>
    </row>
    <row r="86" spans="10:11">
      <c r="J86" s="33"/>
      <c r="K86" s="33"/>
    </row>
    <row r="87" spans="10:11">
      <c r="J87" s="33"/>
      <c r="K87" s="33"/>
    </row>
    <row r="88" spans="10:11">
      <c r="J88" s="33"/>
      <c r="K88" s="33"/>
    </row>
    <row r="89" spans="10:11">
      <c r="J89" s="33"/>
      <c r="K89" s="33"/>
    </row>
    <row r="90" spans="10:11">
      <c r="J90" s="33"/>
      <c r="K90" s="33"/>
    </row>
    <row r="91" spans="10:11">
      <c r="J91" s="33"/>
      <c r="K91" s="33"/>
    </row>
  </sheetData>
  <conditionalFormatting sqref="B42:C44 B5:C10 B11:B41 C39:C41 L5:N48">
    <cfRule type="expression" dxfId="12" priority="8">
      <formula>MOD(ROW(),2)=0</formula>
    </cfRule>
  </conditionalFormatting>
  <conditionalFormatting sqref="C9:C38">
    <cfRule type="expression" dxfId="11" priority="7">
      <formula>MOD(ROW(),2)=0</formula>
    </cfRule>
  </conditionalFormatting>
  <conditionalFormatting sqref="I39:I41 D39:H44 I42:K44 D5:K5 D45:K59 D6:I10 J6:K41">
    <cfRule type="expression" dxfId="10" priority="2">
      <formula>MOD(ROW(),2)=0</formula>
    </cfRule>
  </conditionalFormatting>
  <conditionalFormatting sqref="D9:I38">
    <cfRule type="expression" dxfId="9" priority="1">
      <formula>MOD(ROW(),2)=0</formula>
    </cfRule>
  </conditionalFormatting>
  <printOptions horizontalCentered="1"/>
  <pageMargins left="0.25" right="0.25" top="0.75" bottom="0.75" header="0.3" footer="0.3"/>
  <pageSetup scale="7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4D9E-0904-4C9B-A6DB-20E17A52C548}">
  <sheetPr>
    <tabColor theme="4" tint="0.39997558519241921"/>
    <pageSetUpPr autoPageBreaks="0" fitToPage="1"/>
  </sheetPr>
  <dimension ref="A1:O91"/>
  <sheetViews>
    <sheetView showGridLines="0" zoomScale="140" zoomScaleNormal="140" zoomScalePageLayoutView="140" workbookViewId="0">
      <selection activeCell="B1" sqref="B1"/>
    </sheetView>
  </sheetViews>
  <sheetFormatPr defaultColWidth="8.875" defaultRowHeight="15"/>
  <cols>
    <col min="1" max="1" width="1.75" customWidth="1"/>
    <col min="2" max="2" width="7.125" style="9" customWidth="1"/>
    <col min="3" max="3" width="71.125" customWidth="1"/>
    <col min="4" max="9" width="12.25" customWidth="1"/>
    <col min="10" max="11" width="9.125" customWidth="1"/>
    <col min="12" max="12" width="9.875" customWidth="1"/>
    <col min="13" max="13" width="18.125" customWidth="1"/>
    <col min="14" max="14" width="22.875" customWidth="1"/>
    <col min="15" max="15" width="14.875" customWidth="1"/>
  </cols>
  <sheetData>
    <row r="1" spans="1:14" ht="8.25" customHeight="1"/>
    <row r="2" spans="1:14" ht="38.25" customHeight="1">
      <c r="A2" s="10"/>
      <c r="B2" s="11"/>
      <c r="C2" s="12" t="s">
        <v>0</v>
      </c>
      <c r="D2" s="12"/>
      <c r="E2" s="12"/>
      <c r="F2" s="12"/>
      <c r="G2" s="12"/>
      <c r="H2" s="12"/>
      <c r="I2" s="12"/>
      <c r="J2" s="10"/>
      <c r="K2" s="10"/>
    </row>
    <row r="3" spans="1:14" ht="6" customHeight="1">
      <c r="A3" s="10"/>
      <c r="B3" s="11"/>
      <c r="C3" s="13"/>
      <c r="D3" s="13"/>
      <c r="E3" s="13"/>
      <c r="F3" s="13"/>
      <c r="G3" s="13"/>
      <c r="H3" s="13"/>
      <c r="I3" s="13"/>
      <c r="J3" s="10"/>
      <c r="K3" s="10"/>
    </row>
    <row r="4" spans="1:14" ht="25.5" customHeight="1">
      <c r="A4" s="10"/>
      <c r="B4" s="14" t="s">
        <v>1</v>
      </c>
      <c r="C4" s="26" t="s">
        <v>2</v>
      </c>
      <c r="D4" s="26" t="s">
        <v>3</v>
      </c>
      <c r="E4" s="26" t="s">
        <v>4</v>
      </c>
      <c r="F4" s="26" t="s">
        <v>5</v>
      </c>
      <c r="G4" s="26" t="s">
        <v>6</v>
      </c>
      <c r="H4" s="26" t="s">
        <v>7</v>
      </c>
      <c r="I4" s="26" t="s">
        <v>8</v>
      </c>
      <c r="J4" s="14" t="s">
        <v>9</v>
      </c>
      <c r="K4" s="14" t="s">
        <v>10</v>
      </c>
      <c r="L4" s="15" t="s">
        <v>11</v>
      </c>
      <c r="M4" s="15" t="s">
        <v>12</v>
      </c>
      <c r="N4" s="15" t="s">
        <v>13</v>
      </c>
    </row>
    <row r="5" spans="1:14" s="4" customFormat="1">
      <c r="A5" s="16"/>
      <c r="B5" s="17"/>
      <c r="C5" s="27" t="s">
        <v>84</v>
      </c>
      <c r="D5" s="27"/>
      <c r="E5" s="27"/>
      <c r="F5" s="27"/>
      <c r="G5" s="27"/>
      <c r="H5" s="27"/>
      <c r="I5" s="27"/>
      <c r="J5" s="34"/>
      <c r="K5" s="34"/>
      <c r="L5" s="18"/>
      <c r="M5" s="18"/>
      <c r="N5" s="18"/>
    </row>
    <row r="6" spans="1:14" s="4" customFormat="1">
      <c r="A6" s="16"/>
      <c r="B6" s="19">
        <v>1</v>
      </c>
      <c r="C6" s="28" t="s">
        <v>85</v>
      </c>
      <c r="D6" s="28">
        <v>3</v>
      </c>
      <c r="E6" s="28">
        <v>4</v>
      </c>
      <c r="F6" s="28">
        <v>4</v>
      </c>
      <c r="G6" s="28">
        <v>4</v>
      </c>
      <c r="H6" s="28">
        <v>5</v>
      </c>
      <c r="I6" s="28">
        <v>5</v>
      </c>
      <c r="J6" s="34">
        <f>ROUND(AVERAGE(D6:I6),0)</f>
        <v>4</v>
      </c>
      <c r="K6" s="35">
        <f>J6*1.5</f>
        <v>6</v>
      </c>
      <c r="L6" s="25" t="s">
        <v>62</v>
      </c>
      <c r="M6" s="25"/>
      <c r="N6" s="25"/>
    </row>
    <row r="7" spans="1:14" s="4" customFormat="1">
      <c r="A7" s="16"/>
      <c r="B7" s="19">
        <f t="shared" ref="B7:B44" si="0">B6+1</f>
        <v>2</v>
      </c>
      <c r="C7" s="28" t="s">
        <v>86</v>
      </c>
      <c r="D7" s="28">
        <v>5</v>
      </c>
      <c r="E7" s="28">
        <v>4</v>
      </c>
      <c r="F7" s="28">
        <v>4</v>
      </c>
      <c r="G7" s="28">
        <v>5</v>
      </c>
      <c r="H7" s="28">
        <v>5</v>
      </c>
      <c r="I7" s="28">
        <v>5</v>
      </c>
      <c r="J7" s="34">
        <f t="shared" ref="J7:J10" si="1">ROUND(AVERAGE(D7:I7),0)</f>
        <v>5</v>
      </c>
      <c r="K7" s="35">
        <f t="shared" ref="K7:K10" si="2">J7*1.5</f>
        <v>7.5</v>
      </c>
      <c r="L7" s="25" t="s">
        <v>62</v>
      </c>
      <c r="M7" s="25"/>
      <c r="N7" s="25"/>
    </row>
    <row r="8" spans="1:14" s="4" customFormat="1">
      <c r="A8" s="16"/>
      <c r="B8" s="19">
        <v>3</v>
      </c>
      <c r="C8" s="28" t="s">
        <v>87</v>
      </c>
      <c r="D8" s="28">
        <v>2</v>
      </c>
      <c r="E8" s="28">
        <v>4</v>
      </c>
      <c r="F8" s="28">
        <v>4</v>
      </c>
      <c r="G8" s="28">
        <v>4</v>
      </c>
      <c r="H8" s="28">
        <v>5</v>
      </c>
      <c r="I8" s="28">
        <v>5</v>
      </c>
      <c r="J8" s="34">
        <f t="shared" si="1"/>
        <v>4</v>
      </c>
      <c r="K8" s="35">
        <f t="shared" si="2"/>
        <v>6</v>
      </c>
      <c r="L8" s="25" t="s">
        <v>62</v>
      </c>
      <c r="M8" s="25"/>
      <c r="N8" s="25"/>
    </row>
    <row r="9" spans="1:14" s="4" customFormat="1">
      <c r="A9" s="16"/>
      <c r="B9" s="19">
        <f t="shared" si="0"/>
        <v>4</v>
      </c>
      <c r="C9" s="29" t="s">
        <v>88</v>
      </c>
      <c r="D9" s="29">
        <v>3</v>
      </c>
      <c r="E9" s="29">
        <v>4</v>
      </c>
      <c r="F9" s="29">
        <v>4</v>
      </c>
      <c r="G9" s="29">
        <v>5</v>
      </c>
      <c r="H9" s="29">
        <v>5</v>
      </c>
      <c r="I9" s="29">
        <v>5</v>
      </c>
      <c r="J9" s="34">
        <f t="shared" si="1"/>
        <v>4</v>
      </c>
      <c r="K9" s="35">
        <f t="shared" si="2"/>
        <v>6</v>
      </c>
      <c r="L9" s="25" t="s">
        <v>62</v>
      </c>
      <c r="M9" s="25"/>
      <c r="N9" s="25"/>
    </row>
    <row r="10" spans="1:14" s="4" customFormat="1">
      <c r="A10" s="16"/>
      <c r="B10" s="19">
        <f t="shared" si="0"/>
        <v>5</v>
      </c>
      <c r="C10" s="29" t="s">
        <v>89</v>
      </c>
      <c r="D10" s="29">
        <v>3</v>
      </c>
      <c r="E10" s="29">
        <v>3</v>
      </c>
      <c r="F10" s="29">
        <v>3</v>
      </c>
      <c r="G10" s="29">
        <v>4</v>
      </c>
      <c r="H10" s="29">
        <v>4</v>
      </c>
      <c r="I10" s="29">
        <v>4</v>
      </c>
      <c r="J10" s="34">
        <f t="shared" si="1"/>
        <v>4</v>
      </c>
      <c r="K10" s="35">
        <f t="shared" si="2"/>
        <v>6</v>
      </c>
      <c r="L10" s="25" t="s">
        <v>62</v>
      </c>
      <c r="M10" s="25"/>
      <c r="N10" s="25"/>
    </row>
    <row r="11" spans="1:14" s="4" customFormat="1">
      <c r="A11" s="16"/>
      <c r="B11" s="19">
        <f t="shared" si="0"/>
        <v>6</v>
      </c>
      <c r="C11" s="29"/>
      <c r="D11" s="29"/>
      <c r="E11" s="29"/>
      <c r="F11" s="29"/>
      <c r="G11" s="29"/>
      <c r="H11" s="29"/>
      <c r="I11" s="29"/>
      <c r="J11" s="36"/>
      <c r="K11" s="36"/>
      <c r="L11" s="25"/>
      <c r="M11" s="25"/>
      <c r="N11" s="25"/>
    </row>
    <row r="12" spans="1:14" s="4" customFormat="1">
      <c r="A12" s="16"/>
      <c r="B12" s="19">
        <f t="shared" si="0"/>
        <v>7</v>
      </c>
      <c r="C12" s="29"/>
      <c r="D12" s="29"/>
      <c r="E12" s="29"/>
      <c r="F12" s="29"/>
      <c r="G12" s="29"/>
      <c r="H12" s="29"/>
      <c r="I12" s="29"/>
      <c r="J12" s="35"/>
      <c r="K12" s="35"/>
      <c r="L12" s="25"/>
      <c r="M12" s="25"/>
      <c r="N12" s="25"/>
    </row>
    <row r="13" spans="1:14" s="4" customFormat="1">
      <c r="A13" s="16"/>
      <c r="B13" s="19">
        <f t="shared" si="0"/>
        <v>8</v>
      </c>
      <c r="C13" s="29"/>
      <c r="D13" s="29"/>
      <c r="E13" s="29"/>
      <c r="F13" s="29"/>
      <c r="G13" s="29"/>
      <c r="H13" s="29"/>
      <c r="I13" s="29"/>
      <c r="J13" s="35"/>
      <c r="K13" s="35"/>
      <c r="L13" s="25"/>
      <c r="M13" s="25"/>
      <c r="N13" s="25"/>
    </row>
    <row r="14" spans="1:14" s="4" customFormat="1">
      <c r="A14" s="16"/>
      <c r="B14" s="19">
        <f t="shared" si="0"/>
        <v>9</v>
      </c>
      <c r="C14" s="29"/>
      <c r="D14" s="29"/>
      <c r="E14" s="29"/>
      <c r="F14" s="29"/>
      <c r="G14" s="29"/>
      <c r="H14" s="29"/>
      <c r="I14" s="29"/>
      <c r="J14" s="35"/>
      <c r="K14" s="35"/>
      <c r="L14" s="25"/>
      <c r="M14" s="25"/>
      <c r="N14" s="25"/>
    </row>
    <row r="15" spans="1:14" s="4" customFormat="1">
      <c r="A15" s="16"/>
      <c r="B15" s="19">
        <f t="shared" si="0"/>
        <v>10</v>
      </c>
      <c r="C15" s="29"/>
      <c r="D15" s="29"/>
      <c r="E15" s="29"/>
      <c r="F15" s="29"/>
      <c r="G15" s="29"/>
      <c r="H15" s="29"/>
      <c r="I15" s="29"/>
      <c r="J15" s="35"/>
      <c r="K15" s="35"/>
      <c r="L15" s="25"/>
      <c r="M15" s="25"/>
      <c r="N15" s="25"/>
    </row>
    <row r="16" spans="1:14" s="4" customFormat="1">
      <c r="A16" s="16"/>
      <c r="B16" s="19">
        <f t="shared" si="0"/>
        <v>11</v>
      </c>
      <c r="C16" s="29"/>
      <c r="D16" s="29"/>
      <c r="E16" s="29"/>
      <c r="F16" s="29"/>
      <c r="G16" s="29"/>
      <c r="H16" s="29"/>
      <c r="I16" s="29"/>
      <c r="J16" s="35"/>
      <c r="K16" s="35"/>
      <c r="L16" s="25"/>
      <c r="M16" s="25"/>
      <c r="N16" s="25"/>
    </row>
    <row r="17" spans="1:14" s="4" customFormat="1">
      <c r="A17" s="16"/>
      <c r="B17" s="19">
        <f t="shared" si="0"/>
        <v>12</v>
      </c>
      <c r="C17" s="29"/>
      <c r="D17" s="29"/>
      <c r="E17" s="29"/>
      <c r="F17" s="29"/>
      <c r="G17" s="29"/>
      <c r="H17" s="29"/>
      <c r="I17" s="29"/>
      <c r="J17" s="35"/>
      <c r="K17" s="35"/>
      <c r="L17" s="25"/>
      <c r="M17" s="25"/>
      <c r="N17" s="25"/>
    </row>
    <row r="18" spans="1:14" s="4" customFormat="1">
      <c r="A18" s="16"/>
      <c r="B18" s="19">
        <f t="shared" si="0"/>
        <v>13</v>
      </c>
      <c r="C18" s="29"/>
      <c r="D18" s="29"/>
      <c r="E18" s="29"/>
      <c r="F18" s="29"/>
      <c r="G18" s="29"/>
      <c r="H18" s="29"/>
      <c r="I18" s="29"/>
      <c r="J18" s="35"/>
      <c r="K18" s="35"/>
      <c r="L18" s="25"/>
      <c r="M18" s="25"/>
      <c r="N18" s="25"/>
    </row>
    <row r="19" spans="1:14" s="4" customFormat="1">
      <c r="A19" s="16"/>
      <c r="B19" s="19">
        <f t="shared" si="0"/>
        <v>14</v>
      </c>
      <c r="C19" s="29"/>
      <c r="D19" s="29"/>
      <c r="E19" s="29"/>
      <c r="F19" s="29"/>
      <c r="G19" s="29"/>
      <c r="H19" s="29"/>
      <c r="I19" s="29"/>
      <c r="J19" s="35"/>
      <c r="K19" s="35"/>
      <c r="L19" s="25"/>
      <c r="M19" s="25"/>
      <c r="N19" s="25"/>
    </row>
    <row r="20" spans="1:14">
      <c r="A20" s="10"/>
      <c r="B20" s="19">
        <f t="shared" si="0"/>
        <v>15</v>
      </c>
      <c r="C20" s="29"/>
      <c r="D20" s="29"/>
      <c r="E20" s="29"/>
      <c r="F20" s="29"/>
      <c r="G20" s="29"/>
      <c r="H20" s="29"/>
      <c r="I20" s="29"/>
      <c r="J20" s="35"/>
      <c r="K20" s="35"/>
      <c r="L20" s="25"/>
      <c r="M20" s="25"/>
      <c r="N20" s="25"/>
    </row>
    <row r="21" spans="1:14">
      <c r="A21" s="10"/>
      <c r="B21" s="19">
        <f t="shared" si="0"/>
        <v>16</v>
      </c>
      <c r="C21" s="29"/>
      <c r="D21" s="29"/>
      <c r="E21" s="29"/>
      <c r="F21" s="29"/>
      <c r="G21" s="29"/>
      <c r="H21" s="29"/>
      <c r="I21" s="29"/>
      <c r="J21" s="35"/>
      <c r="K21" s="35"/>
      <c r="L21" s="25"/>
      <c r="M21" s="25"/>
      <c r="N21" s="25"/>
    </row>
    <row r="22" spans="1:14">
      <c r="A22" s="10"/>
      <c r="B22" s="19">
        <f t="shared" si="0"/>
        <v>17</v>
      </c>
      <c r="C22" s="29"/>
      <c r="D22" s="29"/>
      <c r="E22" s="29"/>
      <c r="F22" s="29"/>
      <c r="G22" s="29"/>
      <c r="H22" s="29"/>
      <c r="I22" s="29"/>
      <c r="J22" s="35"/>
      <c r="K22" s="35"/>
      <c r="L22" s="25"/>
      <c r="M22" s="25"/>
      <c r="N22" s="25"/>
    </row>
    <row r="23" spans="1:14">
      <c r="A23" s="10"/>
      <c r="B23" s="19">
        <f t="shared" si="0"/>
        <v>18</v>
      </c>
      <c r="C23" s="29"/>
      <c r="D23" s="29"/>
      <c r="E23" s="29"/>
      <c r="F23" s="29"/>
      <c r="G23" s="29"/>
      <c r="H23" s="29"/>
      <c r="I23" s="29"/>
      <c r="J23" s="35"/>
      <c r="K23" s="35"/>
      <c r="L23" s="25"/>
      <c r="M23" s="25"/>
      <c r="N23" s="25"/>
    </row>
    <row r="24" spans="1:14">
      <c r="A24" s="10"/>
      <c r="B24" s="19">
        <f t="shared" si="0"/>
        <v>19</v>
      </c>
      <c r="C24" s="29"/>
      <c r="D24" s="29"/>
      <c r="E24" s="29"/>
      <c r="F24" s="29"/>
      <c r="G24" s="29"/>
      <c r="H24" s="29"/>
      <c r="I24" s="29"/>
      <c r="J24" s="35"/>
      <c r="K24" s="35"/>
      <c r="L24" s="25"/>
      <c r="M24" s="25"/>
      <c r="N24" s="25"/>
    </row>
    <row r="25" spans="1:14">
      <c r="A25" s="10"/>
      <c r="B25" s="19">
        <f t="shared" si="0"/>
        <v>20</v>
      </c>
      <c r="C25" s="29"/>
      <c r="D25" s="29"/>
      <c r="E25" s="29"/>
      <c r="F25" s="29"/>
      <c r="G25" s="29"/>
      <c r="H25" s="29"/>
      <c r="I25" s="29"/>
      <c r="J25" s="35"/>
      <c r="K25" s="35"/>
      <c r="L25" s="25"/>
      <c r="M25" s="25"/>
      <c r="N25" s="25"/>
    </row>
    <row r="26" spans="1:14">
      <c r="A26" s="10"/>
      <c r="B26" s="19">
        <f t="shared" si="0"/>
        <v>21</v>
      </c>
      <c r="C26" s="29"/>
      <c r="D26" s="29"/>
      <c r="E26" s="29"/>
      <c r="F26" s="29"/>
      <c r="G26" s="29"/>
      <c r="H26" s="29"/>
      <c r="I26" s="29"/>
      <c r="J26" s="35"/>
      <c r="K26" s="35"/>
      <c r="L26" s="25"/>
      <c r="M26" s="25"/>
      <c r="N26" s="25"/>
    </row>
    <row r="27" spans="1:14">
      <c r="A27" s="10"/>
      <c r="B27" s="19">
        <f t="shared" si="0"/>
        <v>22</v>
      </c>
      <c r="C27" s="29"/>
      <c r="D27" s="29"/>
      <c r="E27" s="29"/>
      <c r="F27" s="29"/>
      <c r="G27" s="29"/>
      <c r="H27" s="29"/>
      <c r="I27" s="29"/>
      <c r="J27" s="35"/>
      <c r="K27" s="35"/>
      <c r="L27" s="25"/>
      <c r="M27" s="25"/>
      <c r="N27" s="25"/>
    </row>
    <row r="28" spans="1:14">
      <c r="A28" s="10"/>
      <c r="B28" s="19">
        <f t="shared" si="0"/>
        <v>23</v>
      </c>
      <c r="C28" s="29"/>
      <c r="D28" s="29"/>
      <c r="E28" s="29"/>
      <c r="F28" s="29"/>
      <c r="G28" s="29"/>
      <c r="H28" s="29"/>
      <c r="I28" s="29"/>
      <c r="J28" s="35"/>
      <c r="K28" s="35"/>
      <c r="L28" s="25"/>
      <c r="M28" s="25"/>
      <c r="N28" s="25"/>
    </row>
    <row r="29" spans="1:14">
      <c r="A29" s="10"/>
      <c r="B29" s="19">
        <f t="shared" si="0"/>
        <v>24</v>
      </c>
      <c r="C29" s="29"/>
      <c r="D29" s="29"/>
      <c r="E29" s="29"/>
      <c r="F29" s="29"/>
      <c r="G29" s="29"/>
      <c r="H29" s="29"/>
      <c r="I29" s="29"/>
      <c r="J29" s="37"/>
      <c r="K29" s="37"/>
      <c r="L29" s="22"/>
      <c r="M29" s="22"/>
      <c r="N29" s="22"/>
    </row>
    <row r="30" spans="1:14">
      <c r="A30" s="10"/>
      <c r="B30" s="19">
        <f t="shared" si="0"/>
        <v>25</v>
      </c>
      <c r="C30" s="29"/>
      <c r="D30" s="29"/>
      <c r="E30" s="29"/>
      <c r="F30" s="29"/>
      <c r="G30" s="29"/>
      <c r="H30" s="29"/>
      <c r="I30" s="29"/>
      <c r="J30" s="35"/>
      <c r="K30" s="35"/>
      <c r="L30" s="25"/>
      <c r="M30" s="25"/>
      <c r="N30" s="25"/>
    </row>
    <row r="31" spans="1:14">
      <c r="A31" s="10"/>
      <c r="B31" s="19">
        <f t="shared" si="0"/>
        <v>26</v>
      </c>
      <c r="C31" s="29"/>
      <c r="D31" s="29"/>
      <c r="E31" s="29"/>
      <c r="F31" s="29"/>
      <c r="G31" s="29"/>
      <c r="H31" s="29"/>
      <c r="I31" s="29"/>
      <c r="J31" s="35"/>
      <c r="K31" s="35"/>
      <c r="L31" s="25"/>
      <c r="M31" s="25"/>
      <c r="N31" s="25"/>
    </row>
    <row r="32" spans="1:14">
      <c r="A32" s="10"/>
      <c r="B32" s="19">
        <f t="shared" si="0"/>
        <v>27</v>
      </c>
      <c r="C32" s="29"/>
      <c r="D32" s="29"/>
      <c r="E32" s="29"/>
      <c r="F32" s="29"/>
      <c r="G32" s="29"/>
      <c r="H32" s="29"/>
      <c r="I32" s="29"/>
      <c r="J32" s="35"/>
      <c r="K32" s="35"/>
      <c r="L32" s="25"/>
      <c r="M32" s="25"/>
      <c r="N32" s="25"/>
    </row>
    <row r="33" spans="1:15">
      <c r="A33" s="10"/>
      <c r="B33" s="19">
        <f t="shared" si="0"/>
        <v>28</v>
      </c>
      <c r="C33" s="29"/>
      <c r="D33" s="29"/>
      <c r="E33" s="29"/>
      <c r="F33" s="29"/>
      <c r="G33" s="29"/>
      <c r="H33" s="29"/>
      <c r="I33" s="29"/>
      <c r="J33" s="35"/>
      <c r="K33" s="35"/>
      <c r="L33" s="25"/>
      <c r="M33" s="25"/>
      <c r="N33" s="25"/>
    </row>
    <row r="34" spans="1:15">
      <c r="A34" s="10"/>
      <c r="B34" s="19">
        <f t="shared" si="0"/>
        <v>29</v>
      </c>
      <c r="C34" s="29"/>
      <c r="D34" s="29"/>
      <c r="E34" s="29"/>
      <c r="F34" s="29"/>
      <c r="G34" s="29"/>
      <c r="H34" s="29"/>
      <c r="I34" s="29"/>
      <c r="J34" s="35"/>
      <c r="K34" s="35"/>
      <c r="L34" s="25"/>
      <c r="M34" s="25"/>
      <c r="N34" s="25"/>
    </row>
    <row r="35" spans="1:15">
      <c r="A35" s="10"/>
      <c r="B35" s="19">
        <f t="shared" si="0"/>
        <v>30</v>
      </c>
      <c r="C35" s="29"/>
      <c r="D35" s="29"/>
      <c r="E35" s="29"/>
      <c r="F35" s="29"/>
      <c r="G35" s="29"/>
      <c r="H35" s="29"/>
      <c r="I35" s="29"/>
      <c r="J35" s="35"/>
      <c r="K35" s="35"/>
      <c r="L35" s="25"/>
      <c r="M35" s="25"/>
      <c r="N35" s="25"/>
    </row>
    <row r="36" spans="1:15">
      <c r="A36" s="10"/>
      <c r="B36" s="19">
        <f t="shared" si="0"/>
        <v>31</v>
      </c>
      <c r="C36" s="29"/>
      <c r="D36" s="29"/>
      <c r="E36" s="29"/>
      <c r="F36" s="29"/>
      <c r="G36" s="29"/>
      <c r="H36" s="29"/>
      <c r="I36" s="29"/>
      <c r="J36" s="35"/>
      <c r="K36" s="35"/>
      <c r="L36" s="25"/>
      <c r="M36" s="25"/>
      <c r="N36" s="25"/>
      <c r="O36" s="25"/>
    </row>
    <row r="37" spans="1:15">
      <c r="A37" s="10"/>
      <c r="B37" s="19">
        <f t="shared" si="0"/>
        <v>32</v>
      </c>
      <c r="C37" s="29"/>
      <c r="D37" s="29"/>
      <c r="E37" s="29"/>
      <c r="F37" s="29"/>
      <c r="G37" s="29"/>
      <c r="H37" s="29"/>
      <c r="I37" s="29"/>
      <c r="J37" s="35"/>
      <c r="K37" s="35"/>
      <c r="L37" s="25"/>
      <c r="M37" s="25"/>
      <c r="N37" s="25"/>
      <c r="O37" s="25"/>
    </row>
    <row r="38" spans="1:15">
      <c r="A38" s="10"/>
      <c r="B38" s="19">
        <f t="shared" si="0"/>
        <v>33</v>
      </c>
      <c r="C38" s="29"/>
      <c r="D38" s="29"/>
      <c r="E38" s="29"/>
      <c r="F38" s="29"/>
      <c r="G38" s="29"/>
      <c r="H38" s="29"/>
      <c r="I38" s="29"/>
      <c r="J38" s="35"/>
      <c r="K38" s="35"/>
      <c r="L38" s="25"/>
      <c r="M38" s="25"/>
      <c r="N38" s="25"/>
      <c r="O38" s="25"/>
    </row>
    <row r="39" spans="1:15">
      <c r="A39" s="10"/>
      <c r="B39" s="19">
        <f t="shared" si="0"/>
        <v>34</v>
      </c>
      <c r="C39" s="30"/>
      <c r="D39" s="30"/>
      <c r="E39" s="30"/>
      <c r="F39" s="30"/>
      <c r="G39" s="30"/>
      <c r="H39" s="30"/>
      <c r="I39" s="30"/>
      <c r="J39" s="35"/>
      <c r="K39" s="35"/>
      <c r="L39" s="25"/>
      <c r="M39" s="25"/>
      <c r="N39" s="25"/>
      <c r="O39" s="25"/>
    </row>
    <row r="40" spans="1:15">
      <c r="A40" s="10"/>
      <c r="B40" s="19">
        <f t="shared" si="0"/>
        <v>35</v>
      </c>
      <c r="C40" s="29"/>
      <c r="D40" s="29"/>
      <c r="E40" s="29"/>
      <c r="F40" s="29"/>
      <c r="G40" s="29"/>
      <c r="H40" s="29"/>
      <c r="I40" s="29"/>
      <c r="J40" s="35"/>
      <c r="K40" s="35"/>
      <c r="L40" s="25"/>
      <c r="M40" s="25"/>
      <c r="N40" s="25"/>
      <c r="O40" s="25"/>
    </row>
    <row r="41" spans="1:15">
      <c r="A41" s="10"/>
      <c r="B41" s="19">
        <f t="shared" si="0"/>
        <v>36</v>
      </c>
      <c r="C41" s="28"/>
      <c r="D41" s="28"/>
      <c r="E41" s="28"/>
      <c r="F41" s="28"/>
      <c r="G41" s="28"/>
      <c r="H41" s="28"/>
      <c r="I41" s="28"/>
      <c r="J41" s="35"/>
      <c r="K41" s="35"/>
      <c r="L41" s="25"/>
      <c r="M41" s="25"/>
      <c r="N41" s="25"/>
      <c r="O41" s="25"/>
    </row>
    <row r="42" spans="1:15">
      <c r="A42" s="10"/>
      <c r="B42" s="19">
        <f t="shared" si="0"/>
        <v>37</v>
      </c>
      <c r="C42" s="28"/>
      <c r="D42" s="28"/>
      <c r="E42" s="28"/>
      <c r="F42" s="28"/>
      <c r="G42" s="28"/>
      <c r="H42" s="28"/>
      <c r="I42" s="28"/>
      <c r="J42" s="35"/>
      <c r="K42" s="35"/>
      <c r="L42" s="25"/>
      <c r="M42" s="25"/>
      <c r="N42" s="25"/>
      <c r="O42" s="25"/>
    </row>
    <row r="43" spans="1:15">
      <c r="A43" s="10"/>
      <c r="B43" s="19">
        <f t="shared" si="0"/>
        <v>38</v>
      </c>
      <c r="C43" s="28"/>
      <c r="D43" s="28"/>
      <c r="E43" s="28"/>
      <c r="F43" s="28"/>
      <c r="G43" s="28"/>
      <c r="H43" s="28"/>
      <c r="I43" s="28"/>
      <c r="J43" s="35"/>
      <c r="K43" s="35"/>
      <c r="L43" s="25"/>
      <c r="M43" s="25"/>
      <c r="N43" s="25"/>
      <c r="O43" s="25"/>
    </row>
    <row r="44" spans="1:15">
      <c r="A44" s="10"/>
      <c r="B44" s="19">
        <f t="shared" si="0"/>
        <v>39</v>
      </c>
      <c r="C44" s="20"/>
      <c r="D44" s="20"/>
      <c r="E44" s="20"/>
      <c r="F44" s="20"/>
      <c r="G44" s="20"/>
      <c r="H44" s="20"/>
      <c r="I44" s="20"/>
      <c r="J44" s="35"/>
      <c r="K44" s="35"/>
      <c r="L44" s="25"/>
      <c r="M44" s="25"/>
      <c r="N44" s="25"/>
      <c r="O44" s="25"/>
    </row>
    <row r="45" spans="1:15">
      <c r="A45" s="10"/>
      <c r="B45" s="31">
        <f>B44+1</f>
        <v>40</v>
      </c>
      <c r="C45" s="29"/>
      <c r="D45" s="29"/>
      <c r="E45" s="29"/>
      <c r="F45" s="29"/>
      <c r="G45" s="29"/>
      <c r="H45" s="29"/>
      <c r="I45" s="29"/>
      <c r="J45" s="38"/>
      <c r="K45" s="38"/>
      <c r="L45" s="25"/>
      <c r="M45" s="25"/>
      <c r="N45" s="25"/>
      <c r="O45" s="25"/>
    </row>
    <row r="46" spans="1:15">
      <c r="B46" s="31">
        <f>B45+1</f>
        <v>41</v>
      </c>
      <c r="C46" s="29"/>
      <c r="D46" s="29"/>
      <c r="E46" s="29"/>
      <c r="F46" s="29"/>
      <c r="G46" s="29"/>
      <c r="H46" s="29"/>
      <c r="I46" s="29"/>
      <c r="J46" s="38"/>
      <c r="K46" s="38"/>
      <c r="L46" s="25"/>
      <c r="M46" s="25"/>
      <c r="N46" s="25"/>
      <c r="O46" s="25"/>
    </row>
    <row r="47" spans="1:15">
      <c r="B47" s="31">
        <f>B46+1</f>
        <v>42</v>
      </c>
      <c r="C47" s="29"/>
      <c r="D47" s="29"/>
      <c r="E47" s="29"/>
      <c r="F47" s="29"/>
      <c r="G47" s="29"/>
      <c r="H47" s="29"/>
      <c r="I47" s="29"/>
      <c r="J47" s="38"/>
      <c r="K47" s="38"/>
      <c r="L47" s="25"/>
      <c r="M47" s="25"/>
      <c r="N47" s="25"/>
      <c r="O47" s="25"/>
    </row>
    <row r="48" spans="1:15">
      <c r="B48" s="31">
        <f>B47+1</f>
        <v>43</v>
      </c>
      <c r="C48" s="29"/>
      <c r="D48" s="29"/>
      <c r="E48" s="29"/>
      <c r="F48" s="29"/>
      <c r="G48" s="29"/>
      <c r="H48" s="29"/>
      <c r="I48" s="29"/>
      <c r="J48" s="38"/>
      <c r="K48" s="38"/>
      <c r="L48" s="25"/>
      <c r="M48" s="25"/>
      <c r="N48" s="25"/>
      <c r="O48" s="25"/>
    </row>
    <row r="49" spans="2:11">
      <c r="B49" s="31">
        <f>B48+1</f>
        <v>44</v>
      </c>
      <c r="C49" s="24"/>
      <c r="D49" s="24"/>
      <c r="E49" s="24"/>
      <c r="F49" s="24"/>
      <c r="G49" s="24"/>
      <c r="H49" s="24"/>
      <c r="I49" s="24"/>
      <c r="J49" s="38"/>
      <c r="K49" s="38"/>
    </row>
    <row r="50" spans="2:11">
      <c r="B50" s="31">
        <f>B49+1</f>
        <v>45</v>
      </c>
      <c r="C50" s="29"/>
      <c r="D50" s="29"/>
      <c r="E50" s="29"/>
      <c r="F50" s="29"/>
      <c r="G50" s="29"/>
      <c r="H50" s="29"/>
      <c r="I50" s="29"/>
      <c r="J50" s="38"/>
      <c r="K50" s="38"/>
    </row>
    <row r="51" spans="2:11">
      <c r="B51" s="31">
        <f>B50+1</f>
        <v>46</v>
      </c>
      <c r="C51" s="29"/>
      <c r="D51" s="29"/>
      <c r="E51" s="29"/>
      <c r="F51" s="29"/>
      <c r="G51" s="29"/>
      <c r="H51" s="29"/>
      <c r="I51" s="29"/>
      <c r="J51" s="38"/>
      <c r="K51" s="38"/>
    </row>
    <row r="52" spans="2:11">
      <c r="B52" s="31">
        <f>B51+1</f>
        <v>47</v>
      </c>
      <c r="C52" s="29"/>
      <c r="D52" s="29"/>
      <c r="E52" s="29"/>
      <c r="F52" s="29"/>
      <c r="G52" s="29"/>
      <c r="H52" s="29"/>
      <c r="I52" s="29"/>
      <c r="J52" s="38"/>
      <c r="K52" s="38"/>
    </row>
    <row r="53" spans="2:11">
      <c r="B53" s="31">
        <f>B52+1</f>
        <v>48</v>
      </c>
      <c r="C53" s="29"/>
      <c r="D53" s="29"/>
      <c r="E53" s="29"/>
      <c r="F53" s="29"/>
      <c r="G53" s="29"/>
      <c r="H53" s="29"/>
      <c r="I53" s="29"/>
      <c r="J53" s="38"/>
      <c r="K53" s="38"/>
    </row>
    <row r="54" spans="2:11">
      <c r="B54" s="31">
        <f>B53+1</f>
        <v>49</v>
      </c>
      <c r="C54" s="24"/>
      <c r="D54" s="24"/>
      <c r="E54" s="24"/>
      <c r="F54" s="24"/>
      <c r="G54" s="24"/>
      <c r="H54" s="24"/>
      <c r="I54" s="24"/>
      <c r="J54" s="38"/>
      <c r="K54" s="38"/>
    </row>
    <row r="55" spans="2:11">
      <c r="B55" s="31">
        <f>B54+1</f>
        <v>50</v>
      </c>
      <c r="C55" s="29"/>
      <c r="D55" s="29"/>
      <c r="E55" s="29"/>
      <c r="F55" s="29"/>
      <c r="G55" s="29"/>
      <c r="H55" s="29"/>
      <c r="I55" s="29"/>
      <c r="J55" s="32"/>
      <c r="K55" s="32"/>
    </row>
    <row r="56" spans="2:11">
      <c r="B56" s="31">
        <f>B55+1</f>
        <v>51</v>
      </c>
      <c r="C56" s="29"/>
      <c r="D56" s="29"/>
      <c r="E56" s="29"/>
      <c r="F56" s="29"/>
      <c r="G56" s="29"/>
      <c r="H56" s="29"/>
      <c r="I56" s="29"/>
      <c r="J56" s="32"/>
      <c r="K56" s="32"/>
    </row>
    <row r="57" spans="2:11">
      <c r="B57" s="31">
        <f>B56+1</f>
        <v>52</v>
      </c>
      <c r="C57" s="29"/>
      <c r="D57" s="29"/>
      <c r="E57" s="29"/>
      <c r="F57" s="29"/>
      <c r="G57" s="29"/>
      <c r="H57" s="29"/>
      <c r="I57" s="29"/>
      <c r="J57" s="32"/>
      <c r="K57" s="32"/>
    </row>
    <row r="58" spans="2:11">
      <c r="B58" s="31">
        <f>B57+1</f>
        <v>53</v>
      </c>
      <c r="C58" s="29"/>
      <c r="D58" s="29"/>
      <c r="E58" s="29"/>
      <c r="F58" s="29"/>
      <c r="G58" s="29"/>
      <c r="H58" s="29"/>
      <c r="I58" s="29"/>
      <c r="J58" s="32"/>
      <c r="K58" s="32"/>
    </row>
    <row r="59" spans="2:11">
      <c r="B59" s="31">
        <f>B58+1</f>
        <v>54</v>
      </c>
      <c r="C59" s="24"/>
      <c r="D59" s="24"/>
      <c r="E59" s="24"/>
      <c r="F59" s="24"/>
      <c r="G59" s="24"/>
      <c r="H59" s="24"/>
      <c r="I59" s="24"/>
      <c r="J59" s="32"/>
      <c r="K59" s="32"/>
    </row>
    <row r="60" spans="2:11">
      <c r="J60" s="33"/>
      <c r="K60" s="33"/>
    </row>
    <row r="61" spans="2:11">
      <c r="J61" s="33"/>
      <c r="K61" s="33"/>
    </row>
    <row r="62" spans="2:11">
      <c r="J62" s="33"/>
      <c r="K62" s="33"/>
    </row>
    <row r="63" spans="2:11">
      <c r="J63" s="33"/>
      <c r="K63" s="33"/>
    </row>
    <row r="64" spans="2:11">
      <c r="J64" s="33"/>
      <c r="K64" s="33"/>
    </row>
    <row r="65" spans="10:11">
      <c r="J65" s="33"/>
      <c r="K65" s="33"/>
    </row>
    <row r="66" spans="10:11">
      <c r="J66" s="33"/>
      <c r="K66" s="33"/>
    </row>
    <row r="67" spans="10:11">
      <c r="J67" s="33"/>
      <c r="K67" s="33"/>
    </row>
    <row r="68" spans="10:11">
      <c r="J68" s="33"/>
      <c r="K68" s="33"/>
    </row>
    <row r="69" spans="10:11">
      <c r="J69" s="33"/>
      <c r="K69" s="33"/>
    </row>
    <row r="70" spans="10:11">
      <c r="J70" s="33"/>
      <c r="K70" s="33"/>
    </row>
    <row r="71" spans="10:11">
      <c r="J71" s="33"/>
      <c r="K71" s="33"/>
    </row>
    <row r="72" spans="10:11">
      <c r="J72" s="33"/>
      <c r="K72" s="33"/>
    </row>
    <row r="73" spans="10:11">
      <c r="J73" s="33"/>
      <c r="K73" s="33"/>
    </row>
    <row r="74" spans="10:11">
      <c r="J74" s="33"/>
      <c r="K74" s="33"/>
    </row>
    <row r="75" spans="10:11">
      <c r="J75" s="33"/>
      <c r="K75" s="33"/>
    </row>
    <row r="76" spans="10:11">
      <c r="J76" s="33"/>
      <c r="K76" s="33"/>
    </row>
    <row r="77" spans="10:11">
      <c r="J77" s="33"/>
      <c r="K77" s="33"/>
    </row>
    <row r="78" spans="10:11">
      <c r="J78" s="33"/>
      <c r="K78" s="33"/>
    </row>
    <row r="79" spans="10:11">
      <c r="J79" s="33"/>
      <c r="K79" s="33"/>
    </row>
    <row r="80" spans="10:11">
      <c r="J80" s="33"/>
      <c r="K80" s="33"/>
    </row>
    <row r="81" spans="10:11">
      <c r="J81" s="33"/>
      <c r="K81" s="33"/>
    </row>
    <row r="82" spans="10:11">
      <c r="J82" s="33"/>
      <c r="K82" s="33"/>
    </row>
    <row r="83" spans="10:11">
      <c r="J83" s="33"/>
      <c r="K83" s="33"/>
    </row>
    <row r="84" spans="10:11">
      <c r="J84" s="33"/>
      <c r="K84" s="33"/>
    </row>
    <row r="85" spans="10:11">
      <c r="J85" s="33"/>
      <c r="K85" s="33"/>
    </row>
    <row r="86" spans="10:11">
      <c r="J86" s="33"/>
      <c r="K86" s="33"/>
    </row>
    <row r="87" spans="10:11">
      <c r="J87" s="33"/>
      <c r="K87" s="33"/>
    </row>
    <row r="88" spans="10:11">
      <c r="J88" s="33"/>
      <c r="K88" s="33"/>
    </row>
    <row r="89" spans="10:11">
      <c r="J89" s="33"/>
      <c r="K89" s="33"/>
    </row>
    <row r="90" spans="10:11">
      <c r="J90" s="33"/>
      <c r="K90" s="33"/>
    </row>
    <row r="91" spans="10:11">
      <c r="J91" s="33"/>
      <c r="K91" s="33"/>
    </row>
  </sheetData>
  <conditionalFormatting sqref="B42:C44 B5:C10 B11:B41 C39:C41">
    <cfRule type="expression" dxfId="8" priority="11">
      <formula>MOD(ROW(),2)=0</formula>
    </cfRule>
  </conditionalFormatting>
  <conditionalFormatting sqref="C9:C38">
    <cfRule type="expression" dxfId="7" priority="10">
      <formula>MOD(ROW(),2)=0</formula>
    </cfRule>
  </conditionalFormatting>
  <conditionalFormatting sqref="B45:C49">
    <cfRule type="expression" dxfId="6" priority="9">
      <formula>MOD(ROW(),2)=0</formula>
    </cfRule>
  </conditionalFormatting>
  <conditionalFormatting sqref="B50:C54">
    <cfRule type="expression" dxfId="5" priority="8">
      <formula>MOD(ROW(),2)=0</formula>
    </cfRule>
  </conditionalFormatting>
  <conditionalFormatting sqref="B55:C59">
    <cfRule type="expression" dxfId="4" priority="7">
      <formula>MOD(ROW(),2)=0</formula>
    </cfRule>
  </conditionalFormatting>
  <conditionalFormatting sqref="L36:O48">
    <cfRule type="expression" dxfId="3" priority="6">
      <formula>MOD(ROW(),2)=0</formula>
    </cfRule>
  </conditionalFormatting>
  <conditionalFormatting sqref="L5:N35">
    <cfRule type="expression" dxfId="2" priority="4">
      <formula>MOD(ROW(),2)=0</formula>
    </cfRule>
  </conditionalFormatting>
  <conditionalFormatting sqref="I39:I41 D39:H44 J11:K41 I42:K44 D45:K59 D5:K10">
    <cfRule type="expression" dxfId="1" priority="2">
      <formula>MOD(ROW(),2)=0</formula>
    </cfRule>
  </conditionalFormatting>
  <conditionalFormatting sqref="D9:I38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2.75"/>
  <cols>
    <col min="2" max="2" width="32.75" customWidth="1"/>
  </cols>
  <sheetData>
    <row r="1" spans="1:8" ht="34.5" customHeight="1">
      <c r="A1" s="7" t="s">
        <v>90</v>
      </c>
    </row>
    <row r="2" spans="1:8">
      <c r="D2" s="5" t="s">
        <v>91</v>
      </c>
    </row>
    <row r="3" spans="1:8" ht="19.5" customHeight="1">
      <c r="B3" t="s">
        <v>92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93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91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6" t="s">
        <v>94</v>
      </c>
      <c r="C7" s="8" t="e">
        <f ca="1">D7-1</f>
        <v>#REF!</v>
      </c>
      <c r="D7" s="8" t="e">
        <f ca="1">E7-1</f>
        <v>#REF!</v>
      </c>
      <c r="E7" s="8" t="e">
        <f ca="1">F7-1</f>
        <v>#REF!</v>
      </c>
      <c r="F7" s="8" t="e">
        <f ca="1">G7-1</f>
        <v>#REF!</v>
      </c>
      <c r="G7" s="8" t="e">
        <f ca="1">C3</f>
        <v>#REF!</v>
      </c>
      <c r="H7" s="6"/>
    </row>
    <row r="8" spans="1:8" ht="19.5" customHeight="1">
      <c r="A8" t="e">
        <f>MATCH(B8,'Product Backlog - Frontend'!$C$5:$C$17,0)</f>
        <v>#REF!</v>
      </c>
      <c r="B8" t="e">
        <f>IF(#REF!="","",#REF!)</f>
        <v>#REF!</v>
      </c>
      <c r="C8" t="e">
        <f ca="1">IFERROR(INDEX('Product Backlog - Frontend'!$C$5:$N$19,$A8,C$6),NA())</f>
        <v>#N/A</v>
      </c>
      <c r="D8" t="e">
        <f ca="1">IFERROR(INDEX('Product Backlog - Frontend'!$C$5:$N$19,$A8,D$6),NA())</f>
        <v>#N/A</v>
      </c>
      <c r="E8" t="e">
        <f ca="1">IFERROR(INDEX('Product Backlog - Frontend'!$C$5:$N$19,$A8,E$6),NA())</f>
        <v>#N/A</v>
      </c>
      <c r="F8" t="e">
        <f ca="1">IFERROR(INDEX('Product Backlog - Frontend'!$C$5:$N$19,$A8,F$6),NA())</f>
        <v>#N/A</v>
      </c>
      <c r="G8" t="e">
        <f ca="1">IFERROR(INDEX('Product Backlog - Frontend'!$C$5:$N$19,$A8,G$6),NA())</f>
        <v>#N/A</v>
      </c>
      <c r="H8" s="3" t="str">
        <f ca="1">IFERROR(G8/F8-1,"")</f>
        <v/>
      </c>
    </row>
    <row r="9" spans="1:8" ht="19.5" customHeight="1">
      <c r="A9" t="e">
        <f>MATCH(B9,'Product Backlog - Frontend'!$C$5:$C$17,0)</f>
        <v>#REF!</v>
      </c>
      <c r="B9" t="e">
        <f>IF(#REF!="","",#REF!)</f>
        <v>#REF!</v>
      </c>
      <c r="C9" t="e">
        <f ca="1">IFERROR(INDEX('Product Backlog - Frontend'!$C$5:$N$19,$A9,C$6),NA())</f>
        <v>#N/A</v>
      </c>
      <c r="D9" t="e">
        <f ca="1">IFERROR(INDEX('Product Backlog - Frontend'!$C$5:$N$19,$A9,D$6),NA())</f>
        <v>#N/A</v>
      </c>
      <c r="E9" t="e">
        <f ca="1">IFERROR(INDEX('Product Backlog - Frontend'!$C$5:$N$19,$A9,E$6),NA())</f>
        <v>#N/A</v>
      </c>
      <c r="F9" t="e">
        <f ca="1">IFERROR(INDEX('Product Backlog - Frontend'!$C$5:$N$19,$A9,F$6),NA())</f>
        <v>#N/A</v>
      </c>
      <c r="G9" t="e">
        <f ca="1">IFERROR(INDEX('Product Backlog - Frontend'!$C$5:$N$19,$A9,G$6),NA())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 - Frontend'!$C$5:$C$17,0)</f>
        <v>#REF!</v>
      </c>
      <c r="B10" t="e">
        <f>IF(#REF!="","",#REF!)</f>
        <v>#REF!</v>
      </c>
      <c r="C10" t="e">
        <f ca="1">IFERROR(INDEX('Product Backlog - Frontend'!$C$5:$N$19,$A10,C$6),NA())</f>
        <v>#N/A</v>
      </c>
      <c r="D10" t="e">
        <f ca="1">IFERROR(INDEX('Product Backlog - Frontend'!$C$5:$N$19,$A10,D$6),NA())</f>
        <v>#N/A</v>
      </c>
      <c r="E10" t="e">
        <f ca="1">IFERROR(INDEX('Product Backlog - Frontend'!$C$5:$N$19,$A10,E$6),NA())</f>
        <v>#N/A</v>
      </c>
      <c r="F10" t="e">
        <f ca="1">IFERROR(INDEX('Product Backlog - Frontend'!$C$5:$N$19,$A10,F$6),NA())</f>
        <v>#N/A</v>
      </c>
      <c r="G10" t="e">
        <f ca="1">IFERROR(INDEX('Product Backlog - Frontend'!$C$5:$N$19,$A10,G$6),NA())</f>
        <v>#N/A</v>
      </c>
      <c r="H10" s="3" t="str">
        <f t="shared" ca="1" si="0"/>
        <v/>
      </c>
    </row>
    <row r="11" spans="1:8" ht="19.5" customHeight="1">
      <c r="A11" t="e">
        <f>MATCH(B11,'Product Backlog - Frontend'!$C$5:$C$17,0)</f>
        <v>#REF!</v>
      </c>
      <c r="B11" t="e">
        <f>IF(#REF!="","",#REF!)</f>
        <v>#REF!</v>
      </c>
      <c r="C11" t="e">
        <f ca="1">IFERROR(INDEX('Product Backlog - Frontend'!$C$5:$N$19,$A11,C$6),NA())</f>
        <v>#N/A</v>
      </c>
      <c r="D11" t="e">
        <f ca="1">IFERROR(INDEX('Product Backlog - Frontend'!$C$5:$N$19,$A11,D$6),NA())</f>
        <v>#N/A</v>
      </c>
      <c r="E11" t="e">
        <f ca="1">IFERROR(INDEX('Product Backlog - Frontend'!$C$5:$N$19,$A11,E$6),NA())</f>
        <v>#N/A</v>
      </c>
      <c r="F11" t="e">
        <f ca="1">IFERROR(INDEX('Product Backlog - Frontend'!$C$5:$N$19,$A11,F$6),NA())</f>
        <v>#N/A</v>
      </c>
      <c r="G11" t="e">
        <f ca="1">IFERROR(INDEX('Product Backlog - Frontend'!$C$5:$N$19,$A11,G$6),NA())</f>
        <v>#N/A</v>
      </c>
      <c r="H11" s="3" t="str">
        <f t="shared" ca="1" si="0"/>
        <v/>
      </c>
    </row>
    <row r="12" spans="1:8" ht="19.5" customHeight="1">
      <c r="A12" t="e">
        <f>MATCH(B12,'Product Backlog - Frontend'!$C$5:$C$17,0)</f>
        <v>#REF!</v>
      </c>
      <c r="B12" t="e">
        <f>IF(#REF!="","",#REF!)</f>
        <v>#REF!</v>
      </c>
      <c r="C12" t="e">
        <f ca="1">IFERROR(INDEX('Product Backlog - Frontend'!$C$5:$N$19,$A12,C$6),NA())</f>
        <v>#N/A</v>
      </c>
      <c r="D12" t="e">
        <f ca="1">IFERROR(INDEX('Product Backlog - Frontend'!$C$5:$N$19,$A12,D$6),NA())</f>
        <v>#N/A</v>
      </c>
      <c r="E12" t="e">
        <f ca="1">IFERROR(INDEX('Product Backlog - Frontend'!$C$5:$N$19,$A12,E$6),NA())</f>
        <v>#N/A</v>
      </c>
      <c r="F12" t="e">
        <f ca="1">IFERROR(INDEX('Product Backlog - Frontend'!$C$5:$N$19,$A12,F$6),NA())</f>
        <v>#N/A</v>
      </c>
      <c r="G12" t="e">
        <f ca="1">IFERROR(INDEX('Product Backlog - Frontend'!$C$5:$N$19,$A12,G$6),NA())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6" t="s">
        <v>95</v>
      </c>
      <c r="C14" s="6"/>
      <c r="D14" s="6"/>
      <c r="E14" s="6"/>
      <c r="F14" s="6"/>
      <c r="G14" s="6"/>
      <c r="H14" s="6"/>
    </row>
    <row r="15" spans="1:8" ht="19.5" customHeight="1">
      <c r="A15">
        <f>ROWS($B$15:B15)</f>
        <v>1</v>
      </c>
      <c r="B15" t="str">
        <f>IF('Product Backlog - Frontend'!C5=0,"",'Product Backlog - Frontend'!C5)</f>
        <v>Frontend</v>
      </c>
      <c r="C15" t="e">
        <f ca="1">IF(B15="",NA(),IFERROR(INDEX('Product Backlog - Frontend'!$C$5:$N$30,$A15,C$6),NA()))</f>
        <v>#N/A</v>
      </c>
      <c r="D15" t="e">
        <f ca="1">IF(B15="",NA(),IFERROR(INDEX('Product Backlog - Frontend'!$C$5:$N$30,$A15,D$6),NA()))</f>
        <v>#N/A</v>
      </c>
      <c r="E15" t="e">
        <f ca="1">IF(B15="",NA(),IFERROR(INDEX('Product Backlog - Frontend'!$C$5:$N$30,$A15,E$6),NA()))</f>
        <v>#N/A</v>
      </c>
      <c r="F15" t="e">
        <f ca="1">IF(B15="",NA(),IFERROR(INDEX('Product Backlog - Frontend'!$C$5:$N$30,$A15,F$6),NA()))</f>
        <v>#N/A</v>
      </c>
      <c r="G15" t="e">
        <f ca="1">IF(B15="",NA(),IFERROR(INDEX('Product Backlog - Frontend'!$C$5:$N$30,$A15,G$6),NA()))</f>
        <v>#N/A</v>
      </c>
    </row>
    <row r="16" spans="1:8" ht="19.5" customHeight="1">
      <c r="A16">
        <f>ROWS($B$15:B16)</f>
        <v>2</v>
      </c>
      <c r="B16" t="str">
        <f>IF('Product Backlog - Frontend'!C6=0,"",'Product Backlog - Frontend'!C6)</f>
        <v>Create Landing Page</v>
      </c>
      <c r="C16" t="e">
        <f ca="1">IF(B16="",NA(),IFERROR(INDEX('Product Backlog - Frontend'!$C$5:$N$30,$A16,C$6),NA()))</f>
        <v>#N/A</v>
      </c>
      <c r="D16" t="e">
        <f ca="1">IF(B16="",NA(),IFERROR(INDEX('Product Backlog - Frontend'!$C$5:$N$30,$A16,D$6),NA()))</f>
        <v>#N/A</v>
      </c>
      <c r="E16" t="e">
        <f ca="1">IF(B16="",NA(),IFERROR(INDEX('Product Backlog - Frontend'!$C$5:$N$30,$A16,E$6),NA()))</f>
        <v>#N/A</v>
      </c>
      <c r="F16" t="e">
        <f ca="1">IF(B16="",NA(),IFERROR(INDEX('Product Backlog - Frontend'!$C$5:$N$30,$A16,F$6),NA()))</f>
        <v>#N/A</v>
      </c>
      <c r="G16" t="e">
        <f ca="1">IF(B16="",NA(),IFERROR(INDEX('Product Backlog - Frontend'!$C$5:$N$30,$A16,G$6),NA()))</f>
        <v>#N/A</v>
      </c>
    </row>
    <row r="17" spans="1:7" ht="19.5" customHeight="1">
      <c r="A17">
        <f>ROWS($B$15:B17)</f>
        <v>3</v>
      </c>
      <c r="B17" t="str">
        <f>IF('Product Backlog - Frontend'!C7=0,"",'Product Backlog - Frontend'!C7)</f>
        <v>Create Signup and Login Pages</v>
      </c>
      <c r="C17" t="e">
        <f ca="1">IF(B17="",NA(),IFERROR(INDEX('Product Backlog - Frontend'!$C$5:$N$30,$A17,C$6),NA()))</f>
        <v>#N/A</v>
      </c>
      <c r="D17" t="e">
        <f ca="1">IF(B17="",NA(),IFERROR(INDEX('Product Backlog - Frontend'!$C$5:$N$30,$A17,D$6),NA()))</f>
        <v>#N/A</v>
      </c>
      <c r="E17" t="e">
        <f ca="1">IF(B17="",NA(),IFERROR(INDEX('Product Backlog - Frontend'!$C$5:$N$30,$A17,E$6),NA()))</f>
        <v>#N/A</v>
      </c>
      <c r="F17" t="e">
        <f ca="1">IF(B17="",NA(),IFERROR(INDEX('Product Backlog - Frontend'!$C$5:$N$30,$A17,F$6),NA()))</f>
        <v>#N/A</v>
      </c>
      <c r="G17" t="e">
        <f ca="1">IF(B17="",NA(),IFERROR(INDEX('Product Backlog - Frontend'!$C$5:$N$30,$A17,G$6),NA()))</f>
        <v>#N/A</v>
      </c>
    </row>
    <row r="18" spans="1:7" ht="19.5" customHeight="1">
      <c r="A18">
        <f>ROWS($B$15:B18)</f>
        <v>4</v>
      </c>
      <c r="B18" t="str">
        <f>IF('Product Backlog - Frontend'!C8=0,"",'Product Backlog - Frontend'!C8)</f>
        <v xml:space="preserve">  Implement validation for user’s details (email, username)</v>
      </c>
      <c r="C18" t="e">
        <f ca="1">IF(B18="",NA(),IFERROR(INDEX('Product Backlog - Frontend'!$C$5:$N$30,$A18,C$6),NA()))</f>
        <v>#N/A</v>
      </c>
      <c r="D18" t="e">
        <f ca="1">IF(B18="",NA(),IFERROR(INDEX('Product Backlog - Frontend'!$C$5:$N$30,$A18,D$6),NA()))</f>
        <v>#N/A</v>
      </c>
      <c r="E18" t="e">
        <f ca="1">IF(B18="",NA(),IFERROR(INDEX('Product Backlog - Frontend'!$C$5:$N$30,$A18,E$6),NA()))</f>
        <v>#N/A</v>
      </c>
      <c r="F18" t="e">
        <f ca="1">IF(B18="",NA(),IFERROR(INDEX('Product Backlog - Frontend'!$C$5:$N$30,$A18,F$6),NA()))</f>
        <v>#N/A</v>
      </c>
      <c r="G18" t="e">
        <f ca="1">IF(B18="",NA(),IFERROR(INDEX('Product Backlog - Frontend'!$C$5:$N$30,$A18,G$6),NA()))</f>
        <v>#N/A</v>
      </c>
    </row>
    <row r="19" spans="1:7" ht="19.5" customHeight="1">
      <c r="A19">
        <f>ROWS($B$15:B19)</f>
        <v>5</v>
      </c>
      <c r="B19" t="e">
        <f>IF('Product Backlog - Frontend'!#REF!=0,"",'Product Backlog - Frontend'!#REF!)</f>
        <v>#REF!</v>
      </c>
      <c r="C19" t="e">
        <f ca="1">IF(B19="",NA(),IFERROR(INDEX('Product Backlog - Frontend'!$C$5:$N$30,$A19,C$6),NA()))</f>
        <v>#REF!</v>
      </c>
      <c r="D19" t="e">
        <f ca="1">IF(B19="",NA(),IFERROR(INDEX('Product Backlog - Frontend'!$C$5:$N$30,$A19,D$6),NA()))</f>
        <v>#REF!</v>
      </c>
      <c r="E19" t="e">
        <f ca="1">IF(B19="",NA(),IFERROR(INDEX('Product Backlog - Frontend'!$C$5:$N$30,$A19,E$6),NA()))</f>
        <v>#REF!</v>
      </c>
      <c r="F19" t="e">
        <f ca="1">IF(B19="",NA(),IFERROR(INDEX('Product Backlog - Frontend'!$C$5:$N$30,$A19,F$6),NA()))</f>
        <v>#REF!</v>
      </c>
      <c r="G19" t="e">
        <f ca="1">IF(B19="",NA(),IFERROR(INDEX('Product Backlog - Frontend'!$C$5:$N$30,$A19,G$6),NA()))</f>
        <v>#REF!</v>
      </c>
    </row>
    <row r="20" spans="1:7" ht="19.5" customHeight="1">
      <c r="A20">
        <f>ROWS($B$15:B20)</f>
        <v>6</v>
      </c>
      <c r="B20" t="e">
        <f>IF('Product Backlog - Frontend'!#REF!=0,"",'Product Backlog - Frontend'!#REF!)</f>
        <v>#REF!</v>
      </c>
      <c r="C20" t="e">
        <f ca="1">IF(B20="",NA(),IFERROR(INDEX('Product Backlog - Frontend'!$C$5:$N$30,$A20,C$6),NA()))</f>
        <v>#REF!</v>
      </c>
      <c r="D20" t="e">
        <f ca="1">IF(B20="",NA(),IFERROR(INDEX('Product Backlog - Frontend'!$C$5:$N$30,$A20,D$6),NA()))</f>
        <v>#REF!</v>
      </c>
      <c r="E20" t="e">
        <f ca="1">IF(B20="",NA(),IFERROR(INDEX('Product Backlog - Frontend'!$C$5:$N$30,$A20,E$6),NA()))</f>
        <v>#REF!</v>
      </c>
      <c r="F20" t="e">
        <f ca="1">IF(B20="",NA(),IFERROR(INDEX('Product Backlog - Frontend'!$C$5:$N$30,$A20,F$6),NA()))</f>
        <v>#REF!</v>
      </c>
      <c r="G20" t="e">
        <f ca="1">IF(B20="",NA(),IFERROR(INDEX('Product Backlog - Frontend'!$C$5:$N$30,$A20,G$6),NA()))</f>
        <v>#REF!</v>
      </c>
    </row>
    <row r="21" spans="1:7" ht="19.5" customHeight="1">
      <c r="A21">
        <f>ROWS($B$15:B21)</f>
        <v>7</v>
      </c>
      <c r="B21" t="str">
        <f>IF('Product Backlog - Frontend'!C9=0,"",'Product Backlog - Frontend'!C9)</f>
        <v>Create Navigation Bar</v>
      </c>
      <c r="C21" t="e">
        <f ca="1">IF(B21="",NA(),IFERROR(INDEX('Product Backlog - Frontend'!$C$5:$N$30,$A21,C$6),NA()))</f>
        <v>#N/A</v>
      </c>
      <c r="D21" t="e">
        <f ca="1">IF(B21="",NA(),IFERROR(INDEX('Product Backlog - Frontend'!$C$5:$N$30,$A21,D$6),NA()))</f>
        <v>#N/A</v>
      </c>
      <c r="E21" t="e">
        <f ca="1">IF(B21="",NA(),IFERROR(INDEX('Product Backlog - Frontend'!$C$5:$N$30,$A21,E$6),NA()))</f>
        <v>#N/A</v>
      </c>
      <c r="F21" t="e">
        <f ca="1">IF(B21="",NA(),IFERROR(INDEX('Product Backlog - Frontend'!$C$5:$N$30,$A21,F$6),NA()))</f>
        <v>#N/A</v>
      </c>
      <c r="G21" t="e">
        <f ca="1">IF(B21="",NA(),IFERROR(INDEX('Product Backlog - Frontend'!$C$5:$N$30,$A21,G$6),NA()))</f>
        <v>#N/A</v>
      </c>
    </row>
    <row r="22" spans="1:7" ht="19.5" customHeight="1">
      <c r="A22">
        <f>ROWS($B$15:B22)</f>
        <v>8</v>
      </c>
      <c r="B22" t="str">
        <f>IF('Product Backlog - Frontend'!C10=0,"",'Product Backlog - Frontend'!C10)</f>
        <v>   Implement logout button </v>
      </c>
      <c r="C22" t="e">
        <f ca="1">IF(B22="",NA(),IFERROR(INDEX('Product Backlog - Frontend'!$C$5:$N$30,$A22,C$6),NA()))</f>
        <v>#N/A</v>
      </c>
      <c r="D22" t="e">
        <f ca="1">IF(B22="",NA(),IFERROR(INDEX('Product Backlog - Frontend'!$C$5:$N$30,$A22,D$6),NA()))</f>
        <v>#N/A</v>
      </c>
      <c r="E22" t="e">
        <f ca="1">IF(B22="",NA(),IFERROR(INDEX('Product Backlog - Frontend'!$C$5:$N$30,$A22,E$6),NA()))</f>
        <v>#N/A</v>
      </c>
      <c r="F22" t="e">
        <f ca="1">IF(B22="",NA(),IFERROR(INDEX('Product Backlog - Frontend'!$C$5:$N$30,$A22,F$6),NA()))</f>
        <v>#N/A</v>
      </c>
      <c r="G22" t="e">
        <f ca="1">IF(B22="",NA(),IFERROR(INDEX('Product Backlog - Frontend'!$C$5:$N$30,$A22,G$6),NA()))</f>
        <v>#N/A</v>
      </c>
    </row>
    <row r="23" spans="1:7" ht="19.5" customHeight="1">
      <c r="A23">
        <f>ROWS($B$15:B23)</f>
        <v>9</v>
      </c>
      <c r="B23" t="str">
        <f>IF('Product Backlog - Frontend'!C11=0,"",'Product Backlog - Frontend'!C11)</f>
        <v>Make Home Page Template</v>
      </c>
      <c r="C23" t="e">
        <f ca="1">IF(B23="",NA(),IFERROR(INDEX('Product Backlog - Frontend'!$C$5:$N$30,$A23,C$6),NA()))</f>
        <v>#N/A</v>
      </c>
      <c r="D23" t="e">
        <f ca="1">IF(B23="",NA(),IFERROR(INDEX('Product Backlog - Frontend'!$C$5:$N$30,$A23,D$6),NA()))</f>
        <v>#N/A</v>
      </c>
      <c r="E23" t="e">
        <f ca="1">IF(B23="",NA(),IFERROR(INDEX('Product Backlog - Frontend'!$C$5:$N$30,$A23,E$6),NA()))</f>
        <v>#N/A</v>
      </c>
      <c r="F23" t="e">
        <f ca="1">IF(B23="",NA(),IFERROR(INDEX('Product Backlog - Frontend'!$C$5:$N$30,$A23,F$6),NA()))</f>
        <v>#N/A</v>
      </c>
      <c r="G23" t="e">
        <f ca="1">IF(B23="",NA(),IFERROR(INDEX('Product Backlog - Frontend'!$C$5:$N$30,$A23,G$6),NA()))</f>
        <v>#N/A</v>
      </c>
    </row>
    <row r="24" spans="1:7" ht="19.5" customHeight="1">
      <c r="A24">
        <f>ROWS($B$15:B24)</f>
        <v>10</v>
      </c>
      <c r="B24" t="str">
        <f>IF('Product Backlog - Frontend'!C12=0,"",'Product Backlog - Frontend'!C12)</f>
        <v>  (EXTRA) Implement special deals banners</v>
      </c>
      <c r="C24" t="e">
        <f ca="1">IF(B24="",NA(),IFERROR(INDEX('Product Backlog - Frontend'!$C$5:$N$30,$A24,C$6),NA()))</f>
        <v>#N/A</v>
      </c>
      <c r="D24" t="e">
        <f ca="1">IF(B24="",NA(),IFERROR(INDEX('Product Backlog - Frontend'!$C$5:$N$30,$A24,D$6),NA()))</f>
        <v>#N/A</v>
      </c>
      <c r="E24" t="e">
        <f ca="1">IF(B24="",NA(),IFERROR(INDEX('Product Backlog - Frontend'!$C$5:$N$30,$A24,E$6),NA()))</f>
        <v>#N/A</v>
      </c>
      <c r="F24" t="e">
        <f ca="1">IF(B24="",NA(),IFERROR(INDEX('Product Backlog - Frontend'!$C$5:$N$30,$A24,F$6),NA()))</f>
        <v>#N/A</v>
      </c>
      <c r="G24" t="e">
        <f ca="1">IF(B24="",NA(),IFERROR(INDEX('Product Backlog - Frontend'!$C$5:$N$30,$A24,G$6),NA()))</f>
        <v>#N/A</v>
      </c>
    </row>
    <row r="25" spans="1:7" ht="19.5" customHeight="1">
      <c r="A25">
        <f>ROWS($B$15:B25)</f>
        <v>11</v>
      </c>
      <c r="B25" t="str">
        <f>IF('Product Backlog - Frontend'!C13=0,"",'Product Backlog - Frontend'!C13)</f>
        <v>Implement search bar (and search page)</v>
      </c>
      <c r="C25" t="e">
        <f ca="1">IF(B25="",NA(),IFERROR(INDEX('Product Backlog - Frontend'!$C$5:$N$30,$A25,C$6),NA()))</f>
        <v>#N/A</v>
      </c>
      <c r="D25" t="e">
        <f ca="1">IF(B25="",NA(),IFERROR(INDEX('Product Backlog - Frontend'!$C$5:$N$30,$A25,D$6),NA()))</f>
        <v>#N/A</v>
      </c>
      <c r="E25" t="e">
        <f ca="1">IF(B25="",NA(),IFERROR(INDEX('Product Backlog - Frontend'!$C$5:$N$30,$A25,E$6),NA()))</f>
        <v>#N/A</v>
      </c>
      <c r="F25" t="e">
        <f ca="1">IF(B25="",NA(),IFERROR(INDEX('Product Backlog - Frontend'!$C$5:$N$30,$A25,F$6),NA()))</f>
        <v>#N/A</v>
      </c>
      <c r="G25" t="e">
        <f ca="1">IF(B25="",NA(),IFERROR(INDEX('Product Backlog - Frontend'!$C$5:$N$30,$A25,G$6),NA()))</f>
        <v>#N/A</v>
      </c>
    </row>
    <row r="26" spans="1:7" ht="19.5" customHeight="1">
      <c r="A26">
        <f>ROWS($B$15:B26)</f>
        <v>12</v>
      </c>
      <c r="B26" t="str">
        <f>IF('Product Backlog - Frontend'!C14=0,"",'Product Backlog - Frontend'!C14)</f>
        <v>  Implement no item found dialog</v>
      </c>
      <c r="C26" t="e">
        <f ca="1">IF(B26="",NA(),IFERROR(INDEX('Product Backlog - Frontend'!$C$5:$N$30,$A26,C$6),NA()))</f>
        <v>#N/A</v>
      </c>
      <c r="D26" t="e">
        <f ca="1">IF(B26="",NA(),IFERROR(INDEX('Product Backlog - Frontend'!$C$5:$N$30,$A26,D$6),NA()))</f>
        <v>#N/A</v>
      </c>
      <c r="E26" t="e">
        <f ca="1">IF(B26="",NA(),IFERROR(INDEX('Product Backlog - Frontend'!$C$5:$N$30,$A26,E$6),NA()))</f>
        <v>#N/A</v>
      </c>
      <c r="F26" t="e">
        <f ca="1">IF(B26="",NA(),IFERROR(INDEX('Product Backlog - Frontend'!$C$5:$N$30,$A26,F$6),NA()))</f>
        <v>#N/A</v>
      </c>
      <c r="G26" t="e">
        <f ca="1">IF(B26="",NA(),IFERROR(INDEX('Product Backlog - Frontend'!$C$5:$N$30,$A26,G$6),NA()))</f>
        <v>#N/A</v>
      </c>
    </row>
    <row r="27" spans="1:7" ht="19.5" customHeight="1">
      <c r="A27">
        <f>ROWS($B$15:B27)</f>
        <v>13</v>
      </c>
      <c r="B27" t="str">
        <f>IF('Product Backlog - Frontend'!C15=0,"",'Product Backlog - Frontend'!C15)</f>
        <v>  Implement filtering</v>
      </c>
      <c r="C27" t="e">
        <f ca="1">IF(B27="",NA(),IFERROR(INDEX('Product Backlog - Frontend'!$C$5:$N$30,$A27,C$6),NA()))</f>
        <v>#N/A</v>
      </c>
      <c r="D27" t="e">
        <f ca="1">IF(B27="",NA(),IFERROR(INDEX('Product Backlog - Frontend'!$C$5:$N$30,$A27,D$6),NA()))</f>
        <v>#N/A</v>
      </c>
      <c r="E27" t="e">
        <f ca="1">IF(B27="",NA(),IFERROR(INDEX('Product Backlog - Frontend'!$C$5:$N$30,$A27,E$6),NA()))</f>
        <v>#N/A</v>
      </c>
      <c r="F27" t="e">
        <f ca="1">IF(B27="",NA(),IFERROR(INDEX('Product Backlog - Frontend'!$C$5:$N$30,$A27,F$6),NA()))</f>
        <v>#N/A</v>
      </c>
      <c r="G27" t="e">
        <f ca="1">IF(B27="",NA(),IFERROR(INDEX('Product Backlog - Frontend'!$C$5:$N$30,$A27,G$6),NA()))</f>
        <v>#N/A</v>
      </c>
    </row>
    <row r="28" spans="1:7" ht="19.5" customHeight="1">
      <c r="A28">
        <f>ROWS($B$15:B28)</f>
        <v>14</v>
      </c>
      <c r="B28" t="str">
        <f>IF('Product Backlog - Frontend'!C16=0,"",'Product Backlog - Frontend'!C16)</f>
        <v>Make Categories and Selected Category Page Templates</v>
      </c>
      <c r="C28" t="e">
        <f ca="1">IF(B28="",NA(),IFERROR(INDEX('Product Backlog - Frontend'!$C$5:$N$30,$A28,C$6),NA()))</f>
        <v>#N/A</v>
      </c>
      <c r="D28" t="e">
        <f ca="1">IF(B28="",NA(),IFERROR(INDEX('Product Backlog - Frontend'!$C$5:$N$30,$A28,D$6),NA()))</f>
        <v>#N/A</v>
      </c>
      <c r="E28" t="e">
        <f ca="1">IF(B28="",NA(),IFERROR(INDEX('Product Backlog - Frontend'!$C$5:$N$30,$A28,E$6),NA()))</f>
        <v>#N/A</v>
      </c>
      <c r="F28" t="e">
        <f ca="1">IF(B28="",NA(),IFERROR(INDEX('Product Backlog - Frontend'!$C$5:$N$30,$A28,F$6),NA()))</f>
        <v>#N/A</v>
      </c>
      <c r="G28" t="e">
        <f ca="1">IF(B28="",NA(),IFERROR(INDEX('Product Backlog - Frontend'!$C$5:$N$30,$A28,G$6),NA()))</f>
        <v>#N/A</v>
      </c>
    </row>
    <row r="29" spans="1:7" ht="19.5" customHeight="1">
      <c r="A29">
        <f>ROWS($B$15:B29)</f>
        <v>15</v>
      </c>
      <c r="B29" t="str">
        <f>IF('Product Backlog - Frontend'!C17=0,"",'Product Backlog - Frontend'!C17)</f>
        <v>Make Selected Item Page Template</v>
      </c>
      <c r="C29" t="e">
        <f ca="1">IF(B29="",NA(),IFERROR(INDEX('Product Backlog - Frontend'!$C$5:$N$30,$A29,C$6),NA()))</f>
        <v>#N/A</v>
      </c>
      <c r="D29" t="e">
        <f ca="1">IF(B29="",NA(),IFERROR(INDEX('Product Backlog - Frontend'!$C$5:$N$30,$A29,D$6),NA()))</f>
        <v>#N/A</v>
      </c>
      <c r="E29" t="e">
        <f ca="1">IF(B29="",NA(),IFERROR(INDEX('Product Backlog - Frontend'!$C$5:$N$30,$A29,E$6),NA()))</f>
        <v>#N/A</v>
      </c>
      <c r="F29" t="e">
        <f ca="1">IF(B29="",NA(),IFERROR(INDEX('Product Backlog - Frontend'!$C$5:$N$30,$A29,F$6),NA()))</f>
        <v>#N/A</v>
      </c>
      <c r="G29" t="e">
        <f ca="1">IF(B29="",NA(),IFERROR(INDEX('Product Backlog - Frontend'!$C$5:$N$30,$A29,G$6),NA()))</f>
        <v>#N/A</v>
      </c>
    </row>
    <row r="30" spans="1:7" ht="19.5" customHeight="1">
      <c r="A30">
        <f>ROWS($B$15:B30)</f>
        <v>16</v>
      </c>
      <c r="B30" t="str">
        <f>IF('Product Backlog - Frontend'!C18=0,"",'Product Backlog - Frontend'!C18)</f>
        <v>Create Supermarkets Near Me Page</v>
      </c>
      <c r="C30" t="e">
        <f ca="1">IF(B30="",NA(),IFERROR(INDEX('Product Backlog - Frontend'!$C$5:$N$30,$A30,C$6),NA()))</f>
        <v>#N/A</v>
      </c>
      <c r="D30" t="e">
        <f ca="1">IF(B30="",NA(),IFERROR(INDEX('Product Backlog - Frontend'!$C$5:$N$30,$A30,D$6),NA()))</f>
        <v>#N/A</v>
      </c>
      <c r="E30" t="e">
        <f ca="1">IF(B30="",NA(),IFERROR(INDEX('Product Backlog - Frontend'!$C$5:$N$30,$A30,E$6),NA()))</f>
        <v>#N/A</v>
      </c>
      <c r="F30" t="e">
        <f ca="1">IF(B30="",NA(),IFERROR(INDEX('Product Backlog - Frontend'!$C$5:$N$30,$A30,F$6),NA()))</f>
        <v>#N/A</v>
      </c>
      <c r="G30" t="e">
        <f ca="1">IF(B30="",NA(),IFERROR(INDEX('Product Backlog - Frontend'!$C$5:$N$30,$A30,G$6),NA()))</f>
        <v>#N/A</v>
      </c>
    </row>
    <row r="31" spans="1:7" ht="19.5" customHeight="1">
      <c r="A31">
        <f>ROWS($B$15:B31)</f>
        <v>17</v>
      </c>
      <c r="B31" t="str">
        <f>IF('Product Backlog - Frontend'!C19=0,"",'Product Backlog - Frontend'!C19)</f>
        <v>(EXTRA) Create item and chain page w/ reviews/avg rating</v>
      </c>
      <c r="C31" t="e">
        <f ca="1">IF(B31="",NA(),IFERROR(INDEX('Product Backlog - Frontend'!$C$5:$N$30,$A31,C$6),NA()))</f>
        <v>#N/A</v>
      </c>
      <c r="D31" t="e">
        <f ca="1">IF(B31="",NA(),IFERROR(INDEX('Product Backlog - Frontend'!$C$5:$N$30,$A31,D$6),NA()))</f>
        <v>#N/A</v>
      </c>
      <c r="E31" t="e">
        <f ca="1">IF(B31="",NA(),IFERROR(INDEX('Product Backlog - Frontend'!$C$5:$N$30,$A31,E$6),NA()))</f>
        <v>#N/A</v>
      </c>
      <c r="F31" t="e">
        <f ca="1">IF(B31="",NA(),IFERROR(INDEX('Product Backlog - Frontend'!$C$5:$N$30,$A31,F$6),NA()))</f>
        <v>#N/A</v>
      </c>
      <c r="G31" t="e">
        <f ca="1">IF(B31="",NA(),IFERROR(INDEX('Product Backlog - Frontend'!$C$5:$N$30,$A31,G$6),NA()))</f>
        <v>#N/A</v>
      </c>
    </row>
    <row r="32" spans="1:7" ht="19.5" customHeight="1">
      <c r="A32">
        <f>ROWS($B$15:B32)</f>
        <v>18</v>
      </c>
      <c r="B32" t="str">
        <f>IF('Product Backlog - Frontend'!C20=0,"",'Product Backlog - Frontend'!C20)</f>
        <v>  Implement validation for review text</v>
      </c>
      <c r="C32" t="e">
        <f ca="1">IF(B32="",NA(),IFERROR(INDEX('Product Backlog - Frontend'!$C$5:$N$30,$A32,C$6),NA()))</f>
        <v>#N/A</v>
      </c>
      <c r="D32" t="e">
        <f ca="1">IF(B32="",NA(),IFERROR(INDEX('Product Backlog - Frontend'!$C$5:$N$30,$A32,D$6),NA()))</f>
        <v>#N/A</v>
      </c>
      <c r="E32" t="e">
        <f ca="1">IF(B32="",NA(),IFERROR(INDEX('Product Backlog - Frontend'!$C$5:$N$30,$A32,E$6),NA()))</f>
        <v>#N/A</v>
      </c>
      <c r="F32" t="e">
        <f ca="1">IF(B32="",NA(),IFERROR(INDEX('Product Backlog - Frontend'!$C$5:$N$30,$A32,F$6),NA()))</f>
        <v>#N/A</v>
      </c>
      <c r="G32" t="e">
        <f ca="1">IF(B32="",NA(),IFERROR(INDEX('Product Backlog - Frontend'!$C$5:$N$30,$A32,G$6),NA()))</f>
        <v>#N/A</v>
      </c>
    </row>
    <row r="33" spans="1:7" ht="19.5" customHeight="1">
      <c r="A33">
        <f>ROWS($B$15:B33)</f>
        <v>19</v>
      </c>
      <c r="B33" t="str">
        <f>IF('Product Backlog - Frontend'!C21=0,"",'Product Backlog - Frontend'!C21)</f>
        <v>  Design UI components to display user reviews and ratings on product pages. </v>
      </c>
      <c r="C33" t="e">
        <f ca="1">IF(B33="",NA(),IFERROR(INDEX('Product Backlog - Frontend'!$C$5:$N$30,$A33,C$6),NA()))</f>
        <v>#N/A</v>
      </c>
      <c r="D33" t="e">
        <f ca="1">IF(B33="",NA(),IFERROR(INDEX('Product Backlog - Frontend'!$C$5:$N$30,$A33,D$6),NA()))</f>
        <v>#N/A</v>
      </c>
      <c r="E33" t="e">
        <f ca="1">IF(B33="",NA(),IFERROR(INDEX('Product Backlog - Frontend'!$C$5:$N$30,$A33,E$6),NA()))</f>
        <v>#N/A</v>
      </c>
      <c r="F33" t="e">
        <f ca="1">IF(B33="",NA(),IFERROR(INDEX('Product Backlog - Frontend'!$C$5:$N$30,$A33,F$6),NA()))</f>
        <v>#N/A</v>
      </c>
      <c r="G33" t="e">
        <f ca="1">IF(B33="",NA(),IFERROR(INDEX('Product Backlog - Frontend'!$C$5:$N$30,$A33,G$6),NA()))</f>
        <v>#N/A</v>
      </c>
    </row>
    <row r="34" spans="1:7" ht="19.5" customHeight="1">
      <c r="A34">
        <f>ROWS($B$15:B34)</f>
        <v>20</v>
      </c>
      <c r="B34" t="str">
        <f>IF('Product Backlog - Frontend'!C22=0,"",'Product Backlog - Frontend'!C22)</f>
        <v>  Integrate the UI elements with the backend to retrieve and display the relevant feedback data</v>
      </c>
      <c r="C34" t="e">
        <f ca="1">IF(B34="",NA(),IFERROR(INDEX('Product Backlog - Frontend'!$C$5:$N$30,$A34,C$6),NA()))</f>
        <v>#N/A</v>
      </c>
      <c r="D34" t="e">
        <f ca="1">IF(B34="",NA(),IFERROR(INDEX('Product Backlog - Frontend'!$C$5:$N$30,$A34,D$6),NA()))</f>
        <v>#N/A</v>
      </c>
      <c r="E34" t="e">
        <f ca="1">IF(B34="",NA(),IFERROR(INDEX('Product Backlog - Frontend'!$C$5:$N$30,$A34,E$6),NA()))</f>
        <v>#N/A</v>
      </c>
      <c r="F34" t="e">
        <f ca="1">IF(B34="",NA(),IFERROR(INDEX('Product Backlog - Frontend'!$C$5:$N$30,$A34,F$6),NA()))</f>
        <v>#N/A</v>
      </c>
      <c r="G34" t="e">
        <f ca="1">IF(B34="",NA(),IFERROR(INDEX('Product Backlog - Frontend'!$C$5:$N$30,$A34,G$6),NA()))</f>
        <v>#N/A</v>
      </c>
    </row>
    <row r="35" spans="1:7" ht="19.5" customHeight="1">
      <c r="A35">
        <f>ROWS($B$15:B35)</f>
        <v>21</v>
      </c>
      <c r="B35" t="str">
        <f>IF('Product Backlog - Frontend'!C23=0,"",'Product Backlog - Frontend'!C23)</f>
        <v>Implement category and subcategory filtering</v>
      </c>
      <c r="C35" t="e">
        <f ca="1">IF(B35="",NA(),IFERROR(INDEX('Product Backlog - Frontend'!$C$5:$N$30,$A35,C$6),NA()))</f>
        <v>#N/A</v>
      </c>
      <c r="D35" t="e">
        <f ca="1">IF(B35="",NA(),IFERROR(INDEX('Product Backlog - Frontend'!$C$5:$N$30,$A35,D$6),NA()))</f>
        <v>#N/A</v>
      </c>
      <c r="E35" t="e">
        <f ca="1">IF(B35="",NA(),IFERROR(INDEX('Product Backlog - Frontend'!$C$5:$N$30,$A35,E$6),NA()))</f>
        <v>#N/A</v>
      </c>
      <c r="F35" t="e">
        <f ca="1">IF(B35="",NA(),IFERROR(INDEX('Product Backlog - Frontend'!$C$5:$N$30,$A35,F$6),NA()))</f>
        <v>#N/A</v>
      </c>
      <c r="G35" t="e">
        <f ca="1">IF(B35="",NA(),IFERROR(INDEX('Product Backlog - Frontend'!$C$5:$N$30,$A35,G$6),NA()))</f>
        <v>#N/A</v>
      </c>
    </row>
    <row r="36" spans="1:7" ht="19.5" customHeight="1">
      <c r="A36">
        <f>ROWS($B$15:B36)</f>
        <v>22</v>
      </c>
      <c r="B36" t="str">
        <f>IF('Product Backlog - Frontend'!C24=0,"",'Product Backlog - Frontend'!C24)</f>
        <v>Make profile page template</v>
      </c>
      <c r="C36" t="e">
        <f ca="1">IF(B36="",NA(),IFERROR(INDEX('Product Backlog - Frontend'!$C$5:$N$30,$A36,C$6),NA()))</f>
        <v>#N/A</v>
      </c>
      <c r="D36" t="e">
        <f ca="1">IF(B36="",NA(),IFERROR(INDEX('Product Backlog - Frontend'!$C$5:$N$30,$A36,D$6),NA()))</f>
        <v>#N/A</v>
      </c>
      <c r="E36" t="e">
        <f ca="1">IF(B36="",NA(),IFERROR(INDEX('Product Backlog - Frontend'!$C$5:$N$30,$A36,E$6),NA()))</f>
        <v>#N/A</v>
      </c>
      <c r="F36" t="e">
        <f ca="1">IF(B36="",NA(),IFERROR(INDEX('Product Backlog - Frontend'!$C$5:$N$30,$A36,F$6),NA()))</f>
        <v>#N/A</v>
      </c>
      <c r="G36" t="e">
        <f ca="1">IF(B36="",NA(),IFERROR(INDEX('Product Backlog - Frontend'!$C$5:$N$30,$A36,G$6),NA()))</f>
        <v>#N/A</v>
      </c>
    </row>
    <row r="37" spans="1:7" ht="19.5" customHeight="1">
      <c r="A37">
        <f>ROWS($B$15:B37)</f>
        <v>23</v>
      </c>
      <c r="B37" t="str">
        <f>IF('Product Backlog - Frontend'!C25=0,"",'Product Backlog - Frontend'!C25)</f>
        <v>  Implement editing user detail</v>
      </c>
      <c r="C37" t="e">
        <f ca="1">IF(B37="",NA(),IFERROR(INDEX('Product Backlog - Frontend'!$C$5:$N$30,$A37,C$6),NA()))</f>
        <v>#N/A</v>
      </c>
      <c r="D37" t="e">
        <f ca="1">IF(B37="",NA(),IFERROR(INDEX('Product Backlog - Frontend'!$C$5:$N$30,$A37,D$6),NA()))</f>
        <v>#N/A</v>
      </c>
      <c r="E37" t="e">
        <f ca="1">IF(B37="",NA(),IFERROR(INDEX('Product Backlog - Frontend'!$C$5:$N$30,$A37,E$6),NA()))</f>
        <v>#N/A</v>
      </c>
      <c r="F37" t="e">
        <f ca="1">IF(B37="",NA(),IFERROR(INDEX('Product Backlog - Frontend'!$C$5:$N$30,$A37,F$6),NA()))</f>
        <v>#N/A</v>
      </c>
      <c r="G37" t="e">
        <f ca="1">IF(B37="",NA(),IFERROR(INDEX('Product Backlog - Frontend'!$C$5:$N$30,$A37,G$6),NA()))</f>
        <v>#N/A</v>
      </c>
    </row>
    <row r="38" spans="1:7" ht="19.5" customHeight="1">
      <c r="A38">
        <f>ROWS($B$15:B38)</f>
        <v>24</v>
      </c>
      <c r="B38" t="str">
        <f>IF('Product Backlog - Frontend'!C27=0,"",'Product Backlog - Frontend'!C27)</f>
        <v>Implement Shipping options and “payment”</v>
      </c>
      <c r="C38" t="e">
        <f ca="1">IF(B38="",NA(),IFERROR(INDEX('Product Backlog - Frontend'!$C$5:$N$30,$A38,C$6),NA()))</f>
        <v>#N/A</v>
      </c>
      <c r="D38" t="e">
        <f ca="1">IF(B38="",NA(),IFERROR(INDEX('Product Backlog - Frontend'!$C$5:$N$30,$A38,D$6),NA()))</f>
        <v>#N/A</v>
      </c>
      <c r="E38" t="e">
        <f ca="1">IF(B38="",NA(),IFERROR(INDEX('Product Backlog - Frontend'!$C$5:$N$30,$A38,E$6),NA()))</f>
        <v>#N/A</v>
      </c>
      <c r="F38" t="e">
        <f ca="1">IF(B38="",NA(),IFERROR(INDEX('Product Backlog - Frontend'!$C$5:$N$30,$A38,F$6),NA()))</f>
        <v>#N/A</v>
      </c>
      <c r="G38" t="e">
        <f ca="1">IF(B38="",NA(),IFERROR(INDEX('Product Backlog - Frontend'!$C$5:$N$30,$A38,G$6),NA()))</f>
        <v>#N/A</v>
      </c>
    </row>
    <row r="39" spans="1:7" ht="19.5" customHeight="1">
      <c r="A39">
        <f>ROWS($B$15:B39)</f>
        <v>25</v>
      </c>
      <c r="B39" t="str">
        <f>IF('Product Backlog - Frontend'!C28=0,"",'Product Backlog - Frontend'!C28)</f>
        <v>  Implement time slots</v>
      </c>
      <c r="C39" t="e">
        <f ca="1">IF(B39="",NA(),IFERROR(INDEX('Product Backlog - Frontend'!$C$5:$N$30,$A39,C$6),NA()))</f>
        <v>#N/A</v>
      </c>
      <c r="D39" t="e">
        <f ca="1">IF(B39="",NA(),IFERROR(INDEX('Product Backlog - Frontend'!$C$5:$N$30,$A39,D$6),NA()))</f>
        <v>#N/A</v>
      </c>
      <c r="E39" t="e">
        <f ca="1">IF(B39="",NA(),IFERROR(INDEX('Product Backlog - Frontend'!$C$5:$N$30,$A39,E$6),NA()))</f>
        <v>#N/A</v>
      </c>
      <c r="F39" t="e">
        <f ca="1">IF(B39="",NA(),IFERROR(INDEX('Product Backlog - Frontend'!$C$5:$N$30,$A39,F$6),NA()))</f>
        <v>#N/A</v>
      </c>
      <c r="G39" t="e">
        <f ca="1">IF(B39="",NA(),IFERROR(INDEX('Product Backlog - Frontend'!$C$5:$N$30,$A39,G$6),NA()))</f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A3D-0585-412D-9FCF-9B867E5E6389}">
  <dimension ref="A1:C7"/>
  <sheetViews>
    <sheetView workbookViewId="0"/>
  </sheetViews>
  <sheetFormatPr defaultRowHeight="15"/>
  <cols>
    <col min="1" max="1" width="20.625" style="41" customWidth="1"/>
    <col min="2" max="2" width="21.75" style="41" customWidth="1"/>
    <col min="3" max="3" width="25.375" style="40" customWidth="1"/>
    <col min="4" max="4" width="25" customWidth="1"/>
  </cols>
  <sheetData>
    <row r="1" spans="1:3">
      <c r="A1" s="45" t="s">
        <v>96</v>
      </c>
      <c r="B1" s="46"/>
      <c r="C1" s="47"/>
    </row>
    <row r="2" spans="1:3">
      <c r="A2" s="43" t="s">
        <v>14</v>
      </c>
      <c r="B2" s="42" t="s">
        <v>60</v>
      </c>
      <c r="C2" s="44" t="s">
        <v>84</v>
      </c>
    </row>
    <row r="3" spans="1:3">
      <c r="A3" s="41" t="s">
        <v>97</v>
      </c>
      <c r="B3" s="41" t="s">
        <v>97</v>
      </c>
      <c r="C3" s="41" t="s">
        <v>97</v>
      </c>
    </row>
    <row r="4" spans="1:3">
      <c r="A4" s="41" t="s">
        <v>98</v>
      </c>
      <c r="B4" s="41" t="s">
        <v>98</v>
      </c>
      <c r="C4" s="40" t="s">
        <v>99</v>
      </c>
    </row>
    <row r="5" spans="1:3">
      <c r="A5" s="41" t="s">
        <v>100</v>
      </c>
      <c r="B5" s="41" t="s">
        <v>100</v>
      </c>
      <c r="C5" s="41" t="s">
        <v>101</v>
      </c>
    </row>
    <row r="6" spans="1:3">
      <c r="A6" s="41" t="s">
        <v>102</v>
      </c>
      <c r="B6" s="41" t="s">
        <v>102</v>
      </c>
    </row>
    <row r="7" spans="1:3">
      <c r="A7" s="41" t="s">
        <v>101</v>
      </c>
      <c r="B7" s="41" t="s">
        <v>101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58FA12513AF247B10641596266FD38" ma:contentTypeVersion="5" ma:contentTypeDescription="Create a new document." ma:contentTypeScope="" ma:versionID="a051e19393053954cd28b7a3a9717331">
  <xsd:schema xmlns:xsd="http://www.w3.org/2001/XMLSchema" xmlns:xs="http://www.w3.org/2001/XMLSchema" xmlns:p="http://schemas.microsoft.com/office/2006/metadata/properties" xmlns:ns2="141ada28-6a4b-420b-8906-cea59df97610" targetNamespace="http://schemas.microsoft.com/office/2006/metadata/properties" ma:root="true" ma:fieldsID="50bf2cb744ebc81b5522eec538a08b78" ns2:_="">
    <xsd:import namespace="141ada28-6a4b-420b-8906-cea59df97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ada28-6a4b-420b-8906-cea59df97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019FCF-BACD-44C0-B254-A94FC93493E0}"/>
</file>

<file path=customXml/itemProps2.xml><?xml version="1.0" encoding="utf-8"?>
<ds:datastoreItem xmlns:ds="http://schemas.openxmlformats.org/officeDocument/2006/customXml" ds:itemID="{570E51D7-E613-477F-B19D-A72F3A1B66BF}"/>
</file>

<file path=customXml/itemProps3.xml><?xml version="1.0" encoding="utf-8"?>
<ds:datastoreItem xmlns:ds="http://schemas.openxmlformats.org/officeDocument/2006/customXml" ds:itemID="{EBB1CA7E-4367-4709-8A82-5362459770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Tanya Tran</cp:lastModifiedBy>
  <cp:revision/>
  <dcterms:created xsi:type="dcterms:W3CDTF">2012-09-25T18:06:39Z</dcterms:created>
  <dcterms:modified xsi:type="dcterms:W3CDTF">2023-08-20T12:47:31Z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0x010100CD58FA12513AF247B10641596266FD38</vt:lpwstr>
  </property>
</Properties>
</file>