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1F85D2-468F-4441-BAF7-1076402C0C50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Sheet1" sheetId="1" r:id="rId4"/>
    <sheet name="Feasibility Report 1" sheetId="7" r:id="rId5"/>
    <sheet name="Feasibility Report 2" sheetId="8" r:id="rId6"/>
    <sheet name="Sheet6" sheetId="6" r:id="rId7"/>
  </sheets>
  <definedNames>
    <definedName name="Brazilian">Sheet1!$D$8</definedName>
    <definedName name="coffee_beans">Sheet1!$D$8:$F$8</definedName>
    <definedName name="Colombian">Sheet1!$E$8</definedName>
    <definedName name="cost">Sheet1!$D$13:$F$13</definedName>
    <definedName name="Peruvian">Sheet1!$F$8</definedName>
    <definedName name="solver_adj" localSheetId="3" hidden="1">Sheet1!$D$8:$F$8</definedName>
    <definedName name="solver_adj" localSheetId="6" hidden="1">Sheet6!$D$8:$F$8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3" hidden="1">2</definedName>
    <definedName name="solver_eng" localSheetId="6" hidden="1">2</definedName>
    <definedName name="solver_est" localSheetId="3" hidden="1">1</definedName>
    <definedName name="solver_est" localSheetId="6" hidden="1">1</definedName>
    <definedName name="solver_itr" localSheetId="3" hidden="1">2147483647</definedName>
    <definedName name="solver_itr" localSheetId="6" hidden="1">2147483647</definedName>
    <definedName name="solver_lhs1" localSheetId="3" hidden="1">Sheet1!$H$19:$H$21</definedName>
    <definedName name="solver_lhs1" localSheetId="6" hidden="1">Sheet6!$H$19</definedName>
    <definedName name="solver_lhs2" localSheetId="3" hidden="1">Sheet1!$H$22:$H$24</definedName>
    <definedName name="solver_lhs2" localSheetId="6" hidden="1">Sheet6!$H$20</definedName>
    <definedName name="solver_lhs3" localSheetId="6" hidden="1">Sheet6!$H$21</definedName>
    <definedName name="solver_lhs4" localSheetId="6" hidden="1">Sheet6!$H$22</definedName>
    <definedName name="solver_lhs5" localSheetId="6" hidden="1">Sheet6!$H$23</definedName>
    <definedName name="solver_lhs6" localSheetId="6" hidden="1">Sheet6!$H$24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3" hidden="1">1</definedName>
    <definedName name="solver_neg" localSheetId="6" hidden="1">1</definedName>
    <definedName name="solver_nod" localSheetId="3" hidden="1">2147483647</definedName>
    <definedName name="solver_nod" localSheetId="6" hidden="1">2147483647</definedName>
    <definedName name="solver_num" localSheetId="3" hidden="1">2</definedName>
    <definedName name="solver_num" localSheetId="6" hidden="1">6</definedName>
    <definedName name="solver_nwt" localSheetId="3" hidden="1">1</definedName>
    <definedName name="solver_nwt" localSheetId="6" hidden="1">1</definedName>
    <definedName name="solver_opt" localSheetId="3" hidden="1">Sheet1!$G$13</definedName>
    <definedName name="solver_opt" localSheetId="6" hidden="1">Sheet6!$G$13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3</definedName>
    <definedName name="solver_rel1" localSheetId="6" hidden="1">3</definedName>
    <definedName name="solver_rel2" localSheetId="3" hidden="1">1</definedName>
    <definedName name="solver_rel2" localSheetId="6" hidden="1">3</definedName>
    <definedName name="solver_rel3" localSheetId="6" hidden="1">3</definedName>
    <definedName name="solver_rel4" localSheetId="6" hidden="1">1</definedName>
    <definedName name="solver_rel5" localSheetId="6" hidden="1">1</definedName>
    <definedName name="solver_rel6" localSheetId="6" hidden="1">1</definedName>
    <definedName name="solver_rhs1" localSheetId="3" hidden="1">Sheet1!$J$19:$J$21</definedName>
    <definedName name="solver_rhs1" localSheetId="6" hidden="1">Sheet6!$J$19</definedName>
    <definedName name="solver_rhs2" localSheetId="3" hidden="1">Sheet1!$J$22:$J$24</definedName>
    <definedName name="solver_rhs2" localSheetId="6" hidden="1">Sheet6!$J$20</definedName>
    <definedName name="solver_rhs3" localSheetId="6" hidden="1">Sheet6!$J$21</definedName>
    <definedName name="solver_rhs4" localSheetId="6" hidden="1">Sheet6!$J$22</definedName>
    <definedName name="solver_rhs5" localSheetId="6" hidden="1">Sheet6!$J$23</definedName>
    <definedName name="solver_rhs6" localSheetId="6" hidden="1">Sheet6!$J$24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3" hidden="1">2</definedName>
    <definedName name="solver_typ" localSheetId="6" hidden="1">2</definedName>
    <definedName name="solver_val" localSheetId="3" hidden="1">0</definedName>
    <definedName name="solver_val" localSheetId="6" hidden="1">0</definedName>
    <definedName name="solver_ver" localSheetId="3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6" l="1"/>
  <c r="H24" i="6"/>
  <c r="H20" i="6"/>
  <c r="H19" i="6"/>
  <c r="H22" i="6"/>
  <c r="H23" i="6"/>
  <c r="H21" i="6"/>
  <c r="H20" i="1"/>
  <c r="H21" i="1"/>
  <c r="H22" i="1"/>
  <c r="H23" i="1"/>
  <c r="H24" i="1"/>
  <c r="H19" i="1"/>
  <c r="G13" i="1"/>
</calcChain>
</file>

<file path=xl/sharedStrings.xml><?xml version="1.0" encoding="utf-8"?>
<sst xmlns="http://schemas.openxmlformats.org/spreadsheetml/2006/main" count="212" uniqueCount="98">
  <si>
    <t>decision variables</t>
    <phoneticPr fontId="1" type="noConversion"/>
  </si>
  <si>
    <t>objective function</t>
    <phoneticPr fontId="1" type="noConversion"/>
  </si>
  <si>
    <t>constraints</t>
    <phoneticPr fontId="1" type="noConversion"/>
  </si>
  <si>
    <t>Brazilian</t>
    <phoneticPr fontId="1" type="noConversion"/>
  </si>
  <si>
    <t>Colombian</t>
    <phoneticPr fontId="1" type="noConversion"/>
  </si>
  <si>
    <t>Peruvian</t>
    <phoneticPr fontId="1" type="noConversion"/>
  </si>
  <si>
    <t>cost</t>
    <phoneticPr fontId="1" type="noConversion"/>
  </si>
  <si>
    <t>total cost</t>
    <phoneticPr fontId="1" type="noConversion"/>
  </si>
  <si>
    <t>coffee beans</t>
    <phoneticPr fontId="1" type="noConversion"/>
  </si>
  <si>
    <t>Aroma r</t>
    <phoneticPr fontId="1" type="noConversion"/>
  </si>
  <si>
    <t>Strength r</t>
    <phoneticPr fontId="1" type="noConversion"/>
  </si>
  <si>
    <t>B weight</t>
    <phoneticPr fontId="1" type="noConversion"/>
  </si>
  <si>
    <t>C weight</t>
    <phoneticPr fontId="1" type="noConversion"/>
  </si>
  <si>
    <t>P weight</t>
    <phoneticPr fontId="1" type="noConversion"/>
  </si>
  <si>
    <t>LHS</t>
    <phoneticPr fontId="1" type="noConversion"/>
  </si>
  <si>
    <t>RHS</t>
    <phoneticPr fontId="1" type="noConversion"/>
  </si>
  <si>
    <t>total</t>
    <phoneticPr fontId="1" type="noConversion"/>
  </si>
  <si>
    <t>&gt;=</t>
    <phoneticPr fontId="1" type="noConversion"/>
  </si>
  <si>
    <t>&lt;=</t>
    <phoneticPr fontId="1" type="noConversion"/>
  </si>
  <si>
    <t>Microsoft Excel 16.0 Answer Report</t>
  </si>
  <si>
    <t>Worksheet: [lp prac 4.xlsx]Sheet1</t>
  </si>
  <si>
    <t>Report Created: 2023/6/4 上午 02:31:06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</si>
  <si>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</si>
  <si>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</si>
  <si>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</si>
  <si>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</si>
  <si>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6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</si>
  <si>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</si>
  <si>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</si>
  <si>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</si>
  <si>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</si>
  <si>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</si>
  <si>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</si>
  <si>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</si>
  <si>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</si>
  <si>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</si>
  <si>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</si>
  <si>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</si>
  <si>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</si>
  <si>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</si>
  <si>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</si>
  <si>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</si>
  <si>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$G$13</t>
  </si>
  <si>
    <t>cost total cost</t>
  </si>
  <si>
    <t>$D$8</t>
  </si>
  <si>
    <t>Brazilian</t>
  </si>
  <si>
    <t>Contin</t>
  </si>
  <si>
    <t>$E$8</t>
  </si>
  <si>
    <t>Colombian</t>
  </si>
  <si>
    <t>$F$8</t>
  </si>
  <si>
    <t>Peruvian</t>
  </si>
  <si>
    <t>$H$19</t>
  </si>
  <si>
    <t>Aroma r LHS</t>
  </si>
  <si>
    <t>$H$19&gt;=$J$19</t>
  </si>
  <si>
    <t>Not Binding</t>
  </si>
  <si>
    <t>$H$20</t>
  </si>
  <si>
    <t>Strength r LHS</t>
  </si>
  <si>
    <t>$H$20&gt;=$J$20</t>
  </si>
  <si>
    <t>$H$21</t>
  </si>
  <si>
    <t>total LHS</t>
  </si>
  <si>
    <t>$H$21&gt;=$J$21</t>
  </si>
  <si>
    <t>Binding</t>
  </si>
  <si>
    <t>$H$22</t>
  </si>
  <si>
    <t>B weight LHS</t>
  </si>
  <si>
    <t>$H$22&lt;=$J$22</t>
  </si>
  <si>
    <t>$H$23</t>
  </si>
  <si>
    <t>C weight LHS</t>
  </si>
  <si>
    <t>$H$23&lt;=$J$23</t>
  </si>
  <si>
    <t>$H$24</t>
  </si>
  <si>
    <t>P weight LHS</t>
  </si>
  <si>
    <t>$H$24&lt;=$J$24</t>
  </si>
  <si>
    <t>Microsoft Excel 16.0 Sensitivity Report</t>
  </si>
  <si>
    <t>Report Created: 2023/6/4 上午 02:31:07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</si>
  <si>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</si>
  <si>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</si>
  <si>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</si>
  <si>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</si>
  <si>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</si>
  <si>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</si>
  <si>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</si>
  <si>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</si>
  <si>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</si>
  <si>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</si>
  <si>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</si>
  <si>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</si>
  <si>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</si>
  <si>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</si>
  <si>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</si>
  <si>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</si>
  <si>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</si>
  <si>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</si>
  <si>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</si>
  <si>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Microsoft Excel 16.0 Feasibility Report</t>
  </si>
  <si>
    <t>Worksheet: [lp prac 4.xlsx]Sheet6</t>
  </si>
  <si>
    <t>Report Created: 2023/6/4 上午 02:39:54</t>
  </si>
  <si>
    <t>Constraints Which Make the Problem Infeasible</t>
  </si>
  <si>
    <t>Violated</t>
  </si>
  <si>
    <t>Constraints (not including Variable Bounds) Which Make the Problem 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</si>
</sst>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scheme val="minor"/>
    </font>
    <font>
      <b/>
      <sz val="11"/>
      <color indexed="18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0" xfId="0" applyNumberForma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A387-72DA-4DE1-98D7-1310351996DF}">
  <dimension ref="A1:G33"/>
  <sheetViews>
    <sheetView showGridLines="0" workbookViewId="0"/>
  </sheetViews>
  <sheetFormatPr defaultRowHeight="15.75" x14ac:dyDescent="0.25"/>
  <cols>
    <col min="1" max="1" width="2.28515625" customWidth="1"/>
    <col min="2" max="2" width="7.140625" bestFit="1" customWidth="1"/>
    <col min="3" max="3" width="14.85546875" bestFit="1" customWidth="1"/>
    <col min="4" max="4" width="16.42578125" bestFit="1" customWidth="1"/>
    <col min="5" max="5" width="14.5703125" bestFit="1" customWidth="1"/>
    <col min="6" max="6" width="11.85546875" bestFit="1" customWidth="1"/>
    <col min="7" max="7" width="7.7109375" bestFit="1" customWidth="1"/>
  </cols>
  <sheetData>
    <row r="1" spans="1:5" x14ac:dyDescent="0.25">
      <c r="A1" s="4" t="s">
        <v>19</v>
      </c>
    </row>
    <row r="2" spans="1:5" x14ac:dyDescent="0.25">
      <c r="A2" s="4" t="s">
        <v>20</v>
      </c>
    </row>
    <row r="3" spans="1:5" x14ac:dyDescent="0.25">
      <c r="A3" s="4" t="s">
        <v>21</v>
      </c>
    </row>
    <row r="4" spans="1:5" x14ac:dyDescent="0.25">
      <c r="A4" s="4" t="s">
        <v>22</v>
      </c>
    </row>
    <row r="5" spans="1:5" x14ac:dyDescent="0.25">
      <c r="A5" s="4" t="s">
        <v>23</v>
      </c>
    </row>
    <row r="6" spans="1:5" x14ac:dyDescent="0.25">
      <c r="A6" s="4"/>
      <c r="B6" t="s">
        <v>24</v>
      </c>
    </row>
    <row r="7" spans="1:5" x14ac:dyDescent="0.25">
      <c r="A7" s="4"/>
      <c r="B7" t="s">
        <v>25</v>
      </c>
    </row>
    <row r="8" spans="1:5" x14ac:dyDescent="0.25">
      <c r="A8" s="4"/>
      <c r="B8" t="s">
        <v>26</v>
      </c>
    </row>
    <row r="9" spans="1:5" x14ac:dyDescent="0.25">
      <c r="A9" s="4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4" spans="1:5" ht="16.5" thickBot="1" x14ac:dyDescent="0.3">
      <c r="A14" t="s">
        <v>30</v>
      </c>
    </row>
    <row r="15" spans="1:5" ht="16.5" thickBot="1" x14ac:dyDescent="0.3">
      <c r="B15" s="6" t="s">
        <v>31</v>
      </c>
      <c r="C15" s="6" t="s">
        <v>32</v>
      </c>
      <c r="D15" s="6" t="s">
        <v>33</v>
      </c>
      <c r="E15" s="6" t="s">
        <v>34</v>
      </c>
    </row>
    <row r="16" spans="1:5" ht="16.5" thickBot="1" x14ac:dyDescent="0.3">
      <c r="B16" s="5" t="s">
        <v>42</v>
      </c>
      <c r="C16" s="5" t="s">
        <v>43</v>
      </c>
      <c r="D16" s="8">
        <v>0</v>
      </c>
      <c r="E16" s="8">
        <v>2380</v>
      </c>
    </row>
    <row r="19" spans="1:7" ht="16.5" thickBot="1" x14ac:dyDescent="0.3">
      <c r="A19" t="s">
        <v>35</v>
      </c>
    </row>
    <row r="20" spans="1:7" ht="16.5" thickBot="1" x14ac:dyDescent="0.3">
      <c r="B20" s="6" t="s">
        <v>31</v>
      </c>
      <c r="C20" s="6" t="s">
        <v>32</v>
      </c>
      <c r="D20" s="6" t="s">
        <v>33</v>
      </c>
      <c r="E20" s="6" t="s">
        <v>34</v>
      </c>
      <c r="F20" s="6" t="s">
        <v>36</v>
      </c>
    </row>
    <row r="21" spans="1:7" x14ac:dyDescent="0.25">
      <c r="B21" s="7" t="s">
        <v>44</v>
      </c>
      <c r="C21" s="7" t="s">
        <v>45</v>
      </c>
      <c r="D21" s="9">
        <v>0</v>
      </c>
      <c r="E21" s="9">
        <v>1500</v>
      </c>
      <c r="F21" s="7" t="s">
        <v>46</v>
      </c>
    </row>
    <row r="22" spans="1:7" x14ac:dyDescent="0.25">
      <c r="B22" s="7" t="s">
        <v>47</v>
      </c>
      <c r="C22" s="7" t="s">
        <v>48</v>
      </c>
      <c r="D22" s="9">
        <v>0</v>
      </c>
      <c r="E22" s="9">
        <v>1200</v>
      </c>
      <c r="F22" s="7" t="s">
        <v>46</v>
      </c>
    </row>
    <row r="23" spans="1:7" ht="16.5" thickBot="1" x14ac:dyDescent="0.3">
      <c r="B23" s="5" t="s">
        <v>49</v>
      </c>
      <c r="C23" s="5" t="s">
        <v>50</v>
      </c>
      <c r="D23" s="8">
        <v>0</v>
      </c>
      <c r="E23" s="8">
        <v>1300</v>
      </c>
      <c r="F23" s="5" t="s">
        <v>46</v>
      </c>
    </row>
    <row r="26" spans="1:7" ht="16.5" thickBot="1" x14ac:dyDescent="0.3">
      <c r="A26" t="s">
        <v>37</v>
      </c>
    </row>
    <row r="27" spans="1:7" ht="16.5" thickBot="1" x14ac:dyDescent="0.3">
      <c r="B27" s="6" t="s">
        <v>31</v>
      </c>
      <c r="C27" s="6" t="s">
        <v>32</v>
      </c>
      <c r="D27" s="6" t="s">
        <v>38</v>
      </c>
      <c r="E27" s="6" t="s">
        <v>39</v>
      </c>
      <c r="F27" s="6" t="s">
        <v>40</v>
      </c>
      <c r="G27" s="6" t="s">
        <v>41</v>
      </c>
    </row>
    <row r="28" spans="1:7" x14ac:dyDescent="0.25">
      <c r="B28" s="7" t="s">
        <v>51</v>
      </c>
      <c r="C28" s="7" t="s">
        <v>52</v>
      </c>
      <c r="D28" s="9">
        <v>295000</v>
      </c>
      <c r="E28" s="7" t="s">
        <v>53</v>
      </c>
      <c r="F28" s="7" t="s">
        <v>54</v>
      </c>
      <c r="G28" s="9">
        <v>295000</v>
      </c>
    </row>
    <row r="29" spans="1:7" x14ac:dyDescent="0.25">
      <c r="B29" s="7" t="s">
        <v>55</v>
      </c>
      <c r="C29" s="7" t="s">
        <v>56</v>
      </c>
      <c r="D29" s="9">
        <v>69900</v>
      </c>
      <c r="E29" s="7" t="s">
        <v>57</v>
      </c>
      <c r="F29" s="7" t="s">
        <v>54</v>
      </c>
      <c r="G29" s="9">
        <v>69900</v>
      </c>
    </row>
    <row r="30" spans="1:7" x14ac:dyDescent="0.25">
      <c r="B30" s="7" t="s">
        <v>58</v>
      </c>
      <c r="C30" s="7" t="s">
        <v>59</v>
      </c>
      <c r="D30" s="9">
        <v>4000</v>
      </c>
      <c r="E30" s="7" t="s">
        <v>60</v>
      </c>
      <c r="F30" s="7" t="s">
        <v>61</v>
      </c>
      <c r="G30" s="9">
        <v>0</v>
      </c>
    </row>
    <row r="31" spans="1:7" x14ac:dyDescent="0.25">
      <c r="B31" s="7" t="s">
        <v>62</v>
      </c>
      <c r="C31" s="7" t="s">
        <v>63</v>
      </c>
      <c r="D31" s="9">
        <v>1500</v>
      </c>
      <c r="E31" s="7" t="s">
        <v>64</v>
      </c>
      <c r="F31" s="7" t="s">
        <v>61</v>
      </c>
      <c r="G31" s="7">
        <v>0</v>
      </c>
    </row>
    <row r="32" spans="1:7" x14ac:dyDescent="0.25">
      <c r="B32" s="7" t="s">
        <v>65</v>
      </c>
      <c r="C32" s="7" t="s">
        <v>66</v>
      </c>
      <c r="D32" s="9">
        <v>1200</v>
      </c>
      <c r="E32" s="7" t="s">
        <v>67</v>
      </c>
      <c r="F32" s="7" t="s">
        <v>61</v>
      </c>
      <c r="G32" s="7">
        <v>0</v>
      </c>
    </row>
    <row r="33" spans="2:7" ht="16.5" thickBot="1" x14ac:dyDescent="0.3">
      <c r="B33" s="5" t="s">
        <v>68</v>
      </c>
      <c r="C33" s="5" t="s">
        <v>69</v>
      </c>
      <c r="D33" s="8">
        <v>1300</v>
      </c>
      <c r="E33" s="5" t="s">
        <v>70</v>
      </c>
      <c r="F33" s="5" t="s">
        <v>54</v>
      </c>
      <c r="G33" s="5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BB32-2348-4411-9431-2D8BDB986CD2}">
  <dimension ref="A1:H21"/>
  <sheetViews>
    <sheetView showGridLines="0" workbookViewId="0"/>
  </sheetViews>
  <sheetFormatPr defaultRowHeight="15.75" x14ac:dyDescent="0.25"/>
  <cols>
    <col min="1" max="1" width="2.28515625" customWidth="1"/>
    <col min="2" max="2" width="7.140625" bestFit="1" customWidth="1"/>
    <col min="3" max="3" width="14.85546875" bestFit="1" customWidth="1"/>
    <col min="4" max="4" width="7.7109375" bestFit="1" customWidth="1"/>
    <col min="5" max="5" width="9.5703125" bestFit="1" customWidth="1"/>
    <col min="6" max="6" width="12.5703125" bestFit="1" customWidth="1"/>
    <col min="7" max="8" width="11.42578125" bestFit="1" customWidth="1"/>
  </cols>
  <sheetData>
    <row r="1" spans="1:8" x14ac:dyDescent="0.25">
      <c r="A1" s="4" t="s">
        <v>71</v>
      </c>
    </row>
    <row r="2" spans="1:8" x14ac:dyDescent="0.25">
      <c r="A2" s="4" t="s">
        <v>20</v>
      </c>
    </row>
    <row r="3" spans="1:8" x14ac:dyDescent="0.25">
      <c r="A3" s="4" t="s">
        <v>72</v>
      </c>
    </row>
    <row r="6" spans="1:8" ht="16.5" thickBot="1" x14ac:dyDescent="0.3">
      <c r="A6" t="s">
        <v>35</v>
      </c>
    </row>
    <row r="7" spans="1:8" x14ac:dyDescent="0.25">
      <c r="B7" s="11"/>
      <c r="C7" s="11"/>
      <c r="D7" s="11" t="s">
        <v>73</v>
      </c>
      <c r="E7" s="11" t="s">
        <v>75</v>
      </c>
      <c r="F7" s="11" t="s">
        <v>77</v>
      </c>
      <c r="G7" s="11" t="s">
        <v>79</v>
      </c>
      <c r="H7" s="11" t="s">
        <v>79</v>
      </c>
    </row>
    <row r="8" spans="1:8" ht="16.5" thickBot="1" x14ac:dyDescent="0.3">
      <c r="B8" s="12" t="s">
        <v>31</v>
      </c>
      <c r="C8" s="12" t="s">
        <v>32</v>
      </c>
      <c r="D8" s="13" t="s">
        <v>74</v>
      </c>
      <c r="E8" s="13" t="s">
        <v>76</v>
      </c>
      <c r="F8" s="13" t="s">
        <v>78</v>
      </c>
      <c r="G8" s="13" t="s">
        <v>80</v>
      </c>
      <c r="H8" s="13" t="s">
        <v>81</v>
      </c>
    </row>
    <row r="9" spans="1:8" x14ac:dyDescent="0.25">
      <c r="B9" s="7" t="s">
        <v>44</v>
      </c>
      <c r="C9" s="7" t="s">
        <v>45</v>
      </c>
      <c r="D9" s="7">
        <v>1500</v>
      </c>
      <c r="E9" s="7">
        <v>0</v>
      </c>
      <c r="F9" s="7">
        <v>0.5</v>
      </c>
      <c r="G9" s="7">
        <v>0.2</v>
      </c>
      <c r="H9" s="7">
        <v>1E+30</v>
      </c>
    </row>
    <row r="10" spans="1:8" x14ac:dyDescent="0.25">
      <c r="B10" s="7" t="s">
        <v>47</v>
      </c>
      <c r="C10" s="7" t="s">
        <v>48</v>
      </c>
      <c r="D10" s="7">
        <v>1200</v>
      </c>
      <c r="E10" s="7">
        <v>0</v>
      </c>
      <c r="F10" s="7">
        <v>0.60000000000000009</v>
      </c>
      <c r="G10" s="7">
        <v>9.9999999999999867E-2</v>
      </c>
      <c r="H10" s="7">
        <v>1E+30</v>
      </c>
    </row>
    <row r="11" spans="1:8" ht="16.5" thickBot="1" x14ac:dyDescent="0.3">
      <c r="B11" s="5" t="s">
        <v>49</v>
      </c>
      <c r="C11" s="5" t="s">
        <v>50</v>
      </c>
      <c r="D11" s="5">
        <v>1300</v>
      </c>
      <c r="E11" s="5">
        <v>0</v>
      </c>
      <c r="F11" s="5">
        <v>0.7</v>
      </c>
      <c r="G11" s="5">
        <v>1E+30</v>
      </c>
      <c r="H11" s="5">
        <v>9.9999999999999867E-2</v>
      </c>
    </row>
    <row r="13" spans="1:8" ht="16.5" thickBot="1" x14ac:dyDescent="0.3">
      <c r="A13" t="s">
        <v>37</v>
      </c>
    </row>
    <row r="14" spans="1:8" x14ac:dyDescent="0.25">
      <c r="B14" s="11"/>
      <c r="C14" s="11"/>
      <c r="D14" s="11" t="s">
        <v>73</v>
      </c>
      <c r="E14" s="11" t="s">
        <v>82</v>
      </c>
      <c r="F14" s="11" t="s">
        <v>84</v>
      </c>
      <c r="G14" s="11" t="s">
        <v>79</v>
      </c>
      <c r="H14" s="11" t="s">
        <v>79</v>
      </c>
    </row>
    <row r="15" spans="1:8" ht="16.5" thickBot="1" x14ac:dyDescent="0.3">
      <c r="B15" s="12" t="s">
        <v>31</v>
      </c>
      <c r="C15" s="12" t="s">
        <v>32</v>
      </c>
      <c r="D15" s="13" t="s">
        <v>74</v>
      </c>
      <c r="E15" s="13" t="s">
        <v>83</v>
      </c>
      <c r="F15" s="13" t="s">
        <v>85</v>
      </c>
      <c r="G15" s="13" t="s">
        <v>80</v>
      </c>
      <c r="H15" s="13" t="s">
        <v>81</v>
      </c>
    </row>
    <row r="16" spans="1:8" x14ac:dyDescent="0.25">
      <c r="B16" s="7" t="s">
        <v>51</v>
      </c>
      <c r="C16" s="7" t="s">
        <v>52</v>
      </c>
      <c r="D16" s="7">
        <v>295000</v>
      </c>
      <c r="E16" s="7">
        <v>0</v>
      </c>
      <c r="F16" s="7">
        <v>0</v>
      </c>
      <c r="G16" s="7">
        <v>295000</v>
      </c>
      <c r="H16" s="7">
        <v>1E+30</v>
      </c>
    </row>
    <row r="17" spans="2:8" x14ac:dyDescent="0.25">
      <c r="B17" s="7" t="s">
        <v>55</v>
      </c>
      <c r="C17" s="7" t="s">
        <v>56</v>
      </c>
      <c r="D17" s="7">
        <v>69900</v>
      </c>
      <c r="E17" s="7">
        <v>0</v>
      </c>
      <c r="F17" s="7">
        <v>0</v>
      </c>
      <c r="G17" s="7">
        <v>69900</v>
      </c>
      <c r="H17" s="7">
        <v>1E+30</v>
      </c>
    </row>
    <row r="18" spans="2:8" x14ac:dyDescent="0.25">
      <c r="B18" s="7" t="s">
        <v>58</v>
      </c>
      <c r="C18" s="7" t="s">
        <v>59</v>
      </c>
      <c r="D18" s="7">
        <v>4000</v>
      </c>
      <c r="E18" s="7">
        <v>0.7</v>
      </c>
      <c r="F18" s="7">
        <v>4000</v>
      </c>
      <c r="G18" s="7">
        <v>700</v>
      </c>
      <c r="H18" s="7">
        <v>1300</v>
      </c>
    </row>
    <row r="19" spans="2:8" x14ac:dyDescent="0.25">
      <c r="B19" s="7" t="s">
        <v>62</v>
      </c>
      <c r="C19" s="7" t="s">
        <v>63</v>
      </c>
      <c r="D19" s="7">
        <v>1500</v>
      </c>
      <c r="E19" s="7">
        <v>-0.2</v>
      </c>
      <c r="F19" s="7">
        <v>1500</v>
      </c>
      <c r="G19" s="7">
        <v>1300</v>
      </c>
      <c r="H19" s="7">
        <v>700</v>
      </c>
    </row>
    <row r="20" spans="2:8" x14ac:dyDescent="0.25">
      <c r="B20" s="7" t="s">
        <v>65</v>
      </c>
      <c r="C20" s="7" t="s">
        <v>66</v>
      </c>
      <c r="D20" s="7">
        <v>1200</v>
      </c>
      <c r="E20" s="7">
        <v>-9.9999999999999867E-2</v>
      </c>
      <c r="F20" s="7">
        <v>1200</v>
      </c>
      <c r="G20" s="7">
        <v>1300</v>
      </c>
      <c r="H20" s="7">
        <v>700</v>
      </c>
    </row>
    <row r="21" spans="2:8" ht="16.5" thickBot="1" x14ac:dyDescent="0.3">
      <c r="B21" s="5" t="s">
        <v>68</v>
      </c>
      <c r="C21" s="5" t="s">
        <v>69</v>
      </c>
      <c r="D21" s="5">
        <v>1300</v>
      </c>
      <c r="E21" s="5">
        <v>0</v>
      </c>
      <c r="F21" s="5">
        <v>2000</v>
      </c>
      <c r="G21" s="5">
        <v>1E+30</v>
      </c>
      <c r="H21" s="5">
        <v>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C09F-01B1-4C46-BD9B-E5520B13DE6F}">
  <dimension ref="A1:J15"/>
  <sheetViews>
    <sheetView showGridLines="0" workbookViewId="0"/>
  </sheetViews>
  <sheetFormatPr defaultRowHeight="15.75" x14ac:dyDescent="0.25"/>
  <cols>
    <col min="1" max="1" width="2.28515625" customWidth="1"/>
    <col min="2" max="2" width="7.140625" bestFit="1" customWidth="1"/>
    <col min="3" max="3" width="13" bestFit="1" customWidth="1"/>
    <col min="4" max="4" width="7.140625" bestFit="1" customWidth="1"/>
    <col min="5" max="5" width="2.28515625" customWidth="1"/>
    <col min="6" max="6" width="7.7109375" bestFit="1" customWidth="1"/>
    <col min="7" max="7" width="10.7109375" bestFit="1" customWidth="1"/>
    <col min="8" max="8" width="2.28515625" customWidth="1"/>
    <col min="9" max="9" width="7.42578125" bestFit="1" customWidth="1"/>
    <col min="10" max="10" width="10.7109375" bestFit="1" customWidth="1"/>
  </cols>
  <sheetData>
    <row r="1" spans="1:10" x14ac:dyDescent="0.25">
      <c r="A1" s="4" t="s">
        <v>86</v>
      </c>
    </row>
    <row r="2" spans="1:10" x14ac:dyDescent="0.25">
      <c r="A2" s="4" t="s">
        <v>20</v>
      </c>
    </row>
    <row r="3" spans="1:10" x14ac:dyDescent="0.25">
      <c r="A3" s="4" t="s">
        <v>72</v>
      </c>
    </row>
    <row r="5" spans="1:10" ht="16.5" thickBot="1" x14ac:dyDescent="0.3"/>
    <row r="6" spans="1:10" x14ac:dyDescent="0.25">
      <c r="B6" s="11"/>
      <c r="C6" s="11" t="s">
        <v>77</v>
      </c>
      <c r="D6" s="11"/>
    </row>
    <row r="7" spans="1:10" ht="16.5" thickBot="1" x14ac:dyDescent="0.3">
      <c r="B7" s="12" t="s">
        <v>31</v>
      </c>
      <c r="C7" s="13" t="s">
        <v>32</v>
      </c>
      <c r="D7" s="12" t="s">
        <v>74</v>
      </c>
    </row>
    <row r="8" spans="1:10" ht="16.5" thickBot="1" x14ac:dyDescent="0.3">
      <c r="B8" s="5" t="s">
        <v>42</v>
      </c>
      <c r="C8" s="5" t="s">
        <v>43</v>
      </c>
      <c r="D8" s="8">
        <v>2380</v>
      </c>
    </row>
    <row r="10" spans="1:10" ht="16.5" thickBot="1" x14ac:dyDescent="0.3"/>
    <row r="11" spans="1:10" x14ac:dyDescent="0.25">
      <c r="B11" s="11"/>
      <c r="C11" s="11" t="s">
        <v>87</v>
      </c>
      <c r="D11" s="11"/>
      <c r="F11" s="11" t="s">
        <v>88</v>
      </c>
      <c r="G11" s="11" t="s">
        <v>77</v>
      </c>
      <c r="I11" s="11" t="s">
        <v>91</v>
      </c>
      <c r="J11" s="11" t="s">
        <v>77</v>
      </c>
    </row>
    <row r="12" spans="1:10" ht="16.5" thickBot="1" x14ac:dyDescent="0.3">
      <c r="B12" s="12" t="s">
        <v>31</v>
      </c>
      <c r="C12" s="13" t="s">
        <v>32</v>
      </c>
      <c r="D12" s="12" t="s">
        <v>74</v>
      </c>
      <c r="F12" s="13" t="s">
        <v>89</v>
      </c>
      <c r="G12" s="13" t="s">
        <v>90</v>
      </c>
      <c r="I12" s="13" t="s">
        <v>89</v>
      </c>
      <c r="J12" s="13" t="s">
        <v>90</v>
      </c>
    </row>
    <row r="13" spans="1:10" x14ac:dyDescent="0.25">
      <c r="B13" s="7" t="s">
        <v>44</v>
      </c>
      <c r="C13" s="7" t="s">
        <v>45</v>
      </c>
      <c r="D13" s="9">
        <v>1500</v>
      </c>
      <c r="F13" s="9">
        <v>1500</v>
      </c>
      <c r="G13" s="9">
        <v>2380</v>
      </c>
      <c r="I13" s="9">
        <v>1500</v>
      </c>
      <c r="J13" s="9">
        <v>2380</v>
      </c>
    </row>
    <row r="14" spans="1:10" x14ac:dyDescent="0.25">
      <c r="B14" s="7" t="s">
        <v>47</v>
      </c>
      <c r="C14" s="7" t="s">
        <v>48</v>
      </c>
      <c r="D14" s="9">
        <v>1200</v>
      </c>
      <c r="F14" s="9">
        <v>1200</v>
      </c>
      <c r="G14" s="9">
        <v>2380</v>
      </c>
      <c r="I14" s="9">
        <v>1200</v>
      </c>
      <c r="J14" s="9">
        <v>2380</v>
      </c>
    </row>
    <row r="15" spans="1:10" ht="16.5" thickBot="1" x14ac:dyDescent="0.3">
      <c r="B15" s="5" t="s">
        <v>49</v>
      </c>
      <c r="C15" s="5" t="s">
        <v>50</v>
      </c>
      <c r="D15" s="8">
        <v>1300</v>
      </c>
      <c r="F15" s="8">
        <v>1300</v>
      </c>
      <c r="G15" s="8">
        <v>2380</v>
      </c>
      <c r="I15" s="8">
        <v>2000</v>
      </c>
      <c r="J15" s="8">
        <v>2870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24"/>
  <sheetViews>
    <sheetView workbookViewId="0">
      <selection activeCell="I21" sqref="I21"/>
    </sheetView>
  </sheetViews>
  <sheetFormatPr defaultRowHeight="15.75" x14ac:dyDescent="0.25"/>
  <cols>
    <col min="3" max="3" width="17.85546875" bestFit="1" customWidth="1"/>
  </cols>
  <sheetData>
    <row r="6" spans="3:7" x14ac:dyDescent="0.25">
      <c r="C6" t="s">
        <v>0</v>
      </c>
    </row>
    <row r="7" spans="3:7" x14ac:dyDescent="0.25">
      <c r="D7" t="s">
        <v>3</v>
      </c>
      <c r="E7" t="s">
        <v>4</v>
      </c>
      <c r="F7" t="s">
        <v>5</v>
      </c>
    </row>
    <row r="8" spans="3:7" x14ac:dyDescent="0.25">
      <c r="C8" t="s">
        <v>8</v>
      </c>
      <c r="D8" s="2"/>
      <c r="E8" s="2"/>
      <c r="F8" s="2"/>
    </row>
    <row r="12" spans="3:7" x14ac:dyDescent="0.25">
      <c r="C12" t="s">
        <v>1</v>
      </c>
      <c r="G12" t="s">
        <v>7</v>
      </c>
    </row>
    <row r="13" spans="3:7" x14ac:dyDescent="0.25">
      <c r="C13" s="1" t="s">
        <v>6</v>
      </c>
      <c r="D13">
        <v>0.5</v>
      </c>
      <c r="E13">
        <v>0.6</v>
      </c>
      <c r="F13">
        <v>0.7</v>
      </c>
      <c r="G13" s="3">
        <f>SUMPRODUCT(coffee_beans,cost)</f>
        <v>0</v>
      </c>
    </row>
    <row r="18" spans="3:10" x14ac:dyDescent="0.25">
      <c r="C18" t="s">
        <v>2</v>
      </c>
      <c r="H18" t="s">
        <v>14</v>
      </c>
      <c r="J18" t="s">
        <v>15</v>
      </c>
    </row>
    <row r="19" spans="3:10" x14ac:dyDescent="0.25">
      <c r="C19" t="s">
        <v>9</v>
      </c>
      <c r="D19">
        <v>-3</v>
      </c>
      <c r="E19">
        <v>-18</v>
      </c>
      <c r="F19">
        <v>7</v>
      </c>
      <c r="H19">
        <f>SUMPRODUCT(coffee_beans,D19:F19)</f>
        <v>0</v>
      </c>
      <c r="I19" t="s">
        <v>17</v>
      </c>
      <c r="J19">
        <v>0</v>
      </c>
    </row>
    <row r="20" spans="3:10" x14ac:dyDescent="0.25">
      <c r="C20" t="s">
        <v>10</v>
      </c>
      <c r="D20">
        <v>-1</v>
      </c>
      <c r="E20">
        <v>4</v>
      </c>
      <c r="F20">
        <v>2</v>
      </c>
      <c r="H20">
        <f>SUMPRODUCT(coffee_beans,D20:F20)</f>
        <v>0</v>
      </c>
      <c r="I20" t="s">
        <v>17</v>
      </c>
      <c r="J20">
        <v>0</v>
      </c>
    </row>
    <row r="21" spans="3:10" x14ac:dyDescent="0.25">
      <c r="C21" t="s">
        <v>16</v>
      </c>
      <c r="D21">
        <v>1</v>
      </c>
      <c r="E21">
        <v>1</v>
      </c>
      <c r="F21">
        <v>1</v>
      </c>
      <c r="H21">
        <f>SUMPRODUCT(coffee_beans,D21:F21)</f>
        <v>0</v>
      </c>
      <c r="I21" t="s">
        <v>17</v>
      </c>
      <c r="J21">
        <v>4000</v>
      </c>
    </row>
    <row r="22" spans="3:10" x14ac:dyDescent="0.25">
      <c r="C22" t="s">
        <v>11</v>
      </c>
      <c r="D22">
        <v>1</v>
      </c>
      <c r="E22">
        <v>0</v>
      </c>
      <c r="F22">
        <v>0</v>
      </c>
      <c r="H22">
        <f>SUMPRODUCT(coffee_beans,D22:F22)</f>
        <v>0</v>
      </c>
      <c r="I22" t="s">
        <v>18</v>
      </c>
      <c r="J22">
        <v>1500</v>
      </c>
    </row>
    <row r="23" spans="3:10" x14ac:dyDescent="0.25">
      <c r="C23" t="s">
        <v>12</v>
      </c>
      <c r="D23">
        <v>0</v>
      </c>
      <c r="E23">
        <v>1</v>
      </c>
      <c r="F23">
        <v>0</v>
      </c>
      <c r="H23">
        <f>SUMPRODUCT(coffee_beans,D23:F23)</f>
        <v>0</v>
      </c>
      <c r="I23" t="s">
        <v>18</v>
      </c>
      <c r="J23">
        <v>1200</v>
      </c>
    </row>
    <row r="24" spans="3:10" x14ac:dyDescent="0.25">
      <c r="C24" t="s">
        <v>13</v>
      </c>
      <c r="D24">
        <v>0</v>
      </c>
      <c r="E24">
        <v>0</v>
      </c>
      <c r="F24">
        <v>1</v>
      </c>
      <c r="H24">
        <f>SUMPRODUCT(coffee_beans,D24:F24)</f>
        <v>0</v>
      </c>
      <c r="I24" t="s">
        <v>18</v>
      </c>
      <c r="J24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827-3D21-49D3-9BE0-351E75FC3CE0}">
  <dimension ref="A1:G8"/>
  <sheetViews>
    <sheetView showGridLines="0" workbookViewId="0"/>
  </sheetViews>
  <sheetFormatPr defaultRowHeight="15.75" x14ac:dyDescent="0.25"/>
  <cols>
    <col min="1" max="1" width="2.28515625" customWidth="1"/>
    <col min="2" max="2" width="7.140625" bestFit="1" customWidth="1"/>
    <col min="3" max="3" width="9.7109375" bestFit="1" customWidth="1"/>
    <col min="4" max="4" width="11.85546875" bestFit="1" customWidth="1"/>
    <col min="5" max="5" width="14.5703125" bestFit="1" customWidth="1"/>
    <col min="6" max="6" width="8.5703125" bestFit="1" customWidth="1"/>
    <col min="7" max="7" width="6.85546875" bestFit="1" customWidth="1"/>
  </cols>
  <sheetData>
    <row r="1" spans="1:7" x14ac:dyDescent="0.25">
      <c r="A1" s="4" t="s">
        <v>92</v>
      </c>
    </row>
    <row r="2" spans="1:7" x14ac:dyDescent="0.25">
      <c r="A2" s="4" t="s">
        <v>93</v>
      </c>
    </row>
    <row r="3" spans="1:7" x14ac:dyDescent="0.25">
      <c r="A3" s="4" t="s">
        <v>94</v>
      </c>
    </row>
    <row r="6" spans="1:7" ht="16.5" thickBot="1" x14ac:dyDescent="0.3">
      <c r="A6" t="s">
        <v>95</v>
      </c>
    </row>
    <row r="7" spans="1:7" ht="16.5" thickBot="1" x14ac:dyDescent="0.3">
      <c r="B7" s="6" t="s">
        <v>31</v>
      </c>
      <c r="C7" s="6" t="s">
        <v>32</v>
      </c>
      <c r="D7" s="6" t="s">
        <v>38</v>
      </c>
      <c r="E7" s="6" t="s">
        <v>39</v>
      </c>
      <c r="F7" s="6" t="s">
        <v>40</v>
      </c>
      <c r="G7" s="6" t="s">
        <v>41</v>
      </c>
    </row>
    <row r="8" spans="1:7" x14ac:dyDescent="0.25">
      <c r="B8" t="s">
        <v>58</v>
      </c>
      <c r="C8" t="s">
        <v>59</v>
      </c>
      <c r="D8" s="10">
        <v>0</v>
      </c>
      <c r="E8" t="s">
        <v>60</v>
      </c>
      <c r="F8" t="s">
        <v>96</v>
      </c>
      <c r="G8">
        <v>-4000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05D-6CB0-43BC-AA33-DF2CDBADDB19}">
  <dimension ref="A1:G8"/>
  <sheetViews>
    <sheetView showGridLines="0" workbookViewId="0"/>
  </sheetViews>
  <sheetFormatPr defaultRowHeight="15.75" x14ac:dyDescent="0.25"/>
  <cols>
    <col min="1" max="1" width="2.28515625" customWidth="1"/>
    <col min="2" max="2" width="7.140625" bestFit="1" customWidth="1"/>
    <col min="3" max="3" width="9.7109375" bestFit="1" customWidth="1"/>
    <col min="4" max="4" width="11.85546875" bestFit="1" customWidth="1"/>
    <col min="5" max="5" width="14.5703125" bestFit="1" customWidth="1"/>
    <col min="6" max="6" width="8.5703125" bestFit="1" customWidth="1"/>
    <col min="7" max="7" width="6.85546875" bestFit="1" customWidth="1"/>
  </cols>
  <sheetData>
    <row r="1" spans="1:7" x14ac:dyDescent="0.25">
      <c r="A1" s="4" t="s">
        <v>92</v>
      </c>
    </row>
    <row r="2" spans="1:7" x14ac:dyDescent="0.25">
      <c r="A2" s="4" t="s">
        <v>93</v>
      </c>
    </row>
    <row r="3" spans="1:7" x14ac:dyDescent="0.25">
      <c r="A3" s="4" t="s">
        <v>94</v>
      </c>
    </row>
    <row r="6" spans="1:7" ht="16.5" thickBot="1" x14ac:dyDescent="0.3">
      <c r="A6" t="s">
        <v>97</v>
      </c>
    </row>
    <row r="7" spans="1:7" ht="16.5" thickBot="1" x14ac:dyDescent="0.3">
      <c r="B7" s="6" t="s">
        <v>31</v>
      </c>
      <c r="C7" s="6" t="s">
        <v>32</v>
      </c>
      <c r="D7" s="6" t="s">
        <v>38</v>
      </c>
      <c r="E7" s="6" t="s">
        <v>39</v>
      </c>
      <c r="F7" s="6" t="s">
        <v>40</v>
      </c>
      <c r="G7" s="6" t="s">
        <v>41</v>
      </c>
    </row>
    <row r="8" spans="1:7" x14ac:dyDescent="0.25">
      <c r="B8" t="s">
        <v>58</v>
      </c>
      <c r="C8" t="s">
        <v>59</v>
      </c>
      <c r="D8" s="10">
        <v>0</v>
      </c>
      <c r="E8" t="s">
        <v>60</v>
      </c>
      <c r="F8" t="s">
        <v>96</v>
      </c>
      <c r="G8">
        <v>-4000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1EBB-6666-4252-A31E-476B5A0AB86B}">
  <dimension ref="C6:J24"/>
  <sheetViews>
    <sheetView tabSelected="1" workbookViewId="0">
      <selection activeCell="J24" sqref="J24:J25"/>
    </sheetView>
  </sheetViews>
  <sheetFormatPr defaultRowHeight="15.75" x14ac:dyDescent="0.25"/>
  <cols>
    <col min="3" max="3" width="17.85546875" bestFit="1" customWidth="1"/>
  </cols>
  <sheetData>
    <row r="6" spans="3:7" x14ac:dyDescent="0.25">
      <c r="C6" t="s">
        <v>0</v>
      </c>
    </row>
    <row r="7" spans="3:7" x14ac:dyDescent="0.25">
      <c r="D7" t="s">
        <v>3</v>
      </c>
      <c r="E7" t="s">
        <v>4</v>
      </c>
      <c r="F7" t="s">
        <v>5</v>
      </c>
    </row>
    <row r="8" spans="3:7" x14ac:dyDescent="0.25">
      <c r="C8" t="s">
        <v>8</v>
      </c>
      <c r="D8" s="2">
        <v>1500</v>
      </c>
      <c r="E8" s="2">
        <v>520</v>
      </c>
      <c r="F8" s="2">
        <v>1980</v>
      </c>
    </row>
    <row r="12" spans="3:7" x14ac:dyDescent="0.25">
      <c r="C12" t="s">
        <v>1</v>
      </c>
      <c r="G12" t="s">
        <v>7</v>
      </c>
    </row>
    <row r="13" spans="3:7" x14ac:dyDescent="0.25">
      <c r="C13" s="1" t="s">
        <v>6</v>
      </c>
      <c r="D13">
        <v>0.5</v>
      </c>
      <c r="E13">
        <v>0.6</v>
      </c>
      <c r="F13">
        <v>0.7</v>
      </c>
      <c r="G13" s="3">
        <f>SUMPRODUCT(D8:F8,D13:F13)</f>
        <v>2448</v>
      </c>
    </row>
    <row r="18" spans="3:10" x14ac:dyDescent="0.25">
      <c r="C18" t="s">
        <v>2</v>
      </c>
      <c r="H18" t="s">
        <v>14</v>
      </c>
      <c r="J18" t="s">
        <v>15</v>
      </c>
    </row>
    <row r="19" spans="3:10" x14ac:dyDescent="0.25">
      <c r="C19" t="s">
        <v>9</v>
      </c>
      <c r="D19">
        <v>-3</v>
      </c>
      <c r="E19">
        <v>-18</v>
      </c>
      <c r="F19">
        <v>7</v>
      </c>
      <c r="H19">
        <f>SUMPRODUCT($D$8:$F$8,D19:F19)</f>
        <v>0</v>
      </c>
      <c r="I19" t="s">
        <v>17</v>
      </c>
      <c r="J19">
        <v>0</v>
      </c>
    </row>
    <row r="20" spans="3:10" x14ac:dyDescent="0.25">
      <c r="C20" t="s">
        <v>10</v>
      </c>
      <c r="D20">
        <v>-1</v>
      </c>
      <c r="E20">
        <v>4</v>
      </c>
      <c r="F20">
        <v>2</v>
      </c>
      <c r="H20">
        <f>SUMPRODUCT($D$8:$F$8,D20:F20)</f>
        <v>4540</v>
      </c>
      <c r="I20" t="s">
        <v>17</v>
      </c>
      <c r="J20">
        <v>0</v>
      </c>
    </row>
    <row r="21" spans="3:10" x14ac:dyDescent="0.25">
      <c r="C21" t="s">
        <v>16</v>
      </c>
      <c r="D21">
        <v>1</v>
      </c>
      <c r="E21">
        <v>1</v>
      </c>
      <c r="F21">
        <v>1</v>
      </c>
      <c r="H21">
        <f>SUMPRODUCT($D$8:$F$8,D21:F21)</f>
        <v>4000</v>
      </c>
      <c r="I21" t="s">
        <v>17</v>
      </c>
      <c r="J21">
        <v>4000</v>
      </c>
    </row>
    <row r="22" spans="3:10" x14ac:dyDescent="0.25">
      <c r="C22" t="s">
        <v>11</v>
      </c>
      <c r="D22">
        <v>1</v>
      </c>
      <c r="E22">
        <v>0</v>
      </c>
      <c r="F22">
        <v>0</v>
      </c>
      <c r="H22">
        <f t="shared" ref="H19:H23" si="0">SUMPRODUCT($D$8:$F$8,D22:F22)</f>
        <v>1500</v>
      </c>
      <c r="I22" t="s">
        <v>18</v>
      </c>
      <c r="J22">
        <v>1500</v>
      </c>
    </row>
    <row r="23" spans="3:10" x14ac:dyDescent="0.25">
      <c r="C23" t="s">
        <v>12</v>
      </c>
      <c r="D23">
        <v>0</v>
      </c>
      <c r="E23">
        <v>1</v>
      </c>
      <c r="F23">
        <v>0</v>
      </c>
      <c r="H23">
        <f t="shared" si="0"/>
        <v>520</v>
      </c>
      <c r="I23" t="s">
        <v>18</v>
      </c>
      <c r="J23">
        <v>1200</v>
      </c>
    </row>
    <row r="24" spans="3:10" x14ac:dyDescent="0.25">
      <c r="C24" t="s">
        <v>13</v>
      </c>
      <c r="D24">
        <v>0</v>
      </c>
      <c r="E24">
        <v>0</v>
      </c>
      <c r="F24">
        <v>1</v>
      </c>
      <c r="H24">
        <f>SUMPRODUCT($D$8:$F$8,D24:F24)</f>
        <v>1980</v>
      </c>
      <c r="I24" t="s">
        <v>18</v>
      </c>
      <c r="J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Answer Report 1</vt:lpstr>
      <vt:lpstr>Sensitivity Report 1</vt:lpstr>
      <vt:lpstr>Limits Report 1</vt:lpstr>
      <vt:lpstr>Sheet1</vt:lpstr>
      <vt:lpstr>Feasibility Report 1</vt:lpstr>
      <vt:lpstr>Feasibility Report 2</vt:lpstr>
      <vt:lpstr>Sheet6</vt:lpstr>
      <vt:lpstr>Brazilian</vt:lpstr>
      <vt:lpstr>coffee_beans</vt:lpstr>
      <vt:lpstr>Colombian</vt:lpstr>
      <vt:lpstr>cost</vt:lpstr>
      <vt:lpstr>Peruvian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2023-06-03T18:42:18Z</dcterms:modified>
</cp:coreProperties>
</file>