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KEVINSTEVEN\Documents\GitHub\Consultoria\"/>
    </mc:Choice>
  </mc:AlternateContent>
  <bookViews>
    <workbookView xWindow="0" yWindow="0" windowWidth="21600" windowHeight="9525" firstSheet="1" activeTab="5"/>
  </bookViews>
  <sheets>
    <sheet name="Cantidad inicial" sheetId="2" r:id="rId1"/>
    <sheet name="Muertes" sheetId="3" r:id="rId2"/>
    <sheet name="Estadisticas Descriptivas" sheetId="7" r:id="rId3"/>
    <sheet name="Porcentaje" sheetId="1" r:id="rId4"/>
    <sheet name="Intervalos propuestos" sheetId="6" r:id="rId5"/>
    <sheet name="Intervalos Generado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O2" i="1"/>
  <c r="K2" i="1"/>
  <c r="C15" i="7"/>
  <c r="D15" i="7"/>
  <c r="E15" i="7"/>
  <c r="F15" i="7"/>
  <c r="G15" i="7"/>
  <c r="H15" i="7"/>
  <c r="I15" i="7"/>
  <c r="C16" i="7"/>
  <c r="D16" i="7"/>
  <c r="E16" i="7"/>
  <c r="F16" i="7"/>
  <c r="G16" i="7"/>
  <c r="H16" i="7"/>
  <c r="I16" i="7"/>
  <c r="C17" i="7"/>
  <c r="D17" i="7"/>
  <c r="E17" i="7"/>
  <c r="F17" i="7"/>
  <c r="G17" i="7"/>
  <c r="H17" i="7"/>
  <c r="I17" i="7"/>
  <c r="C18" i="7"/>
  <c r="D18" i="7"/>
  <c r="E18" i="7"/>
  <c r="F18" i="7"/>
  <c r="G18" i="7"/>
  <c r="H18" i="7"/>
  <c r="I18" i="7"/>
  <c r="C19" i="7"/>
  <c r="D19" i="7"/>
  <c r="E19" i="7"/>
  <c r="F19" i="7"/>
  <c r="G19" i="7"/>
  <c r="H19" i="7"/>
  <c r="I19" i="7"/>
  <c r="C20" i="7"/>
  <c r="D20" i="7"/>
  <c r="E20" i="7"/>
  <c r="F20" i="7"/>
  <c r="G20" i="7"/>
  <c r="H20" i="7"/>
  <c r="I20" i="7"/>
  <c r="B20" i="7"/>
  <c r="B19" i="7"/>
  <c r="B18" i="7"/>
  <c r="B17" i="7"/>
  <c r="B16" i="7"/>
  <c r="B15" i="7"/>
  <c r="C4" i="7"/>
  <c r="D4" i="7"/>
  <c r="E4" i="7"/>
  <c r="F4" i="7"/>
  <c r="G4" i="7"/>
  <c r="H4" i="7"/>
  <c r="I4" i="7"/>
  <c r="C5" i="7"/>
  <c r="D5" i="7"/>
  <c r="E5" i="7"/>
  <c r="F5" i="7"/>
  <c r="G5" i="7"/>
  <c r="H5" i="7"/>
  <c r="I5" i="7"/>
  <c r="C6" i="7"/>
  <c r="D6" i="7"/>
  <c r="E6" i="7"/>
  <c r="F6" i="7"/>
  <c r="G6" i="7"/>
  <c r="H6" i="7"/>
  <c r="I6" i="7"/>
  <c r="C7" i="7"/>
  <c r="D7" i="7"/>
  <c r="E7" i="7"/>
  <c r="F7" i="7"/>
  <c r="G7" i="7"/>
  <c r="H7" i="7"/>
  <c r="I7" i="7"/>
  <c r="C8" i="7"/>
  <c r="D8" i="7"/>
  <c r="E8" i="7"/>
  <c r="F8" i="7"/>
  <c r="G8" i="7"/>
  <c r="H8" i="7"/>
  <c r="I8" i="7"/>
  <c r="C9" i="7"/>
  <c r="D9" i="7"/>
  <c r="E9" i="7"/>
  <c r="F9" i="7"/>
  <c r="G9" i="7"/>
  <c r="H9" i="7"/>
  <c r="I9" i="7"/>
  <c r="B9" i="7"/>
  <c r="B8" i="7"/>
  <c r="B7" i="7"/>
  <c r="B6" i="7"/>
  <c r="B5" i="7"/>
  <c r="B4" i="7"/>
  <c r="D50" i="2"/>
  <c r="E50" i="2"/>
  <c r="F50" i="2"/>
  <c r="G50" i="2"/>
  <c r="H50" i="2"/>
  <c r="I50" i="2"/>
  <c r="J50" i="2"/>
  <c r="D51" i="2"/>
  <c r="E51" i="2"/>
  <c r="F51" i="2"/>
  <c r="G51" i="2"/>
  <c r="H51" i="2"/>
  <c r="I51" i="2"/>
  <c r="J51" i="2"/>
  <c r="C51" i="2"/>
  <c r="C50" i="2"/>
  <c r="K49" i="3"/>
  <c r="L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C51" i="3"/>
  <c r="C50" i="3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L2" i="3"/>
  <c r="K2" i="3"/>
  <c r="D3" i="1" l="1"/>
  <c r="C3" i="1"/>
  <c r="C2" i="1"/>
  <c r="X2" i="4" l="1"/>
  <c r="W2" i="4"/>
  <c r="Q3" i="4" l="1"/>
  <c r="R3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O35" i="4"/>
  <c r="P35" i="4"/>
  <c r="O36" i="4"/>
  <c r="P36" i="4"/>
  <c r="O37" i="4"/>
  <c r="P37" i="4"/>
  <c r="O38" i="4"/>
  <c r="P38" i="4"/>
  <c r="O39" i="4"/>
  <c r="P39" i="4"/>
  <c r="O40" i="4"/>
  <c r="P40" i="4"/>
  <c r="O41" i="4"/>
  <c r="P41" i="4"/>
  <c r="O42" i="4"/>
  <c r="P42" i="4"/>
  <c r="O43" i="4"/>
  <c r="P43" i="4"/>
  <c r="O44" i="4"/>
  <c r="P44" i="4"/>
  <c r="O45" i="4"/>
  <c r="P45" i="4"/>
  <c r="O46" i="4"/>
  <c r="P46" i="4"/>
  <c r="O47" i="4"/>
  <c r="P47" i="4"/>
  <c r="O48" i="4"/>
  <c r="P48" i="4"/>
  <c r="O49" i="4"/>
  <c r="P49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V2" i="4"/>
  <c r="U2" i="4"/>
  <c r="T2" i="4"/>
  <c r="S2" i="4"/>
  <c r="P2" i="4"/>
  <c r="O2" i="4"/>
  <c r="L2" i="4"/>
  <c r="K2" i="4"/>
  <c r="M2" i="4"/>
  <c r="N2" i="4"/>
  <c r="Q2" i="4"/>
  <c r="R2" i="4"/>
  <c r="J2" i="4"/>
  <c r="I2" i="4"/>
  <c r="H2" i="4"/>
  <c r="G2" i="4"/>
  <c r="F2" i="4"/>
  <c r="E2" i="4"/>
  <c r="D2" i="4"/>
  <c r="C2" i="4"/>
  <c r="V49" i="4" l="1"/>
  <c r="T47" i="4"/>
  <c r="T45" i="4"/>
  <c r="V43" i="4"/>
  <c r="T41" i="4"/>
  <c r="T39" i="4"/>
  <c r="V37" i="4"/>
  <c r="V35" i="4"/>
  <c r="T33" i="4"/>
  <c r="T31" i="4"/>
  <c r="V29" i="4"/>
  <c r="T27" i="4"/>
  <c r="T25" i="4"/>
  <c r="T23" i="4"/>
  <c r="V21" i="4"/>
  <c r="V19" i="4"/>
  <c r="T17" i="4"/>
  <c r="T15" i="4"/>
  <c r="T13" i="4"/>
  <c r="T11" i="4"/>
  <c r="T9" i="4"/>
  <c r="T7" i="4"/>
  <c r="T5" i="4"/>
  <c r="V3" i="4"/>
  <c r="T48" i="4"/>
  <c r="T46" i="4"/>
  <c r="T44" i="4"/>
  <c r="T42" i="4"/>
  <c r="T40" i="4"/>
  <c r="T38" i="4"/>
  <c r="T36" i="4"/>
  <c r="T34" i="4"/>
  <c r="T32" i="4"/>
  <c r="T30" i="4"/>
  <c r="T28" i="4"/>
  <c r="T26" i="4"/>
  <c r="T24" i="4"/>
  <c r="T22" i="4"/>
  <c r="T20" i="4"/>
  <c r="T18" i="4"/>
  <c r="T16" i="4"/>
  <c r="T14" i="4"/>
  <c r="T12" i="4"/>
  <c r="T10" i="4"/>
  <c r="T8" i="4"/>
  <c r="T6" i="4"/>
  <c r="T4" i="4"/>
  <c r="S48" i="4"/>
  <c r="S46" i="4"/>
  <c r="S44" i="4"/>
  <c r="S42" i="4"/>
  <c r="S40" i="4"/>
  <c r="S38" i="4"/>
  <c r="S36" i="4"/>
  <c r="S34" i="4"/>
  <c r="S32" i="4"/>
  <c r="W32" i="4" s="1"/>
  <c r="S30" i="4"/>
  <c r="S28" i="4"/>
  <c r="S26" i="4"/>
  <c r="S24" i="4"/>
  <c r="W24" i="4" s="1"/>
  <c r="S22" i="4"/>
  <c r="S20" i="4"/>
  <c r="S18" i="4"/>
  <c r="S16" i="4"/>
  <c r="S14" i="4"/>
  <c r="S12" i="4"/>
  <c r="S10" i="4"/>
  <c r="S8" i="4"/>
  <c r="W8" i="4" s="1"/>
  <c r="S6" i="4"/>
  <c r="S4" i="4"/>
  <c r="V48" i="4"/>
  <c r="V46" i="4"/>
  <c r="V44" i="4"/>
  <c r="V42" i="4"/>
  <c r="V40" i="4"/>
  <c r="V38" i="4"/>
  <c r="V36" i="4"/>
  <c r="V34" i="4"/>
  <c r="V32" i="4"/>
  <c r="V30" i="4"/>
  <c r="V28" i="4"/>
  <c r="V26" i="4"/>
  <c r="V24" i="4"/>
  <c r="V22" i="4"/>
  <c r="V20" i="4"/>
  <c r="V18" i="4"/>
  <c r="V16" i="4"/>
  <c r="V14" i="4"/>
  <c r="V12" i="4"/>
  <c r="V10" i="4"/>
  <c r="V8" i="4"/>
  <c r="V6" i="4"/>
  <c r="V4" i="4"/>
  <c r="S39" i="4"/>
  <c r="W39" i="4" s="1"/>
  <c r="S37" i="4"/>
  <c r="S35" i="4"/>
  <c r="S33" i="4"/>
  <c r="W33" i="4" s="1"/>
  <c r="S31" i="4"/>
  <c r="W31" i="4" s="1"/>
  <c r="S29" i="4"/>
  <c r="S27" i="4"/>
  <c r="W27" i="4" s="1"/>
  <c r="S25" i="4"/>
  <c r="S23" i="4"/>
  <c r="W23" i="4" s="1"/>
  <c r="S21" i="4"/>
  <c r="S19" i="4"/>
  <c r="S17" i="4"/>
  <c r="S15" i="4"/>
  <c r="W15" i="4" s="1"/>
  <c r="S13" i="4"/>
  <c r="W13" i="4" s="1"/>
  <c r="S11" i="4"/>
  <c r="W11" i="4" s="1"/>
  <c r="S9" i="4"/>
  <c r="W9" i="4" s="1"/>
  <c r="S7" i="4"/>
  <c r="W7" i="4" s="1"/>
  <c r="S5" i="4"/>
  <c r="W5" i="4" s="1"/>
  <c r="U3" i="4"/>
  <c r="S49" i="4"/>
  <c r="S47" i="4"/>
  <c r="W47" i="4" s="1"/>
  <c r="S45" i="4"/>
  <c r="W45" i="4" s="1"/>
  <c r="S43" i="4"/>
  <c r="S41" i="4"/>
  <c r="W41" i="4" s="1"/>
  <c r="W25" i="4"/>
  <c r="W17" i="4"/>
  <c r="W40" i="4"/>
  <c r="V41" i="4"/>
  <c r="V31" i="4"/>
  <c r="V27" i="4"/>
  <c r="V23" i="4"/>
  <c r="U49" i="4"/>
  <c r="X49" i="4" s="1"/>
  <c r="U48" i="4"/>
  <c r="U47" i="4"/>
  <c r="U46" i="4"/>
  <c r="U45" i="4"/>
  <c r="U44" i="4"/>
  <c r="X44" i="4" s="1"/>
  <c r="U43" i="4"/>
  <c r="U42" i="4"/>
  <c r="U41" i="4"/>
  <c r="X41" i="4" s="1"/>
  <c r="U40" i="4"/>
  <c r="U39" i="4"/>
  <c r="U38" i="4"/>
  <c r="U37" i="4"/>
  <c r="U36" i="4"/>
  <c r="X36" i="4" s="1"/>
  <c r="U35" i="4"/>
  <c r="U34" i="4"/>
  <c r="U33" i="4"/>
  <c r="U32" i="4"/>
  <c r="U31" i="4"/>
  <c r="U30" i="4"/>
  <c r="U29" i="4"/>
  <c r="U28" i="4"/>
  <c r="X28" i="4" s="1"/>
  <c r="U27" i="4"/>
  <c r="X27" i="4" s="1"/>
  <c r="U26" i="4"/>
  <c r="U25" i="4"/>
  <c r="U24" i="4"/>
  <c r="U23" i="4"/>
  <c r="U22" i="4"/>
  <c r="U21" i="4"/>
  <c r="U20" i="4"/>
  <c r="X20" i="4" s="1"/>
  <c r="U19" i="4"/>
  <c r="U18" i="4"/>
  <c r="U17" i="4"/>
  <c r="U16" i="4"/>
  <c r="U15" i="4"/>
  <c r="U14" i="4"/>
  <c r="U13" i="4"/>
  <c r="U12" i="4"/>
  <c r="X12" i="4" s="1"/>
  <c r="U11" i="4"/>
  <c r="U10" i="4"/>
  <c r="U9" i="4"/>
  <c r="U8" i="4"/>
  <c r="U7" i="4"/>
  <c r="U6" i="4"/>
  <c r="U5" i="4"/>
  <c r="U4" i="4"/>
  <c r="X4" i="4" s="1"/>
  <c r="V47" i="4"/>
  <c r="V45" i="4"/>
  <c r="V39" i="4"/>
  <c r="V33" i="4"/>
  <c r="V25" i="4"/>
  <c r="V17" i="4"/>
  <c r="V15" i="4"/>
  <c r="V13" i="4"/>
  <c r="V11" i="4"/>
  <c r="V9" i="4"/>
  <c r="V7" i="4"/>
  <c r="V5" i="4"/>
  <c r="T49" i="4"/>
  <c r="T43" i="4"/>
  <c r="T37" i="4"/>
  <c r="T35" i="4"/>
  <c r="T29" i="4"/>
  <c r="T21" i="4"/>
  <c r="T19" i="4"/>
  <c r="T3" i="4"/>
  <c r="S3" i="4"/>
  <c r="E2" i="1"/>
  <c r="F2" i="1"/>
  <c r="G2" i="1"/>
  <c r="E3" i="1"/>
  <c r="C4" i="1"/>
  <c r="D4" i="1"/>
  <c r="D49" i="1"/>
  <c r="F49" i="1"/>
  <c r="D2" i="1"/>
  <c r="X19" i="4" l="1"/>
  <c r="X35" i="4"/>
  <c r="X43" i="4"/>
  <c r="W6" i="4"/>
  <c r="W14" i="4"/>
  <c r="W22" i="4"/>
  <c r="W30" i="4"/>
  <c r="X8" i="4"/>
  <c r="X16" i="4"/>
  <c r="X24" i="4"/>
  <c r="X32" i="4"/>
  <c r="X40" i="4"/>
  <c r="X48" i="4"/>
  <c r="W16" i="4"/>
  <c r="W48" i="4"/>
  <c r="X29" i="4"/>
  <c r="W37" i="4"/>
  <c r="X21" i="4"/>
  <c r="X37" i="4"/>
  <c r="W4" i="4"/>
  <c r="W12" i="4"/>
  <c r="W20" i="4"/>
  <c r="W28" i="4"/>
  <c r="W36" i="4"/>
  <c r="W44" i="4"/>
  <c r="W38" i="4"/>
  <c r="W46" i="4"/>
  <c r="W10" i="4"/>
  <c r="W18" i="4"/>
  <c r="W26" i="4"/>
  <c r="W34" i="4"/>
  <c r="W42" i="4"/>
  <c r="X3" i="4"/>
  <c r="W35" i="4"/>
  <c r="W19" i="4"/>
  <c r="W21" i="4"/>
  <c r="W43" i="4"/>
  <c r="X6" i="4"/>
  <c r="X14" i="4"/>
  <c r="X22" i="4"/>
  <c r="X30" i="4"/>
  <c r="X38" i="4"/>
  <c r="X46" i="4"/>
  <c r="W3" i="4"/>
  <c r="W29" i="4"/>
  <c r="W49" i="4"/>
  <c r="X10" i="4"/>
  <c r="X18" i="4"/>
  <c r="X26" i="4"/>
  <c r="X34" i="4"/>
  <c r="X42" i="4"/>
  <c r="X23" i="4"/>
  <c r="X9" i="4"/>
  <c r="X17" i="4"/>
  <c r="X25" i="4"/>
  <c r="X45" i="4"/>
  <c r="X33" i="4"/>
  <c r="X5" i="4"/>
  <c r="X13" i="4"/>
  <c r="X7" i="4"/>
  <c r="X11" i="4"/>
  <c r="X15" i="4"/>
  <c r="X31" i="4"/>
  <c r="X39" i="4"/>
  <c r="X47" i="4"/>
  <c r="H2" i="1"/>
  <c r="I2" i="1"/>
  <c r="J2" i="1"/>
  <c r="L2" i="1" l="1"/>
  <c r="M2" i="1"/>
  <c r="N2" i="1" s="1"/>
  <c r="F3" i="1"/>
  <c r="G3" i="1"/>
  <c r="H3" i="1"/>
  <c r="I3" i="1"/>
  <c r="J3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E49" i="1"/>
  <c r="G49" i="1"/>
  <c r="H49" i="1"/>
  <c r="I49" i="1"/>
  <c r="J49" i="1"/>
  <c r="H52" i="1" l="1"/>
  <c r="K49" i="1"/>
  <c r="K48" i="1"/>
  <c r="K46" i="1"/>
  <c r="K43" i="1"/>
  <c r="K42" i="1"/>
  <c r="K41" i="1"/>
  <c r="K38" i="1"/>
  <c r="K36" i="1"/>
  <c r="K34" i="1"/>
  <c r="K33" i="1"/>
  <c r="K32" i="1"/>
  <c r="K28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F50" i="1"/>
  <c r="K3" i="1"/>
  <c r="K47" i="1"/>
  <c r="K45" i="1"/>
  <c r="K44" i="1"/>
  <c r="K40" i="1"/>
  <c r="K39" i="1"/>
  <c r="K37" i="1"/>
  <c r="K35" i="1"/>
  <c r="K31" i="1"/>
  <c r="K30" i="1"/>
  <c r="K29" i="1"/>
  <c r="K27" i="1"/>
  <c r="H50" i="1"/>
  <c r="K4" i="1"/>
  <c r="D50" i="1"/>
  <c r="C50" i="1"/>
  <c r="I52" i="1"/>
  <c r="E50" i="1"/>
  <c r="G50" i="1"/>
  <c r="J51" i="1"/>
  <c r="J50" i="1"/>
  <c r="J52" i="1"/>
  <c r="H51" i="1"/>
  <c r="I50" i="1"/>
  <c r="L45" i="1"/>
  <c r="M45" i="1"/>
  <c r="O45" i="1" s="1"/>
  <c r="L44" i="1"/>
  <c r="M44" i="1"/>
  <c r="L43" i="1"/>
  <c r="M43" i="1"/>
  <c r="O43" i="1" s="1"/>
  <c r="L42" i="1"/>
  <c r="M42" i="1"/>
  <c r="L41" i="1"/>
  <c r="M41" i="1"/>
  <c r="O41" i="1" s="1"/>
  <c r="L33" i="1"/>
  <c r="M33" i="1"/>
  <c r="L32" i="1"/>
  <c r="M32" i="1"/>
  <c r="O32" i="1" s="1"/>
  <c r="L31" i="1"/>
  <c r="M31" i="1"/>
  <c r="L30" i="1"/>
  <c r="M30" i="1"/>
  <c r="O30" i="1" s="1"/>
  <c r="L29" i="1"/>
  <c r="M29" i="1"/>
  <c r="L28" i="1"/>
  <c r="M28" i="1"/>
  <c r="O28" i="1" s="1"/>
  <c r="L21" i="1"/>
  <c r="M21" i="1"/>
  <c r="L18" i="1"/>
  <c r="M18" i="1"/>
  <c r="O18" i="1" s="1"/>
  <c r="H53" i="1"/>
  <c r="E52" i="1"/>
  <c r="L4" i="1"/>
  <c r="M4" i="1"/>
  <c r="O4" i="1" s="1"/>
  <c r="E51" i="1"/>
  <c r="G52" i="1"/>
  <c r="G54" i="1" s="1"/>
  <c r="G51" i="1"/>
  <c r="I51" i="1"/>
  <c r="L49" i="1"/>
  <c r="M49" i="1"/>
  <c r="L48" i="1"/>
  <c r="M48" i="1"/>
  <c r="O48" i="1" s="1"/>
  <c r="L47" i="1"/>
  <c r="M47" i="1"/>
  <c r="L46" i="1"/>
  <c r="M46" i="1"/>
  <c r="O46" i="1" s="1"/>
  <c r="L40" i="1"/>
  <c r="M40" i="1"/>
  <c r="L39" i="1"/>
  <c r="M39" i="1"/>
  <c r="O39" i="1" s="1"/>
  <c r="L38" i="1"/>
  <c r="M38" i="1"/>
  <c r="L37" i="1"/>
  <c r="M37" i="1"/>
  <c r="O37" i="1" s="1"/>
  <c r="L36" i="1"/>
  <c r="M36" i="1"/>
  <c r="L35" i="1"/>
  <c r="M35" i="1"/>
  <c r="O35" i="1" s="1"/>
  <c r="L34" i="1"/>
  <c r="M34" i="1"/>
  <c r="L27" i="1"/>
  <c r="M27" i="1"/>
  <c r="O27" i="1" s="1"/>
  <c r="L26" i="1"/>
  <c r="M26" i="1"/>
  <c r="L25" i="1"/>
  <c r="M25" i="1"/>
  <c r="O25" i="1" s="1"/>
  <c r="L24" i="1"/>
  <c r="M24" i="1"/>
  <c r="L23" i="1"/>
  <c r="M23" i="1"/>
  <c r="O23" i="1" s="1"/>
  <c r="L22" i="1"/>
  <c r="M22" i="1"/>
  <c r="L20" i="1"/>
  <c r="M20" i="1"/>
  <c r="O20" i="1" s="1"/>
  <c r="L19" i="1"/>
  <c r="M19" i="1"/>
  <c r="L17" i="1"/>
  <c r="M17" i="1"/>
  <c r="O17" i="1" s="1"/>
  <c r="L16" i="1"/>
  <c r="M16" i="1"/>
  <c r="L15" i="1"/>
  <c r="M15" i="1"/>
  <c r="O15" i="1" s="1"/>
  <c r="L14" i="1"/>
  <c r="M14" i="1"/>
  <c r="L13" i="1"/>
  <c r="M13" i="1"/>
  <c r="O13" i="1" s="1"/>
  <c r="L12" i="1"/>
  <c r="M12" i="1"/>
  <c r="L11" i="1"/>
  <c r="M11" i="1"/>
  <c r="O11" i="1" s="1"/>
  <c r="L10" i="1"/>
  <c r="M10" i="1"/>
  <c r="L9" i="1"/>
  <c r="M9" i="1"/>
  <c r="O9" i="1" s="1"/>
  <c r="L8" i="1"/>
  <c r="M8" i="1"/>
  <c r="L7" i="1"/>
  <c r="M7" i="1"/>
  <c r="O7" i="1" s="1"/>
  <c r="L6" i="1"/>
  <c r="M6" i="1"/>
  <c r="L5" i="1"/>
  <c r="M5" i="1"/>
  <c r="O5" i="1" s="1"/>
  <c r="C51" i="1"/>
  <c r="C52" i="1"/>
  <c r="D51" i="1"/>
  <c r="D52" i="1"/>
  <c r="D54" i="1" s="1"/>
  <c r="L3" i="1"/>
  <c r="F51" i="1"/>
  <c r="M3" i="1"/>
  <c r="F52" i="1"/>
  <c r="N8" i="1" l="1"/>
  <c r="O8" i="1"/>
  <c r="N12" i="1"/>
  <c r="O12" i="1"/>
  <c r="P12" i="1" s="1"/>
  <c r="N16" i="1"/>
  <c r="O16" i="1"/>
  <c r="N24" i="1"/>
  <c r="O24" i="1"/>
  <c r="P24" i="1" s="1"/>
  <c r="N34" i="1"/>
  <c r="O34" i="1"/>
  <c r="P34" i="1" s="1"/>
  <c r="N38" i="1"/>
  <c r="O38" i="1"/>
  <c r="P38" i="1" s="1"/>
  <c r="N47" i="1"/>
  <c r="O47" i="1"/>
  <c r="P47" i="1" s="1"/>
  <c r="N49" i="1"/>
  <c r="O49" i="1"/>
  <c r="P49" i="1" s="1"/>
  <c r="E53" i="1"/>
  <c r="E54" i="1"/>
  <c r="N21" i="1"/>
  <c r="O21" i="1"/>
  <c r="P21" i="1" s="1"/>
  <c r="N29" i="1"/>
  <c r="O29" i="1"/>
  <c r="P29" i="1" s="1"/>
  <c r="N31" i="1"/>
  <c r="O31" i="1"/>
  <c r="P31" i="1" s="1"/>
  <c r="N33" i="1"/>
  <c r="O33" i="1"/>
  <c r="N42" i="1"/>
  <c r="O42" i="1"/>
  <c r="N44" i="1"/>
  <c r="O44" i="1"/>
  <c r="P44" i="1" s="1"/>
  <c r="P8" i="1"/>
  <c r="P16" i="1"/>
  <c r="E55" i="1"/>
  <c r="P33" i="1"/>
  <c r="P42" i="1"/>
  <c r="C53" i="1"/>
  <c r="C54" i="1"/>
  <c r="C55" i="1" s="1"/>
  <c r="N6" i="1"/>
  <c r="O6" i="1"/>
  <c r="P6" i="1" s="1"/>
  <c r="N10" i="1"/>
  <c r="O10" i="1"/>
  <c r="P10" i="1" s="1"/>
  <c r="N14" i="1"/>
  <c r="O14" i="1"/>
  <c r="P14" i="1" s="1"/>
  <c r="N19" i="1"/>
  <c r="O19" i="1"/>
  <c r="P19" i="1" s="1"/>
  <c r="N22" i="1"/>
  <c r="O22" i="1"/>
  <c r="P22" i="1" s="1"/>
  <c r="N26" i="1"/>
  <c r="O26" i="1"/>
  <c r="P26" i="1" s="1"/>
  <c r="N36" i="1"/>
  <c r="O36" i="1"/>
  <c r="P36" i="1" s="1"/>
  <c r="N40" i="1"/>
  <c r="O40" i="1"/>
  <c r="P40" i="1" s="1"/>
  <c r="F54" i="1"/>
  <c r="F55" i="1" s="1"/>
  <c r="I53" i="1"/>
  <c r="J53" i="1"/>
  <c r="J54" i="1"/>
  <c r="J55" i="1" s="1"/>
  <c r="N3" i="1"/>
  <c r="O3" i="1"/>
  <c r="P3" i="1" s="1"/>
  <c r="D55" i="1"/>
  <c r="P5" i="1"/>
  <c r="P7" i="1"/>
  <c r="P9" i="1"/>
  <c r="P11" i="1"/>
  <c r="P13" i="1"/>
  <c r="P15" i="1"/>
  <c r="P17" i="1"/>
  <c r="P20" i="1"/>
  <c r="P23" i="1"/>
  <c r="P25" i="1"/>
  <c r="P27" i="1"/>
  <c r="P35" i="1"/>
  <c r="P37" i="1"/>
  <c r="P39" i="1"/>
  <c r="P46" i="1"/>
  <c r="P48" i="1"/>
  <c r="G55" i="1"/>
  <c r="P4" i="1"/>
  <c r="P18" i="1"/>
  <c r="P28" i="1"/>
  <c r="P30" i="1"/>
  <c r="P32" i="1"/>
  <c r="P41" i="1"/>
  <c r="P43" i="1"/>
  <c r="P45" i="1"/>
  <c r="I54" i="1"/>
  <c r="I55" i="1" s="1"/>
  <c r="H54" i="1"/>
  <c r="H55" i="1" s="1"/>
  <c r="F53" i="1"/>
  <c r="D53" i="1"/>
  <c r="N5" i="1"/>
  <c r="N7" i="1"/>
  <c r="N9" i="1"/>
  <c r="N11" i="1"/>
  <c r="N13" i="1"/>
  <c r="N15" i="1"/>
  <c r="N17" i="1"/>
  <c r="N20" i="1"/>
  <c r="N23" i="1"/>
  <c r="N25" i="1"/>
  <c r="N27" i="1"/>
  <c r="N35" i="1"/>
  <c r="N37" i="1"/>
  <c r="N39" i="1"/>
  <c r="N46" i="1"/>
  <c r="N48" i="1"/>
  <c r="N4" i="1"/>
  <c r="N18" i="1"/>
  <c r="N28" i="1"/>
  <c r="N30" i="1"/>
  <c r="N32" i="1"/>
  <c r="N41" i="1"/>
  <c r="N43" i="1"/>
  <c r="N45" i="1"/>
  <c r="G53" i="1"/>
</calcChain>
</file>

<file path=xl/sharedStrings.xml><?xml version="1.0" encoding="utf-8"?>
<sst xmlns="http://schemas.openxmlformats.org/spreadsheetml/2006/main" count="345" uniqueCount="85">
  <si>
    <t>Cód</t>
  </si>
  <si>
    <t>ALBEIRO HERNANDEZ</t>
  </si>
  <si>
    <t>ALDEMAR TRUJILLO</t>
  </si>
  <si>
    <t>ALEXANDER HERNANDEZ</t>
  </si>
  <si>
    <t xml:space="preserve">ANA LUCIA MINA </t>
  </si>
  <si>
    <t>ARMANDO GOMEZ</t>
  </si>
  <si>
    <t>CARMELO MOSQUERA</t>
  </si>
  <si>
    <t>CIBARY LUCUMY</t>
  </si>
  <si>
    <t>ELSA MEZU</t>
  </si>
  <si>
    <t>ESCUELA VERDE</t>
  </si>
  <si>
    <t xml:space="preserve">FABIOLA USURIAGA </t>
  </si>
  <si>
    <t>FLORELIA QUINTERO</t>
  </si>
  <si>
    <t>FUNDESIA CASA</t>
  </si>
  <si>
    <t>GIOVANI ROCHA</t>
  </si>
  <si>
    <t>HECTOR FABIO CORREA</t>
  </si>
  <si>
    <t>HECTOR FABIO MORENO</t>
  </si>
  <si>
    <t>HERMES BELTRAN</t>
  </si>
  <si>
    <t>HUBER VASQUEZ</t>
  </si>
  <si>
    <t>IDALIA NAZARITH</t>
  </si>
  <si>
    <t>ISMELDA BALANTA</t>
  </si>
  <si>
    <t>JIMENA VILLEGAS</t>
  </si>
  <si>
    <t>JOSE HARVI BASAN</t>
  </si>
  <si>
    <t>LEYDI HELENA BALANTA</t>
  </si>
  <si>
    <t>LUEINER ADIELA</t>
  </si>
  <si>
    <t>LUIS HERNAN BRAND</t>
  </si>
  <si>
    <t>LUIS OBEIMAR MINA</t>
  </si>
  <si>
    <t>LUZ DARY MINA</t>
  </si>
  <si>
    <t>LUZ DARY NIETO</t>
  </si>
  <si>
    <t>LUZ DARY ORTIZ</t>
  </si>
  <si>
    <t>MANAEM LUCUMI</t>
  </si>
  <si>
    <t>MANUEL CHATE</t>
  </si>
  <si>
    <t>MARIA ANGELA TUQUERREZ</t>
  </si>
  <si>
    <t>MARIA BRISEIDA VIDAL</t>
  </si>
  <si>
    <t>MARIA HELENA ESCOBAR y RODRIGO MEJIA</t>
  </si>
  <si>
    <t>MARIA INES LUCUMI</t>
  </si>
  <si>
    <t>MARIA JANETH CHICUE</t>
  </si>
  <si>
    <t>MARISELA VALENCIA</t>
  </si>
  <si>
    <t>NELCY LUCUMI</t>
  </si>
  <si>
    <t>NORA MELVY MEJIA</t>
  </si>
  <si>
    <t>NORFY VELASCO</t>
  </si>
  <si>
    <t>NUBIA USSA</t>
  </si>
  <si>
    <t>PEDRO JULIAN SALINAS</t>
  </si>
  <si>
    <t>RAMIRO MORENO</t>
  </si>
  <si>
    <t>RIGOBERTO LUCUMI</t>
  </si>
  <si>
    <t>RONALD TRUJILLO</t>
  </si>
  <si>
    <t>ROSA E MINOTTA</t>
  </si>
  <si>
    <t>RUBIELA BALANTA</t>
  </si>
  <si>
    <t>RUFINA MANCILLA</t>
  </si>
  <si>
    <t>SORAIDA ESCOBAR</t>
  </si>
  <si>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</si>
  <si>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</si>
  <si>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</si>
  <si>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</si>
  <si>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</si>
  <si>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</si>
  <si>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</si>
  <si>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</si>
  <si>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Productor</t>
  </si>
  <si>
    <t>Código</t>
  </si>
  <si>
    <t>INTERVALO FLEXIBLE</t>
  </si>
  <si>
    <t>INTERVALO EXIGENTE</t>
  </si>
  <si>
    <t>Intervalo flexible</t>
  </si>
  <si>
    <t>Intervalo exigente</t>
  </si>
  <si>
    <t>Inferior</t>
  </si>
  <si>
    <t>Superior</t>
  </si>
  <si>
    <t>CENTRO FLE.</t>
  </si>
  <si>
    <t>CENTRO EXI.</t>
  </si>
  <si>
    <t>TOTAL</t>
  </si>
  <si>
    <t>PROMEDIO</t>
  </si>
  <si>
    <t>DESCRIPTIVAS CANTIDAD INICIAL DE POLLOS POR CICLO</t>
  </si>
  <si>
    <t>MINIMO</t>
  </si>
  <si>
    <t>MEDIA</t>
  </si>
  <si>
    <t>MÁXIMO</t>
  </si>
  <si>
    <t>DESVIACIÓN ESTANDAR</t>
  </si>
  <si>
    <t>SUMA</t>
  </si>
  <si>
    <t>CUENTA</t>
  </si>
  <si>
    <t>DESCRIPTIVAS CANTIDAD DE POLLOS MUERTOS POR CICLO</t>
  </si>
  <si>
    <t>CONTEO EXITOS</t>
  </si>
  <si>
    <t>CONTEO DATOS</t>
  </si>
  <si>
    <t>PROPORCIÓN</t>
  </si>
  <si>
    <t>PARÁMETRO</t>
  </si>
  <si>
    <t>PROBABILIDAD</t>
  </si>
  <si>
    <t>Marca de clase</t>
  </si>
  <si>
    <t>flexible</t>
  </si>
  <si>
    <t xml:space="preserve">exigente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</si>
</sst>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FFCC99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CANTIDAD DE POLLOS RECIBIDOS POR CICLO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'Cantidad inicial'!$B$2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inicial'!$C$2:$J$2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1-4701-8511-313EB95A83EE}"/>
            </c:ext>
          </c:extLst>
        </c:ser>
        <c:ser>
          <c:idx val="1"/>
          <c:order val="1"/>
          <c:tx>
            <c:strRef>
              <c:f>'Cantidad inicial'!$B$3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inicial'!$C$3:$J$3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1-4701-8511-313EB95A83EE}"/>
            </c:ext>
          </c:extLst>
        </c:ser>
        <c:ser>
          <c:idx val="2"/>
          <c:order val="2"/>
          <c:tx>
            <c:strRef>
              <c:f>'Cantidad inicial'!$B$4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inicial'!$C$4:$J$4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1-4701-8511-313EB95A83EE}"/>
            </c:ext>
          </c:extLst>
        </c:ser>
        <c:ser>
          <c:idx val="3"/>
          <c:order val="3"/>
          <c:tx>
            <c:strRef>
              <c:f>'Cantidad inicial'!$B$5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inicial'!$C$5:$J$5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1-4701-8511-313EB95A83EE}"/>
            </c:ext>
          </c:extLst>
        </c:ser>
        <c:ser>
          <c:idx val="4"/>
          <c:order val="4"/>
          <c:tx>
            <c:strRef>
              <c:f>'Cantidad inicial'!$B$6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inicial'!$C$6:$J$6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1-4701-8511-313EB95A83EE}"/>
            </c:ext>
          </c:extLst>
        </c:ser>
        <c:ser>
          <c:idx val="5"/>
          <c:order val="5"/>
          <c:tx>
            <c:strRef>
              <c:f>'Cantidad inicial'!$B$7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inicial'!$C$7:$J$7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1-4701-8511-313EB95A83EE}"/>
            </c:ext>
          </c:extLst>
        </c:ser>
        <c:ser>
          <c:idx val="6"/>
          <c:order val="6"/>
          <c:tx>
            <c:strRef>
              <c:f>'Cantidad inicial'!$B$8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inicial'!$C$8:$J$8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1-4701-8511-313EB95A83EE}"/>
            </c:ext>
          </c:extLst>
        </c:ser>
        <c:ser>
          <c:idx val="7"/>
          <c:order val="7"/>
          <c:tx>
            <c:strRef>
              <c:f>'Cantidad inicial'!$B$9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inicial'!$C$9:$J$9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61-4701-8511-313EB95A83EE}"/>
            </c:ext>
          </c:extLst>
        </c:ser>
        <c:ser>
          <c:idx val="8"/>
          <c:order val="8"/>
          <c:tx>
            <c:strRef>
              <c:f>'Cantidad inicial'!$B$10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inicial'!$C$10:$J$10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1-4701-8511-313EB95A83EE}"/>
            </c:ext>
          </c:extLst>
        </c:ser>
        <c:ser>
          <c:idx val="9"/>
          <c:order val="9"/>
          <c:tx>
            <c:strRef>
              <c:f>'Cantidad inicial'!$B$11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inicial'!$C$11:$J$11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61-4701-8511-313EB95A83EE}"/>
            </c:ext>
          </c:extLst>
        </c:ser>
        <c:ser>
          <c:idx val="10"/>
          <c:order val="10"/>
          <c:tx>
            <c:strRef>
              <c:f>'Cantidad inicial'!$B$12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inicial'!$C$12:$J$12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61-4701-8511-313EB95A83EE}"/>
            </c:ext>
          </c:extLst>
        </c:ser>
        <c:ser>
          <c:idx val="11"/>
          <c:order val="11"/>
          <c:tx>
            <c:strRef>
              <c:f>'Cantidad inicial'!$B$13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inicial'!$C$13:$J$13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61-4701-8511-313EB95A83EE}"/>
            </c:ext>
          </c:extLst>
        </c:ser>
        <c:ser>
          <c:idx val="12"/>
          <c:order val="12"/>
          <c:tx>
            <c:strRef>
              <c:f>'Cantidad inicial'!$B$14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inicial'!$C$14:$J$14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61-4701-8511-313EB95A83EE}"/>
            </c:ext>
          </c:extLst>
        </c:ser>
        <c:ser>
          <c:idx val="13"/>
          <c:order val="13"/>
          <c:tx>
            <c:strRef>
              <c:f>'Cantidad inicial'!$B$15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inicial'!$C$15:$J$15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61-4701-8511-313EB95A83EE}"/>
            </c:ext>
          </c:extLst>
        </c:ser>
        <c:ser>
          <c:idx val="14"/>
          <c:order val="14"/>
          <c:tx>
            <c:strRef>
              <c:f>'Cantidad inicial'!$B$16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inicial'!$C$16:$J$16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61-4701-8511-313EB95A83EE}"/>
            </c:ext>
          </c:extLst>
        </c:ser>
        <c:ser>
          <c:idx val="15"/>
          <c:order val="15"/>
          <c:tx>
            <c:strRef>
              <c:f>'Cantidad inicial'!$B$17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inicial'!$C$17:$J$17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61-4701-8511-313EB95A83EE}"/>
            </c:ext>
          </c:extLst>
        </c:ser>
        <c:ser>
          <c:idx val="16"/>
          <c:order val="16"/>
          <c:tx>
            <c:strRef>
              <c:f>'Cantidad inicial'!$B$18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inicial'!$C$18:$J$18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361-4701-8511-313EB95A83EE}"/>
            </c:ext>
          </c:extLst>
        </c:ser>
        <c:ser>
          <c:idx val="17"/>
          <c:order val="17"/>
          <c:tx>
            <c:strRef>
              <c:f>'Cantidad inicial'!$B$19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inicial'!$C$19:$J$19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361-4701-8511-313EB95A83EE}"/>
            </c:ext>
          </c:extLst>
        </c:ser>
        <c:ser>
          <c:idx val="18"/>
          <c:order val="18"/>
          <c:tx>
            <c:strRef>
              <c:f>'Cantidad inicial'!$B$20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inicial'!$C$20:$J$20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361-4701-8511-313EB95A83EE}"/>
            </c:ext>
          </c:extLst>
        </c:ser>
        <c:ser>
          <c:idx val="19"/>
          <c:order val="19"/>
          <c:tx>
            <c:strRef>
              <c:f>'Cantidad inicial'!$B$21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inicial'!$C$21:$J$21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361-4701-8511-313EB95A83EE}"/>
            </c:ext>
          </c:extLst>
        </c:ser>
        <c:ser>
          <c:idx val="20"/>
          <c:order val="20"/>
          <c:tx>
            <c:strRef>
              <c:f>'Cantidad inicial'!$B$22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inicial'!$C$22:$J$22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361-4701-8511-313EB95A83EE}"/>
            </c:ext>
          </c:extLst>
        </c:ser>
        <c:ser>
          <c:idx val="21"/>
          <c:order val="21"/>
          <c:tx>
            <c:strRef>
              <c:f>'Cantidad inicial'!$B$23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inicial'!$C$23:$J$23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361-4701-8511-313EB95A83EE}"/>
            </c:ext>
          </c:extLst>
        </c:ser>
        <c:ser>
          <c:idx val="22"/>
          <c:order val="22"/>
          <c:tx>
            <c:strRef>
              <c:f>'Cantidad inicial'!$B$24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inicial'!$C$24:$J$24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361-4701-8511-313EB95A83EE}"/>
            </c:ext>
          </c:extLst>
        </c:ser>
        <c:ser>
          <c:idx val="23"/>
          <c:order val="23"/>
          <c:tx>
            <c:strRef>
              <c:f>'Cantidad inicial'!$B$25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inicial'!$C$25:$J$25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361-4701-8511-313EB95A83EE}"/>
            </c:ext>
          </c:extLst>
        </c:ser>
        <c:ser>
          <c:idx val="24"/>
          <c:order val="24"/>
          <c:tx>
            <c:strRef>
              <c:f>'Cantidad inicial'!$B$26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inicial'!$C$26:$J$26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361-4701-8511-313EB95A83EE}"/>
            </c:ext>
          </c:extLst>
        </c:ser>
        <c:ser>
          <c:idx val="25"/>
          <c:order val="25"/>
          <c:tx>
            <c:strRef>
              <c:f>'Cantidad inicial'!$B$27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inicial'!$C$27:$J$27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361-4701-8511-313EB95A83EE}"/>
            </c:ext>
          </c:extLst>
        </c:ser>
        <c:ser>
          <c:idx val="26"/>
          <c:order val="26"/>
          <c:tx>
            <c:strRef>
              <c:f>'Cantidad inicial'!$B$28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inicial'!$C$28:$J$28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361-4701-8511-313EB95A83EE}"/>
            </c:ext>
          </c:extLst>
        </c:ser>
        <c:ser>
          <c:idx val="27"/>
          <c:order val="27"/>
          <c:tx>
            <c:strRef>
              <c:f>'Cantidad inicial'!$B$29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inicial'!$C$29:$J$29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361-4701-8511-313EB95A83EE}"/>
            </c:ext>
          </c:extLst>
        </c:ser>
        <c:ser>
          <c:idx val="28"/>
          <c:order val="28"/>
          <c:tx>
            <c:strRef>
              <c:f>'Cantidad inicial'!$B$30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inicial'!$C$30:$J$30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361-4701-8511-313EB95A83EE}"/>
            </c:ext>
          </c:extLst>
        </c:ser>
        <c:ser>
          <c:idx val="29"/>
          <c:order val="29"/>
          <c:tx>
            <c:strRef>
              <c:f>'Cantidad inicial'!$B$31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inicial'!$C$31:$J$31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361-4701-8511-313EB95A83EE}"/>
            </c:ext>
          </c:extLst>
        </c:ser>
        <c:ser>
          <c:idx val="30"/>
          <c:order val="30"/>
          <c:tx>
            <c:strRef>
              <c:f>'Cantidad inicial'!$B$32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inicial'!$C$32:$J$32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361-4701-8511-313EB95A83EE}"/>
            </c:ext>
          </c:extLst>
        </c:ser>
        <c:ser>
          <c:idx val="31"/>
          <c:order val="31"/>
          <c:tx>
            <c:strRef>
              <c:f>'Cantidad inicial'!$B$33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inicial'!$C$33:$J$33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361-4701-8511-313EB95A83EE}"/>
            </c:ext>
          </c:extLst>
        </c:ser>
        <c:ser>
          <c:idx val="32"/>
          <c:order val="32"/>
          <c:tx>
            <c:strRef>
              <c:f>'Cantidad inicial'!$B$34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inicial'!$C$34:$J$34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361-4701-8511-313EB95A83EE}"/>
            </c:ext>
          </c:extLst>
        </c:ser>
        <c:ser>
          <c:idx val="33"/>
          <c:order val="33"/>
          <c:tx>
            <c:strRef>
              <c:f>'Cantidad inicial'!$B$35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inicial'!$C$35:$J$35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361-4701-8511-313EB95A83EE}"/>
            </c:ext>
          </c:extLst>
        </c:ser>
        <c:ser>
          <c:idx val="34"/>
          <c:order val="34"/>
          <c:tx>
            <c:strRef>
              <c:f>'Cantidad inicial'!$B$36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inicial'!$C$36:$J$36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361-4701-8511-313EB95A83EE}"/>
            </c:ext>
          </c:extLst>
        </c:ser>
        <c:ser>
          <c:idx val="35"/>
          <c:order val="35"/>
          <c:tx>
            <c:strRef>
              <c:f>'Cantidad inicial'!$B$37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inicial'!$C$37:$J$37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361-4701-8511-313EB95A83EE}"/>
            </c:ext>
          </c:extLst>
        </c:ser>
        <c:ser>
          <c:idx val="36"/>
          <c:order val="36"/>
          <c:tx>
            <c:strRef>
              <c:f>'Cantidad inicial'!$B$38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inicial'!$C$38:$J$38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361-4701-8511-313EB95A83EE}"/>
            </c:ext>
          </c:extLst>
        </c:ser>
        <c:ser>
          <c:idx val="37"/>
          <c:order val="37"/>
          <c:tx>
            <c:strRef>
              <c:f>'Cantidad inicial'!$B$39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inicial'!$C$39:$J$39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361-4701-8511-313EB95A83EE}"/>
            </c:ext>
          </c:extLst>
        </c:ser>
        <c:ser>
          <c:idx val="38"/>
          <c:order val="38"/>
          <c:tx>
            <c:strRef>
              <c:f>'Cantidad inicial'!$B$40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inicial'!$C$40:$J$40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361-4701-8511-313EB95A83EE}"/>
            </c:ext>
          </c:extLst>
        </c:ser>
        <c:ser>
          <c:idx val="39"/>
          <c:order val="39"/>
          <c:tx>
            <c:strRef>
              <c:f>'Cantidad inicial'!$B$41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inicial'!$C$41:$J$41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361-4701-8511-313EB95A83EE}"/>
            </c:ext>
          </c:extLst>
        </c:ser>
        <c:ser>
          <c:idx val="40"/>
          <c:order val="40"/>
          <c:tx>
            <c:strRef>
              <c:f>'Cantidad inicial'!$B$42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inicial'!$C$42:$J$42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361-4701-8511-313EB95A83EE}"/>
            </c:ext>
          </c:extLst>
        </c:ser>
        <c:ser>
          <c:idx val="41"/>
          <c:order val="41"/>
          <c:tx>
            <c:strRef>
              <c:f>'Cantidad inicial'!$B$43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inicial'!$C$43:$J$43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361-4701-8511-313EB95A83EE}"/>
            </c:ext>
          </c:extLst>
        </c:ser>
        <c:ser>
          <c:idx val="42"/>
          <c:order val="42"/>
          <c:tx>
            <c:strRef>
              <c:f>'Cantidad inicial'!$B$44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inicial'!$C$44:$J$44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361-4701-8511-313EB95A83EE}"/>
            </c:ext>
          </c:extLst>
        </c:ser>
        <c:ser>
          <c:idx val="43"/>
          <c:order val="43"/>
          <c:tx>
            <c:strRef>
              <c:f>'Cantidad inicial'!$B$45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inicial'!$C$45:$J$45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361-4701-8511-313EB95A83EE}"/>
            </c:ext>
          </c:extLst>
        </c:ser>
        <c:ser>
          <c:idx val="44"/>
          <c:order val="44"/>
          <c:tx>
            <c:strRef>
              <c:f>'Cantidad inicial'!$B$46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inicial'!$C$46:$J$46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361-4701-8511-313EB95A83EE}"/>
            </c:ext>
          </c:extLst>
        </c:ser>
        <c:ser>
          <c:idx val="45"/>
          <c:order val="45"/>
          <c:tx>
            <c:strRef>
              <c:f>'Cantidad inicial'!$B$47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inicial'!$C$47:$J$47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361-4701-8511-313EB95A83EE}"/>
            </c:ext>
          </c:extLst>
        </c:ser>
        <c:ser>
          <c:idx val="46"/>
          <c:order val="46"/>
          <c:tx>
            <c:strRef>
              <c:f>'Cantidad inicial'!$B$48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inicial'!$C$48:$J$48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361-4701-8511-313EB95A83EE}"/>
            </c:ext>
          </c:extLst>
        </c:ser>
        <c:ser>
          <c:idx val="47"/>
          <c:order val="47"/>
          <c:tx>
            <c:strRef>
              <c:f>'Cantidad inicial'!$B$49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inicial'!$C$49:$J$49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361-4701-8511-313EB95A8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641535"/>
        <c:axId val="1841647775"/>
      </c:lineChart>
      <c:catAx>
        <c:axId val="184164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1647775"/>
        <c:crosses val="autoZero"/>
        <c:auto val="1"/>
        <c:lblAlgn val="ctr"/>
        <c:lblOffset val="100"/>
        <c:noMultiLvlLbl val="0"/>
      </c:catAx>
      <c:valAx>
        <c:axId val="184164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164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</a:t>
            </a:r>
            <a:r>
              <a:rPr lang="es-CO" baseline="0"/>
              <a:t> FLEXIBLES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Generados'!$S$2:$S$49</c:f>
              <c:numCache>
                <c:formatCode>General</c:formatCode>
                <c:ptCount val="48"/>
                <c:pt idx="0">
                  <c:v>7.7040372688733484E-3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F-4637-A581-ABEDB555B7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Generados'!$T$2:$T$49</c:f>
              <c:numCache>
                <c:formatCode>General</c:formatCode>
                <c:ptCount val="48"/>
                <c:pt idx="0">
                  <c:v>0.15944240892803996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F-4637-A581-ABEDB555B7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'Intervalos Generados'!$W$2:$W$49</c:f>
              <c:numCache>
                <c:formatCode>General</c:formatCode>
                <c:ptCount val="48"/>
                <c:pt idx="0">
                  <c:v>8.3573223098456648E-2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F-4637-A581-ABEDB555B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327807487"/>
        <c:axId val="1327804575"/>
      </c:stockChart>
      <c:catAx>
        <c:axId val="132780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7804575"/>
        <c:crosses val="autoZero"/>
        <c:auto val="1"/>
        <c:lblAlgn val="ctr"/>
        <c:lblOffset val="100"/>
        <c:noMultiLvlLbl val="0"/>
      </c:catAx>
      <c:valAx>
        <c:axId val="132780457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78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EXIGENTES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Generados'!$U$2:$U$49</c:f>
              <c:numCache>
                <c:formatCode>General</c:formatCode>
                <c:ptCount val="48"/>
                <c:pt idx="0">
                  <c:v>5.0516420894019365E-2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1-47C7-8963-CDD938B3623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Generados'!$V$2:$V$49</c:f>
              <c:numCache>
                <c:formatCode>General</c:formatCode>
                <c:ptCount val="48"/>
                <c:pt idx="0">
                  <c:v>8.6362867945887989E-2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1-47C7-8963-CDD938B3623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'Intervalos Generados'!$X$2:$X$49</c:f>
              <c:numCache>
                <c:formatCode>General</c:formatCode>
                <c:ptCount val="48"/>
                <c:pt idx="0">
                  <c:v>6.8439644419953677E-2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1-47C7-8963-CDD938B36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299014527"/>
        <c:axId val="1299012031"/>
      </c:stockChart>
      <c:catAx>
        <c:axId val="129901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012031"/>
        <c:crosses val="autoZero"/>
        <c:auto val="1"/>
        <c:lblAlgn val="ctr"/>
        <c:lblOffset val="100"/>
        <c:noMultiLvlLbl val="0"/>
      </c:catAx>
      <c:valAx>
        <c:axId val="129901203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01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CANTIDAD POLLOS MUERTOS POR CICLO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Muertes!$B$2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Muertes!$C$2:$J$2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9-4B2C-81E7-7D198DBF6D5B}"/>
            </c:ext>
          </c:extLst>
        </c:ser>
        <c:ser>
          <c:idx val="1"/>
          <c:order val="1"/>
          <c:tx>
            <c:strRef>
              <c:f>Muertes!$B$3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Muertes!$C$3:$J$3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9-4B2C-81E7-7D198DBF6D5B}"/>
            </c:ext>
          </c:extLst>
        </c:ser>
        <c:ser>
          <c:idx val="2"/>
          <c:order val="2"/>
          <c:tx>
            <c:strRef>
              <c:f>Muertes!$B$4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Muertes!$C$4:$J$4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9-4B2C-81E7-7D198DBF6D5B}"/>
            </c:ext>
          </c:extLst>
        </c:ser>
        <c:ser>
          <c:idx val="3"/>
          <c:order val="3"/>
          <c:tx>
            <c:strRef>
              <c:f>Muertes!$B$5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Muertes!$C$5:$J$5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9-4B2C-81E7-7D198DBF6D5B}"/>
            </c:ext>
          </c:extLst>
        </c:ser>
        <c:ser>
          <c:idx val="4"/>
          <c:order val="4"/>
          <c:tx>
            <c:strRef>
              <c:f>Muertes!$B$6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Muertes!$C$6:$J$6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89-4B2C-81E7-7D198DBF6D5B}"/>
            </c:ext>
          </c:extLst>
        </c:ser>
        <c:ser>
          <c:idx val="5"/>
          <c:order val="5"/>
          <c:tx>
            <c:strRef>
              <c:f>Muertes!$B$7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Muertes!$C$7:$J$7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89-4B2C-81E7-7D198DBF6D5B}"/>
            </c:ext>
          </c:extLst>
        </c:ser>
        <c:ser>
          <c:idx val="6"/>
          <c:order val="6"/>
          <c:tx>
            <c:strRef>
              <c:f>Muertes!$B$8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Muertes!$C$8:$J$8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89-4B2C-81E7-7D198DBF6D5B}"/>
            </c:ext>
          </c:extLst>
        </c:ser>
        <c:ser>
          <c:idx val="7"/>
          <c:order val="7"/>
          <c:tx>
            <c:strRef>
              <c:f>Muertes!$B$9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Muertes!$C$9:$J$9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89-4B2C-81E7-7D198DBF6D5B}"/>
            </c:ext>
          </c:extLst>
        </c:ser>
        <c:ser>
          <c:idx val="8"/>
          <c:order val="8"/>
          <c:tx>
            <c:strRef>
              <c:f>Muertes!$B$10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Muertes!$C$10:$J$10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89-4B2C-81E7-7D198DBF6D5B}"/>
            </c:ext>
          </c:extLst>
        </c:ser>
        <c:ser>
          <c:idx val="9"/>
          <c:order val="9"/>
          <c:tx>
            <c:strRef>
              <c:f>Muertes!$B$11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Muertes!$C$11:$J$11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89-4B2C-81E7-7D198DBF6D5B}"/>
            </c:ext>
          </c:extLst>
        </c:ser>
        <c:ser>
          <c:idx val="10"/>
          <c:order val="10"/>
          <c:tx>
            <c:strRef>
              <c:f>Muertes!$B$12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Muertes!$C$12:$J$12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89-4B2C-81E7-7D198DBF6D5B}"/>
            </c:ext>
          </c:extLst>
        </c:ser>
        <c:ser>
          <c:idx val="11"/>
          <c:order val="11"/>
          <c:tx>
            <c:strRef>
              <c:f>Muertes!$B$13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Muertes!$C$13:$J$13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89-4B2C-81E7-7D198DBF6D5B}"/>
            </c:ext>
          </c:extLst>
        </c:ser>
        <c:ser>
          <c:idx val="12"/>
          <c:order val="12"/>
          <c:tx>
            <c:strRef>
              <c:f>Muertes!$B$14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Muertes!$C$14:$J$14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89-4B2C-81E7-7D198DBF6D5B}"/>
            </c:ext>
          </c:extLst>
        </c:ser>
        <c:ser>
          <c:idx val="13"/>
          <c:order val="13"/>
          <c:tx>
            <c:strRef>
              <c:f>Muertes!$B$15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Muertes!$C$15:$J$15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89-4B2C-81E7-7D198DBF6D5B}"/>
            </c:ext>
          </c:extLst>
        </c:ser>
        <c:ser>
          <c:idx val="14"/>
          <c:order val="14"/>
          <c:tx>
            <c:strRef>
              <c:f>Muertes!$B$16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Muertes!$C$16:$J$16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89-4B2C-81E7-7D198DBF6D5B}"/>
            </c:ext>
          </c:extLst>
        </c:ser>
        <c:ser>
          <c:idx val="15"/>
          <c:order val="15"/>
          <c:tx>
            <c:strRef>
              <c:f>Muertes!$B$17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Muertes!$C$17:$J$17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F89-4B2C-81E7-7D198DBF6D5B}"/>
            </c:ext>
          </c:extLst>
        </c:ser>
        <c:ser>
          <c:idx val="16"/>
          <c:order val="16"/>
          <c:tx>
            <c:strRef>
              <c:f>Muertes!$B$18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Muertes!$C$18:$J$18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F89-4B2C-81E7-7D198DBF6D5B}"/>
            </c:ext>
          </c:extLst>
        </c:ser>
        <c:ser>
          <c:idx val="17"/>
          <c:order val="17"/>
          <c:tx>
            <c:strRef>
              <c:f>Muertes!$B$19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Muertes!$C$19:$J$19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F89-4B2C-81E7-7D198DBF6D5B}"/>
            </c:ext>
          </c:extLst>
        </c:ser>
        <c:ser>
          <c:idx val="18"/>
          <c:order val="18"/>
          <c:tx>
            <c:strRef>
              <c:f>Muertes!$B$20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Muertes!$C$20:$J$20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F89-4B2C-81E7-7D198DBF6D5B}"/>
            </c:ext>
          </c:extLst>
        </c:ser>
        <c:ser>
          <c:idx val="19"/>
          <c:order val="19"/>
          <c:tx>
            <c:strRef>
              <c:f>Muertes!$B$21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Muertes!$C$21:$J$21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F89-4B2C-81E7-7D198DBF6D5B}"/>
            </c:ext>
          </c:extLst>
        </c:ser>
        <c:ser>
          <c:idx val="20"/>
          <c:order val="20"/>
          <c:tx>
            <c:strRef>
              <c:f>Muertes!$B$22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Muertes!$C$22:$J$22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F89-4B2C-81E7-7D198DBF6D5B}"/>
            </c:ext>
          </c:extLst>
        </c:ser>
        <c:ser>
          <c:idx val="21"/>
          <c:order val="21"/>
          <c:tx>
            <c:strRef>
              <c:f>Muertes!$B$23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Muertes!$C$23:$J$23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F89-4B2C-81E7-7D198DBF6D5B}"/>
            </c:ext>
          </c:extLst>
        </c:ser>
        <c:ser>
          <c:idx val="22"/>
          <c:order val="22"/>
          <c:tx>
            <c:strRef>
              <c:f>Muertes!$B$24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Muertes!$C$24:$J$24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F89-4B2C-81E7-7D198DBF6D5B}"/>
            </c:ext>
          </c:extLst>
        </c:ser>
        <c:ser>
          <c:idx val="23"/>
          <c:order val="23"/>
          <c:tx>
            <c:strRef>
              <c:f>Muertes!$B$25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Muertes!$C$25:$J$25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F89-4B2C-81E7-7D198DBF6D5B}"/>
            </c:ext>
          </c:extLst>
        </c:ser>
        <c:ser>
          <c:idx val="24"/>
          <c:order val="24"/>
          <c:tx>
            <c:strRef>
              <c:f>Muertes!$B$26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Muertes!$C$26:$J$26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F89-4B2C-81E7-7D198DBF6D5B}"/>
            </c:ext>
          </c:extLst>
        </c:ser>
        <c:ser>
          <c:idx val="25"/>
          <c:order val="25"/>
          <c:tx>
            <c:strRef>
              <c:f>Muertes!$B$27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Muertes!$C$27:$J$27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F89-4B2C-81E7-7D198DBF6D5B}"/>
            </c:ext>
          </c:extLst>
        </c:ser>
        <c:ser>
          <c:idx val="26"/>
          <c:order val="26"/>
          <c:tx>
            <c:strRef>
              <c:f>Muertes!$B$28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Muertes!$C$28:$J$28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F89-4B2C-81E7-7D198DBF6D5B}"/>
            </c:ext>
          </c:extLst>
        </c:ser>
        <c:ser>
          <c:idx val="27"/>
          <c:order val="27"/>
          <c:tx>
            <c:strRef>
              <c:f>Muertes!$B$29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Muertes!$C$29:$J$29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F89-4B2C-81E7-7D198DBF6D5B}"/>
            </c:ext>
          </c:extLst>
        </c:ser>
        <c:ser>
          <c:idx val="28"/>
          <c:order val="28"/>
          <c:tx>
            <c:strRef>
              <c:f>Muertes!$B$30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Muertes!$C$30:$J$30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F89-4B2C-81E7-7D198DBF6D5B}"/>
            </c:ext>
          </c:extLst>
        </c:ser>
        <c:ser>
          <c:idx val="29"/>
          <c:order val="29"/>
          <c:tx>
            <c:strRef>
              <c:f>Muertes!$B$31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Muertes!$C$31:$J$31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F89-4B2C-81E7-7D198DBF6D5B}"/>
            </c:ext>
          </c:extLst>
        </c:ser>
        <c:ser>
          <c:idx val="30"/>
          <c:order val="30"/>
          <c:tx>
            <c:strRef>
              <c:f>Muertes!$B$32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Muertes!$C$32:$J$32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F89-4B2C-81E7-7D198DBF6D5B}"/>
            </c:ext>
          </c:extLst>
        </c:ser>
        <c:ser>
          <c:idx val="31"/>
          <c:order val="31"/>
          <c:tx>
            <c:strRef>
              <c:f>Muertes!$B$33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Muertes!$C$33:$J$33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F89-4B2C-81E7-7D198DBF6D5B}"/>
            </c:ext>
          </c:extLst>
        </c:ser>
        <c:ser>
          <c:idx val="32"/>
          <c:order val="32"/>
          <c:tx>
            <c:strRef>
              <c:f>Muertes!$B$34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Muertes!$C$34:$J$34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F89-4B2C-81E7-7D198DBF6D5B}"/>
            </c:ext>
          </c:extLst>
        </c:ser>
        <c:ser>
          <c:idx val="33"/>
          <c:order val="33"/>
          <c:tx>
            <c:strRef>
              <c:f>Muertes!$B$35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Muertes!$C$35:$J$35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F89-4B2C-81E7-7D198DBF6D5B}"/>
            </c:ext>
          </c:extLst>
        </c:ser>
        <c:ser>
          <c:idx val="34"/>
          <c:order val="34"/>
          <c:tx>
            <c:strRef>
              <c:f>Muertes!$B$36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Muertes!$C$36:$J$36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F89-4B2C-81E7-7D198DBF6D5B}"/>
            </c:ext>
          </c:extLst>
        </c:ser>
        <c:ser>
          <c:idx val="35"/>
          <c:order val="35"/>
          <c:tx>
            <c:strRef>
              <c:f>Muertes!$B$37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Muertes!$C$37:$J$37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F89-4B2C-81E7-7D198DBF6D5B}"/>
            </c:ext>
          </c:extLst>
        </c:ser>
        <c:ser>
          <c:idx val="36"/>
          <c:order val="36"/>
          <c:tx>
            <c:strRef>
              <c:f>Muertes!$B$38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Muertes!$C$38:$J$38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F89-4B2C-81E7-7D198DBF6D5B}"/>
            </c:ext>
          </c:extLst>
        </c:ser>
        <c:ser>
          <c:idx val="37"/>
          <c:order val="37"/>
          <c:tx>
            <c:strRef>
              <c:f>Muertes!$B$39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Muertes!$C$39:$J$39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F89-4B2C-81E7-7D198DBF6D5B}"/>
            </c:ext>
          </c:extLst>
        </c:ser>
        <c:ser>
          <c:idx val="38"/>
          <c:order val="38"/>
          <c:tx>
            <c:strRef>
              <c:f>Muertes!$B$40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Muertes!$C$40:$J$40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F89-4B2C-81E7-7D198DBF6D5B}"/>
            </c:ext>
          </c:extLst>
        </c:ser>
        <c:ser>
          <c:idx val="39"/>
          <c:order val="39"/>
          <c:tx>
            <c:strRef>
              <c:f>Muertes!$B$41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Muertes!$C$41:$J$41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F89-4B2C-81E7-7D198DBF6D5B}"/>
            </c:ext>
          </c:extLst>
        </c:ser>
        <c:ser>
          <c:idx val="40"/>
          <c:order val="40"/>
          <c:tx>
            <c:strRef>
              <c:f>Muertes!$B$42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Muertes!$C$42:$J$42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F89-4B2C-81E7-7D198DBF6D5B}"/>
            </c:ext>
          </c:extLst>
        </c:ser>
        <c:ser>
          <c:idx val="41"/>
          <c:order val="41"/>
          <c:tx>
            <c:strRef>
              <c:f>Muertes!$B$43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Muertes!$C$43:$J$43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F89-4B2C-81E7-7D198DBF6D5B}"/>
            </c:ext>
          </c:extLst>
        </c:ser>
        <c:ser>
          <c:idx val="42"/>
          <c:order val="42"/>
          <c:tx>
            <c:strRef>
              <c:f>Muertes!$B$44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Muertes!$C$44:$J$44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F89-4B2C-81E7-7D198DBF6D5B}"/>
            </c:ext>
          </c:extLst>
        </c:ser>
        <c:ser>
          <c:idx val="43"/>
          <c:order val="43"/>
          <c:tx>
            <c:strRef>
              <c:f>Muertes!$B$45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Muertes!$C$45:$J$45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F89-4B2C-81E7-7D198DBF6D5B}"/>
            </c:ext>
          </c:extLst>
        </c:ser>
        <c:ser>
          <c:idx val="44"/>
          <c:order val="44"/>
          <c:tx>
            <c:strRef>
              <c:f>Muertes!$B$46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Muertes!$C$46:$J$46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F89-4B2C-81E7-7D198DBF6D5B}"/>
            </c:ext>
          </c:extLst>
        </c:ser>
        <c:ser>
          <c:idx val="45"/>
          <c:order val="45"/>
          <c:tx>
            <c:strRef>
              <c:f>Muertes!$B$47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Muertes!$C$47:$J$47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F89-4B2C-81E7-7D198DBF6D5B}"/>
            </c:ext>
          </c:extLst>
        </c:ser>
        <c:ser>
          <c:idx val="46"/>
          <c:order val="46"/>
          <c:tx>
            <c:strRef>
              <c:f>Muertes!$B$48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Muertes!$C$48:$J$48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F89-4B2C-81E7-7D198DBF6D5B}"/>
            </c:ext>
          </c:extLst>
        </c:ser>
        <c:ser>
          <c:idx val="47"/>
          <c:order val="47"/>
          <c:tx>
            <c:strRef>
              <c:f>Muertes!$B$49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Muertes!$C$49:$J$49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F89-4B2C-81E7-7D198DBF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581903"/>
        <c:axId val="1833699599"/>
      </c:lineChart>
      <c:catAx>
        <c:axId val="18385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699599"/>
        <c:crosses val="autoZero"/>
        <c:auto val="1"/>
        <c:lblAlgn val="ctr"/>
        <c:lblOffset val="100"/>
        <c:noMultiLvlLbl val="0"/>
      </c:catAx>
      <c:valAx>
        <c:axId val="18336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85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 DE MORTALIDAD POR CICLO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9-411C-BAD1-CF85E74FF44E}"/>
            </c:ext>
          </c:extLst>
        </c:ser>
        <c:ser>
          <c:idx val="1"/>
          <c:order val="1"/>
          <c:tx>
            <c:strRef>
              <c:f>Porcentaje!$B$3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Porcentaje!$C$3:$J$3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9-411C-BAD1-CF85E74FF44E}"/>
            </c:ext>
          </c:extLst>
        </c:ser>
        <c:ser>
          <c:idx val="2"/>
          <c:order val="2"/>
          <c:tx>
            <c:strRef>
              <c:f>Porcentaje!$B$4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Porcentaje!$C$4:$J$4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9-411C-BAD1-CF85E74FF44E}"/>
            </c:ext>
          </c:extLst>
        </c:ser>
        <c:ser>
          <c:idx val="3"/>
          <c:order val="3"/>
          <c:tx>
            <c:strRef>
              <c:f>Porcentaje!$B$5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Porcentaje!$C$5:$J$5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9-411C-BAD1-CF85E74FF44E}"/>
            </c:ext>
          </c:extLst>
        </c:ser>
        <c:ser>
          <c:idx val="4"/>
          <c:order val="4"/>
          <c:tx>
            <c:strRef>
              <c:f>Porcentaje!$B$6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B9-411C-BAD1-CF85E74FF44E}"/>
            </c:ext>
          </c:extLst>
        </c:ser>
        <c:ser>
          <c:idx val="5"/>
          <c:order val="5"/>
          <c:tx>
            <c:strRef>
              <c:f>Porcentaje!$B$7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Porcentaje!$C$7:$J$7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B9-411C-BAD1-CF85E74FF44E}"/>
            </c:ext>
          </c:extLst>
        </c:ser>
        <c:ser>
          <c:idx val="6"/>
          <c:order val="6"/>
          <c:tx>
            <c:strRef>
              <c:f>Porcentaje!$B$8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Porcentaje!$C$8:$J$8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B9-411C-BAD1-CF85E74FF44E}"/>
            </c:ext>
          </c:extLst>
        </c:ser>
        <c:ser>
          <c:idx val="7"/>
          <c:order val="7"/>
          <c:tx>
            <c:strRef>
              <c:f>Porcentaje!$B$9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Porcentaje!$C$9:$J$9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B9-411C-BAD1-CF85E74FF44E}"/>
            </c:ext>
          </c:extLst>
        </c:ser>
        <c:ser>
          <c:idx val="8"/>
          <c:order val="8"/>
          <c:tx>
            <c:strRef>
              <c:f>Porcentaje!$B$10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Porcentaje!$C$10:$J$10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B9-411C-BAD1-CF85E74FF44E}"/>
            </c:ext>
          </c:extLst>
        </c:ser>
        <c:ser>
          <c:idx val="9"/>
          <c:order val="9"/>
          <c:tx>
            <c:strRef>
              <c:f>Porcentaje!$B$11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Porcentaje!$C$11:$J$11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B9-411C-BAD1-CF85E74FF44E}"/>
            </c:ext>
          </c:extLst>
        </c:ser>
        <c:ser>
          <c:idx val="10"/>
          <c:order val="10"/>
          <c:tx>
            <c:strRef>
              <c:f>Porcentaje!$B$12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Porcentaje!$C$12:$J$12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B9-411C-BAD1-CF85E74FF44E}"/>
            </c:ext>
          </c:extLst>
        </c:ser>
        <c:ser>
          <c:idx val="11"/>
          <c:order val="11"/>
          <c:tx>
            <c:strRef>
              <c:f>Porcentaje!$B$13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Porcentaje!$C$13:$J$13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B9-411C-BAD1-CF85E74FF44E}"/>
            </c:ext>
          </c:extLst>
        </c:ser>
        <c:ser>
          <c:idx val="12"/>
          <c:order val="12"/>
          <c:tx>
            <c:strRef>
              <c:f>Porcentaje!$B$14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Porcentaje!$C$14:$J$14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B9-411C-BAD1-CF85E74FF44E}"/>
            </c:ext>
          </c:extLst>
        </c:ser>
        <c:ser>
          <c:idx val="13"/>
          <c:order val="13"/>
          <c:tx>
            <c:strRef>
              <c:f>Porcentaje!$B$15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Porcentaje!$C$15:$J$15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B9-411C-BAD1-CF85E74FF44E}"/>
            </c:ext>
          </c:extLst>
        </c:ser>
        <c:ser>
          <c:idx val="14"/>
          <c:order val="14"/>
          <c:tx>
            <c:strRef>
              <c:f>Porcentaje!$B$16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Porcentaje!$C$16:$J$16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B9-411C-BAD1-CF85E74FF44E}"/>
            </c:ext>
          </c:extLst>
        </c:ser>
        <c:ser>
          <c:idx val="15"/>
          <c:order val="15"/>
          <c:tx>
            <c:strRef>
              <c:f>Porcentaje!$B$17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Porcentaje!$C$17:$J$17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B9-411C-BAD1-CF85E74FF44E}"/>
            </c:ext>
          </c:extLst>
        </c:ser>
        <c:ser>
          <c:idx val="16"/>
          <c:order val="16"/>
          <c:tx>
            <c:strRef>
              <c:f>Porcentaje!$B$18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Porcentaje!$C$18:$J$18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B9-411C-BAD1-CF85E74FF44E}"/>
            </c:ext>
          </c:extLst>
        </c:ser>
        <c:ser>
          <c:idx val="17"/>
          <c:order val="17"/>
          <c:tx>
            <c:strRef>
              <c:f>Porcentaje!$B$19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Porcentaje!$C$19:$J$19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B9-411C-BAD1-CF85E74FF44E}"/>
            </c:ext>
          </c:extLst>
        </c:ser>
        <c:ser>
          <c:idx val="18"/>
          <c:order val="18"/>
          <c:tx>
            <c:strRef>
              <c:f>Porcentaje!$B$20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Porcentaje!$C$20:$J$20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B9-411C-BAD1-CF85E74FF44E}"/>
            </c:ext>
          </c:extLst>
        </c:ser>
        <c:ser>
          <c:idx val="19"/>
          <c:order val="19"/>
          <c:tx>
            <c:strRef>
              <c:f>Porcentaje!$B$21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Porcentaje!$C$21:$J$21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B9-411C-BAD1-CF85E74FF44E}"/>
            </c:ext>
          </c:extLst>
        </c:ser>
        <c:ser>
          <c:idx val="20"/>
          <c:order val="20"/>
          <c:tx>
            <c:strRef>
              <c:f>Porcentaje!$B$22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Porcentaje!$C$22:$J$22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B9-411C-BAD1-CF85E74FF44E}"/>
            </c:ext>
          </c:extLst>
        </c:ser>
        <c:ser>
          <c:idx val="21"/>
          <c:order val="21"/>
          <c:tx>
            <c:strRef>
              <c:f>Porcentaje!$B$23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Porcentaje!$C$23:$J$23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B9-411C-BAD1-CF85E74FF44E}"/>
            </c:ext>
          </c:extLst>
        </c:ser>
        <c:ser>
          <c:idx val="22"/>
          <c:order val="22"/>
          <c:tx>
            <c:strRef>
              <c:f>Porcentaje!$B$24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Porcentaje!$C$24:$J$24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B9-411C-BAD1-CF85E74FF44E}"/>
            </c:ext>
          </c:extLst>
        </c:ser>
        <c:ser>
          <c:idx val="23"/>
          <c:order val="23"/>
          <c:tx>
            <c:strRef>
              <c:f>Porcentaje!$B$25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Porcentaje!$C$25:$J$25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B9-411C-BAD1-CF85E74FF44E}"/>
            </c:ext>
          </c:extLst>
        </c:ser>
        <c:ser>
          <c:idx val="24"/>
          <c:order val="24"/>
          <c:tx>
            <c:strRef>
              <c:f>Porcentaje!$B$26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Porcentaje!$C$26:$J$26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9B9-411C-BAD1-CF85E74FF44E}"/>
            </c:ext>
          </c:extLst>
        </c:ser>
        <c:ser>
          <c:idx val="25"/>
          <c:order val="25"/>
          <c:tx>
            <c:strRef>
              <c:f>Porcentaje!$B$27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Porcentaje!$C$27:$J$27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9B9-411C-BAD1-CF85E74FF44E}"/>
            </c:ext>
          </c:extLst>
        </c:ser>
        <c:ser>
          <c:idx val="26"/>
          <c:order val="26"/>
          <c:tx>
            <c:strRef>
              <c:f>Porcentaje!$B$28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Porcentaje!$C$28:$J$28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9B9-411C-BAD1-CF85E74FF44E}"/>
            </c:ext>
          </c:extLst>
        </c:ser>
        <c:ser>
          <c:idx val="27"/>
          <c:order val="27"/>
          <c:tx>
            <c:strRef>
              <c:f>Porcentaje!$B$29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Porcentaje!$C$29:$J$29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9B9-411C-BAD1-CF85E74FF44E}"/>
            </c:ext>
          </c:extLst>
        </c:ser>
        <c:ser>
          <c:idx val="28"/>
          <c:order val="28"/>
          <c:tx>
            <c:strRef>
              <c:f>Porcentaje!$B$30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Porcentaje!$C$30:$J$30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9B9-411C-BAD1-CF85E74FF44E}"/>
            </c:ext>
          </c:extLst>
        </c:ser>
        <c:ser>
          <c:idx val="29"/>
          <c:order val="29"/>
          <c:tx>
            <c:strRef>
              <c:f>Porcentaje!$B$31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Porcentaje!$C$31:$J$31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9B9-411C-BAD1-CF85E74FF44E}"/>
            </c:ext>
          </c:extLst>
        </c:ser>
        <c:ser>
          <c:idx val="30"/>
          <c:order val="30"/>
          <c:tx>
            <c:strRef>
              <c:f>Porcentaje!$B$32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Porcentaje!$C$32:$J$32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9B9-411C-BAD1-CF85E74FF44E}"/>
            </c:ext>
          </c:extLst>
        </c:ser>
        <c:ser>
          <c:idx val="31"/>
          <c:order val="31"/>
          <c:tx>
            <c:strRef>
              <c:f>Porcentaje!$B$33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Porcentaje!$C$33:$J$33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9B9-411C-BAD1-CF85E74FF44E}"/>
            </c:ext>
          </c:extLst>
        </c:ser>
        <c:ser>
          <c:idx val="32"/>
          <c:order val="32"/>
          <c:tx>
            <c:strRef>
              <c:f>Porcentaje!$B$34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Porcentaje!$C$34:$J$34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9B9-411C-BAD1-CF85E74FF44E}"/>
            </c:ext>
          </c:extLst>
        </c:ser>
        <c:ser>
          <c:idx val="33"/>
          <c:order val="33"/>
          <c:tx>
            <c:strRef>
              <c:f>Porcentaje!$B$35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Porcentaje!$C$35:$J$35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9B9-411C-BAD1-CF85E74FF44E}"/>
            </c:ext>
          </c:extLst>
        </c:ser>
        <c:ser>
          <c:idx val="34"/>
          <c:order val="34"/>
          <c:tx>
            <c:strRef>
              <c:f>Porcentaje!$B$36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Porcentaje!$C$36:$J$36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9B9-411C-BAD1-CF85E74FF44E}"/>
            </c:ext>
          </c:extLst>
        </c:ser>
        <c:ser>
          <c:idx val="35"/>
          <c:order val="35"/>
          <c:tx>
            <c:strRef>
              <c:f>Porcentaje!$B$37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Porcentaje!$C$37:$J$37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9B9-411C-BAD1-CF85E74FF44E}"/>
            </c:ext>
          </c:extLst>
        </c:ser>
        <c:ser>
          <c:idx val="36"/>
          <c:order val="36"/>
          <c:tx>
            <c:strRef>
              <c:f>Porcentaje!$B$38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Porcentaje!$C$38:$J$38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9B9-411C-BAD1-CF85E74FF44E}"/>
            </c:ext>
          </c:extLst>
        </c:ser>
        <c:ser>
          <c:idx val="37"/>
          <c:order val="37"/>
          <c:tx>
            <c:strRef>
              <c:f>Porcentaje!$B$39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Porcentaje!$C$39:$J$39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9B9-411C-BAD1-CF85E74FF44E}"/>
            </c:ext>
          </c:extLst>
        </c:ser>
        <c:ser>
          <c:idx val="38"/>
          <c:order val="38"/>
          <c:tx>
            <c:strRef>
              <c:f>Porcentaje!$B$40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Porcentaje!$C$40:$J$40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9B9-411C-BAD1-CF85E74FF44E}"/>
            </c:ext>
          </c:extLst>
        </c:ser>
        <c:ser>
          <c:idx val="39"/>
          <c:order val="39"/>
          <c:tx>
            <c:strRef>
              <c:f>Porcentaje!$B$41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Porcentaje!$C$41:$J$41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9B9-411C-BAD1-CF85E74FF44E}"/>
            </c:ext>
          </c:extLst>
        </c:ser>
        <c:ser>
          <c:idx val="40"/>
          <c:order val="40"/>
          <c:tx>
            <c:strRef>
              <c:f>Porcentaje!$B$42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Porcentaje!$C$42:$J$42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9B9-411C-BAD1-CF85E74FF44E}"/>
            </c:ext>
          </c:extLst>
        </c:ser>
        <c:ser>
          <c:idx val="41"/>
          <c:order val="41"/>
          <c:tx>
            <c:strRef>
              <c:f>Porcentaje!$B$43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Porcentaje!$C$43:$J$43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9B9-411C-BAD1-CF85E74FF44E}"/>
            </c:ext>
          </c:extLst>
        </c:ser>
        <c:ser>
          <c:idx val="42"/>
          <c:order val="42"/>
          <c:tx>
            <c:strRef>
              <c:f>Porcentaje!$B$44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Porcentaje!$C$44:$J$44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9B9-411C-BAD1-CF85E74FF44E}"/>
            </c:ext>
          </c:extLst>
        </c:ser>
        <c:ser>
          <c:idx val="43"/>
          <c:order val="43"/>
          <c:tx>
            <c:strRef>
              <c:f>Porcentaje!$B$45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Porcentaje!$C$45:$J$45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9B9-411C-BAD1-CF85E74FF44E}"/>
            </c:ext>
          </c:extLst>
        </c:ser>
        <c:ser>
          <c:idx val="44"/>
          <c:order val="44"/>
          <c:tx>
            <c:strRef>
              <c:f>Porcentaje!$B$46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Porcentaje!$C$46:$J$46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9B9-411C-BAD1-CF85E74FF44E}"/>
            </c:ext>
          </c:extLst>
        </c:ser>
        <c:ser>
          <c:idx val="45"/>
          <c:order val="45"/>
          <c:tx>
            <c:strRef>
              <c:f>Porcentaje!$B$47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Porcentaje!$C$47:$J$47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9B9-411C-BAD1-CF85E74FF44E}"/>
            </c:ext>
          </c:extLst>
        </c:ser>
        <c:ser>
          <c:idx val="46"/>
          <c:order val="46"/>
          <c:tx>
            <c:strRef>
              <c:f>Porcentaje!$B$48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Porcentaje!$C$48:$J$48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9B9-411C-BAD1-CF85E74FF44E}"/>
            </c:ext>
          </c:extLst>
        </c:ser>
        <c:ser>
          <c:idx val="47"/>
          <c:order val="47"/>
          <c:tx>
            <c:strRef>
              <c:f>Porcentaje!$B$49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Porcentaje!$C$49:$J$49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9B9-411C-BAD1-CF85E74F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395263"/>
        <c:axId val="1400382367"/>
      </c:lineChart>
      <c:catAx>
        <c:axId val="140039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382367"/>
        <c:crosses val="autoZero"/>
        <c:auto val="1"/>
        <c:lblAlgn val="ctr"/>
        <c:lblOffset val="100"/>
        <c:noMultiLvlLbl val="0"/>
      </c:catAx>
      <c:valAx>
        <c:axId val="14003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39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DE LAS PROPORCIONES POR PRODUCTOR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Porcentaje!$N$2:$N$49</c:f>
              <c:numCache>
                <c:formatCode>General</c:formatCode>
                <c:ptCount val="48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9-4FAA-95D2-76A06A76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277935"/>
        <c:axId val="1939274191"/>
      </c:lineChart>
      <c:catAx>
        <c:axId val="193927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9274191"/>
        <c:crosses val="autoZero"/>
        <c:auto val="1"/>
        <c:lblAlgn val="ctr"/>
        <c:lblOffset val="100"/>
        <c:noMultiLvlLbl val="0"/>
      </c:catAx>
      <c:valAx>
        <c:axId val="193927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927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DE LAS PROPORCIONES POR CICLO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Porcentaje!$C$53:$J$53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6-4BF4-AFB4-8E87A2B8A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159007"/>
        <c:axId val="1874160671"/>
      </c:lineChart>
      <c:catAx>
        <c:axId val="1874159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4160671"/>
        <c:crosses val="autoZero"/>
        <c:auto val="1"/>
        <c:lblAlgn val="ctr"/>
        <c:lblOffset val="100"/>
        <c:noMultiLvlLbl val="0"/>
      </c:catAx>
      <c:valAx>
        <c:axId val="18741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415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DE LAS PROBABILIDADES POR PRODUCTOR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Porcentaje!$P$2:$P$49</c:f>
              <c:numCache>
                <c:formatCode>General</c:formatCode>
                <c:ptCount val="48"/>
                <c:pt idx="0">
                  <c:v>0.36328125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2-41E6-A20F-EB4914FBF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090592"/>
        <c:axId val="1147091424"/>
      </c:lineChart>
      <c:catAx>
        <c:axId val="114709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7091424"/>
        <c:crosses val="autoZero"/>
        <c:auto val="1"/>
        <c:lblAlgn val="ctr"/>
        <c:lblOffset val="100"/>
        <c:noMultiLvlLbl val="0"/>
      </c:catAx>
      <c:valAx>
        <c:axId val="11470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709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DE LAS PROBABILIDADES POR PRODUCTOR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Porcentaje!$C$55:$J$55</c:f>
              <c:numCache>
                <c:formatCode>General</c:formatCode>
                <c:ptCount val="8"/>
                <c:pt idx="0">
                  <c:v>0.33333333333333326</c:v>
                </c:pt>
                <c:pt idx="1">
                  <c:v>0.33333333333333326</c:v>
                </c:pt>
                <c:pt idx="2">
                  <c:v>0.66666666666666663</c:v>
                </c:pt>
                <c:pt idx="3">
                  <c:v>0.33333333333333326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0.33333333333333326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4-4E3C-8EEE-3DE050C38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372224"/>
        <c:axId val="1193356416"/>
      </c:lineChart>
      <c:catAx>
        <c:axId val="119337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3356416"/>
        <c:crosses val="autoZero"/>
        <c:auto val="1"/>
        <c:lblAlgn val="ctr"/>
        <c:lblOffset val="100"/>
        <c:noMultiLvlLbl val="0"/>
      </c:catAx>
      <c:valAx>
        <c:axId val="11933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337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FLEXIBLES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propuestos'!$C$2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propuestos'!$C$3:$C$50</c:f>
              <c:numCache>
                <c:formatCode>General</c:formatCode>
                <c:ptCount val="48"/>
                <c:pt idx="0">
                  <c:v>9.7788152551082606E-3</c:v>
                </c:pt>
                <c:pt idx="1">
                  <c:v>1.0581631174453454E-2</c:v>
                </c:pt>
                <c:pt idx="2">
                  <c:v>1.1754046717507276E-2</c:v>
                </c:pt>
                <c:pt idx="3">
                  <c:v>1.2428363815292233E-2</c:v>
                </c:pt>
                <c:pt idx="4">
                  <c:v>1.0020640545174228E-2</c:v>
                </c:pt>
                <c:pt idx="5">
                  <c:v>1.0000451058836728E-2</c:v>
                </c:pt>
                <c:pt idx="6">
                  <c:v>1.0466577968975184E-2</c:v>
                </c:pt>
                <c:pt idx="7">
                  <c:v>4.2810853173733503E-3</c:v>
                </c:pt>
                <c:pt idx="8">
                  <c:v>8.8405081358488655E-3</c:v>
                </c:pt>
                <c:pt idx="9">
                  <c:v>2.180265033409368E-2</c:v>
                </c:pt>
                <c:pt idx="10">
                  <c:v>1.3798118951068071E-2</c:v>
                </c:pt>
                <c:pt idx="11">
                  <c:v>5.503385333038859E-3</c:v>
                </c:pt>
                <c:pt idx="12">
                  <c:v>1.6969719322400365E-2</c:v>
                </c:pt>
                <c:pt idx="13">
                  <c:v>1.0521720534539213E-2</c:v>
                </c:pt>
                <c:pt idx="14">
                  <c:v>1.2065222154757494E-2</c:v>
                </c:pt>
                <c:pt idx="15">
                  <c:v>1.2830696306044517E-2</c:v>
                </c:pt>
                <c:pt idx="16">
                  <c:v>9.1343993354656428E-3</c:v>
                </c:pt>
                <c:pt idx="17">
                  <c:v>9.3460181046352338E-3</c:v>
                </c:pt>
                <c:pt idx="18">
                  <c:v>1.3265827355353501E-3</c:v>
                </c:pt>
                <c:pt idx="19">
                  <c:v>1.3782054174299683E-5</c:v>
                </c:pt>
                <c:pt idx="20">
                  <c:v>9.4870021380749694E-3</c:v>
                </c:pt>
                <c:pt idx="21">
                  <c:v>9.9824077603693131E-3</c:v>
                </c:pt>
                <c:pt idx="22">
                  <c:v>7.9580120086738468E-3</c:v>
                </c:pt>
                <c:pt idx="23">
                  <c:v>1.6867875816285214E-2</c:v>
                </c:pt>
                <c:pt idx="24">
                  <c:v>2.8293768220318581E-3</c:v>
                </c:pt>
                <c:pt idx="25">
                  <c:v>1.4220173564151612E-2</c:v>
                </c:pt>
                <c:pt idx="26">
                  <c:v>7.0955613625522732E-3</c:v>
                </c:pt>
                <c:pt idx="27">
                  <c:v>1.4035753845365116E-2</c:v>
                </c:pt>
                <c:pt idx="28">
                  <c:v>1.4979976844291159E-3</c:v>
                </c:pt>
                <c:pt idx="29">
                  <c:v>7.1155165317512842E-3</c:v>
                </c:pt>
                <c:pt idx="30">
                  <c:v>1.0466787871979192E-2</c:v>
                </c:pt>
                <c:pt idx="31">
                  <c:v>3.0867700627293417E-3</c:v>
                </c:pt>
                <c:pt idx="32">
                  <c:v>1.0595299369769424E-2</c:v>
                </c:pt>
                <c:pt idx="33">
                  <c:v>6.573168907624995E-3</c:v>
                </c:pt>
                <c:pt idx="34">
                  <c:v>3.4699745082761991E-3</c:v>
                </c:pt>
                <c:pt idx="35">
                  <c:v>1.3236475204520384E-2</c:v>
                </c:pt>
                <c:pt idx="36">
                  <c:v>1.1334534236819788E-2</c:v>
                </c:pt>
                <c:pt idx="37">
                  <c:v>1.134472959163948E-2</c:v>
                </c:pt>
                <c:pt idx="38">
                  <c:v>1.0085502919607348E-2</c:v>
                </c:pt>
                <c:pt idx="39">
                  <c:v>7.9580120086738468E-3</c:v>
                </c:pt>
                <c:pt idx="40">
                  <c:v>1.5331462364387463E-2</c:v>
                </c:pt>
                <c:pt idx="41">
                  <c:v>1.7600948455265265E-2</c:v>
                </c:pt>
                <c:pt idx="42">
                  <c:v>9.1343993354656428E-3</c:v>
                </c:pt>
                <c:pt idx="43">
                  <c:v>1.0020640545174228E-2</c:v>
                </c:pt>
                <c:pt idx="44">
                  <c:v>1.8840192997293E-3</c:v>
                </c:pt>
                <c:pt idx="45">
                  <c:v>9.1304019438005219E-3</c:v>
                </c:pt>
                <c:pt idx="46">
                  <c:v>1.1112430356061909E-2</c:v>
                </c:pt>
                <c:pt idx="47">
                  <c:v>1.2389613390461286E-2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8-4896-8F25-53EA7AADCB98}"/>
            </c:ext>
          </c:extLst>
        </c:ser>
        <c:ser>
          <c:idx val="1"/>
          <c:order val="1"/>
          <c:tx>
            <c:strRef>
              <c:f>'Intervalos propuestos'!$D$2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propuestos'!$D$3:$D$50</c:f>
              <c:numCache>
                <c:formatCode>General</c:formatCode>
                <c:ptCount val="48"/>
                <c:pt idx="0">
                  <c:v>8.5913877215295975E-2</c:v>
                </c:pt>
                <c:pt idx="1">
                  <c:v>7.9117242344121874E-2</c:v>
                </c:pt>
                <c:pt idx="2">
                  <c:v>6.7318606749461773E-2</c:v>
                </c:pt>
                <c:pt idx="3">
                  <c:v>0.10037325114945084</c:v>
                </c:pt>
                <c:pt idx="4">
                  <c:v>6.7545953319678831E-2</c:v>
                </c:pt>
                <c:pt idx="5">
                  <c:v>0.11155978396773025</c:v>
                </c:pt>
                <c:pt idx="6">
                  <c:v>7.1052604365895777E-2</c:v>
                </c:pt>
                <c:pt idx="7">
                  <c:v>6.3201112315604324E-2</c:v>
                </c:pt>
                <c:pt idx="8">
                  <c:v>0.14119004715724803</c:v>
                </c:pt>
                <c:pt idx="9">
                  <c:v>8.3753696224667773E-2</c:v>
                </c:pt>
                <c:pt idx="10">
                  <c:v>5.5245988168233229E-2</c:v>
                </c:pt>
                <c:pt idx="11">
                  <c:v>0.15441677682749588</c:v>
                </c:pt>
                <c:pt idx="12">
                  <c:v>0.11789028780157729</c:v>
                </c:pt>
                <c:pt idx="13">
                  <c:v>7.7327671070721693E-2</c:v>
                </c:pt>
                <c:pt idx="14">
                  <c:v>6.996780784975043E-2</c:v>
                </c:pt>
                <c:pt idx="15">
                  <c:v>8.0369036165242602E-2</c:v>
                </c:pt>
                <c:pt idx="16">
                  <c:v>7.4432235631596733E-2</c:v>
                </c:pt>
                <c:pt idx="17">
                  <c:v>0.10313654794550842</c:v>
                </c:pt>
                <c:pt idx="18">
                  <c:v>5.7705555294467747E-2</c:v>
                </c:pt>
                <c:pt idx="19">
                  <c:v>7.054415466789421E-2</c:v>
                </c:pt>
                <c:pt idx="20">
                  <c:v>6.357589266390129E-2</c:v>
                </c:pt>
                <c:pt idx="21">
                  <c:v>0.12247071822539768</c:v>
                </c:pt>
                <c:pt idx="22">
                  <c:v>7.6702967402606625E-2</c:v>
                </c:pt>
                <c:pt idx="23">
                  <c:v>6.4783418224861333E-2</c:v>
                </c:pt>
                <c:pt idx="24">
                  <c:v>7.6321410568283343E-2</c:v>
                </c:pt>
                <c:pt idx="25">
                  <c:v>0.10067736645664904</c:v>
                </c:pt>
                <c:pt idx="26">
                  <c:v>9.1460393991038336E-2</c:v>
                </c:pt>
                <c:pt idx="27">
                  <c:v>8.9076258183104939E-2</c:v>
                </c:pt>
                <c:pt idx="28">
                  <c:v>7.3365474637230421E-2</c:v>
                </c:pt>
                <c:pt idx="29">
                  <c:v>8.4062077258677426E-2</c:v>
                </c:pt>
                <c:pt idx="30">
                  <c:v>7.2837734257360953E-2</c:v>
                </c:pt>
                <c:pt idx="31">
                  <c:v>6.4569622773026247E-2</c:v>
                </c:pt>
                <c:pt idx="32">
                  <c:v>0.11864461620810685</c:v>
                </c:pt>
                <c:pt idx="33">
                  <c:v>5.8032760806448258E-2</c:v>
                </c:pt>
                <c:pt idx="34">
                  <c:v>8.2622259618890914E-2</c:v>
                </c:pt>
                <c:pt idx="35">
                  <c:v>7.3021956893641549E-2</c:v>
                </c:pt>
                <c:pt idx="36">
                  <c:v>6.9639356455248547E-2</c:v>
                </c:pt>
                <c:pt idx="37">
                  <c:v>6.2293243542040022E-2</c:v>
                </c:pt>
                <c:pt idx="38">
                  <c:v>0.12840007592700819</c:v>
                </c:pt>
                <c:pt idx="39">
                  <c:v>0.11411080486394343</c:v>
                </c:pt>
                <c:pt idx="40">
                  <c:v>8.5872048118610156E-2</c:v>
                </c:pt>
                <c:pt idx="41">
                  <c:v>9.9836260610489114E-2</c:v>
                </c:pt>
                <c:pt idx="42">
                  <c:v>0.10917044329418557</c:v>
                </c:pt>
                <c:pt idx="43">
                  <c:v>7.4778570673349143E-2</c:v>
                </c:pt>
                <c:pt idx="44">
                  <c:v>5.6899429082496567E-2</c:v>
                </c:pt>
                <c:pt idx="45">
                  <c:v>7.8642413598954963E-2</c:v>
                </c:pt>
                <c:pt idx="46">
                  <c:v>6.6668813796111004E-2</c:v>
                </c:pt>
                <c:pt idx="47">
                  <c:v>0.10214242378704463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8-4896-8F25-53EA7AADCB98}"/>
            </c:ext>
          </c:extLst>
        </c:ser>
        <c:ser>
          <c:idx val="2"/>
          <c:order val="2"/>
          <c:tx>
            <c:strRef>
              <c:f>'Intervalos propuestos'!$G$2</c:f>
              <c:strCache>
                <c:ptCount val="1"/>
                <c:pt idx="0">
                  <c:v>flexible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'Intervalos propuestos'!$G$3:$G$50</c:f>
              <c:numCache>
                <c:formatCode>General</c:formatCode>
                <c:ptCount val="48"/>
                <c:pt idx="0">
                  <c:v>4.784634623520212E-2</c:v>
                </c:pt>
                <c:pt idx="1">
                  <c:v>4.4849436759287667E-2</c:v>
                </c:pt>
                <c:pt idx="2">
                  <c:v>3.9536326733484527E-2</c:v>
                </c:pt>
                <c:pt idx="3">
                  <c:v>5.6400807482371536E-2</c:v>
                </c:pt>
                <c:pt idx="4">
                  <c:v>3.8783296932426527E-2</c:v>
                </c:pt>
                <c:pt idx="5">
                  <c:v>6.0780117513283494E-2</c:v>
                </c:pt>
                <c:pt idx="6">
                  <c:v>4.075959116743548E-2</c:v>
                </c:pt>
                <c:pt idx="7">
                  <c:v>3.3741098816488839E-2</c:v>
                </c:pt>
                <c:pt idx="8">
                  <c:v>7.5015277646548445E-2</c:v>
                </c:pt>
                <c:pt idx="9">
                  <c:v>5.2778173279380725E-2</c:v>
                </c:pt>
                <c:pt idx="10">
                  <c:v>3.4522053559650649E-2</c:v>
                </c:pt>
                <c:pt idx="11">
                  <c:v>7.9960081080267364E-2</c:v>
                </c:pt>
                <c:pt idx="12">
                  <c:v>6.7430003561988833E-2</c:v>
                </c:pt>
                <c:pt idx="13">
                  <c:v>4.3924695802630455E-2</c:v>
                </c:pt>
                <c:pt idx="14">
                  <c:v>4.1016515002253964E-2</c:v>
                </c:pt>
                <c:pt idx="15">
                  <c:v>4.6599866235643557E-2</c:v>
                </c:pt>
                <c:pt idx="16">
                  <c:v>4.1783317483531188E-2</c:v>
                </c:pt>
                <c:pt idx="17">
                  <c:v>5.6241283025071823E-2</c:v>
                </c:pt>
                <c:pt idx="18">
                  <c:v>2.9516069015001548E-2</c:v>
                </c:pt>
                <c:pt idx="19">
                  <c:v>3.5278968361034252E-2</c:v>
                </c:pt>
                <c:pt idx="20">
                  <c:v>3.6531447400988126E-2</c:v>
                </c:pt>
                <c:pt idx="21">
                  <c:v>6.62265629928835E-2</c:v>
                </c:pt>
                <c:pt idx="22">
                  <c:v>4.233048970564024E-2</c:v>
                </c:pt>
                <c:pt idx="23">
                  <c:v>4.0825647020573272E-2</c:v>
                </c:pt>
                <c:pt idx="24">
                  <c:v>3.9575393695157599E-2</c:v>
                </c:pt>
                <c:pt idx="25">
                  <c:v>5.744877001040033E-2</c:v>
                </c:pt>
                <c:pt idx="26">
                  <c:v>4.9277977676795301E-2</c:v>
                </c:pt>
                <c:pt idx="27">
                  <c:v>5.1556006014235031E-2</c:v>
                </c:pt>
                <c:pt idx="28">
                  <c:v>3.7431736160829766E-2</c:v>
                </c:pt>
                <c:pt idx="29">
                  <c:v>4.5588796895214355E-2</c:v>
                </c:pt>
                <c:pt idx="30">
                  <c:v>4.1652261064670071E-2</c:v>
                </c:pt>
                <c:pt idx="31">
                  <c:v>3.3828196417877793E-2</c:v>
                </c:pt>
                <c:pt idx="32">
                  <c:v>6.4619957788938129E-2</c:v>
                </c:pt>
                <c:pt idx="33">
                  <c:v>3.2302964857036626E-2</c:v>
                </c:pt>
                <c:pt idx="34">
                  <c:v>4.3046117063583557E-2</c:v>
                </c:pt>
                <c:pt idx="35">
                  <c:v>4.3129216049080966E-2</c:v>
                </c:pt>
                <c:pt idx="36">
                  <c:v>4.048694534603417E-2</c:v>
                </c:pt>
                <c:pt idx="37">
                  <c:v>3.6818986566839754E-2</c:v>
                </c:pt>
                <c:pt idx="38">
                  <c:v>6.9242789423307777E-2</c:v>
                </c:pt>
                <c:pt idx="39">
                  <c:v>6.103440843630864E-2</c:v>
                </c:pt>
                <c:pt idx="40">
                  <c:v>5.0601755241498812E-2</c:v>
                </c:pt>
                <c:pt idx="41">
                  <c:v>5.8718604532877187E-2</c:v>
                </c:pt>
                <c:pt idx="42">
                  <c:v>5.9152421314825607E-2</c:v>
                </c:pt>
                <c:pt idx="43">
                  <c:v>4.2399605609261683E-2</c:v>
                </c:pt>
                <c:pt idx="44">
                  <c:v>2.9391724191112932E-2</c:v>
                </c:pt>
                <c:pt idx="45">
                  <c:v>4.3886407771377742E-2</c:v>
                </c:pt>
                <c:pt idx="46">
                  <c:v>3.8890622076086456E-2</c:v>
                </c:pt>
                <c:pt idx="47">
                  <c:v>5.7266018588752958E-2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8-4896-8F25-53EA7AADC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41982416"/>
        <c:axId val="441981168"/>
      </c:stockChart>
      <c:catAx>
        <c:axId val="44198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981168"/>
        <c:crosses val="autoZero"/>
        <c:auto val="1"/>
        <c:lblAlgn val="ctr"/>
        <c:lblOffset val="100"/>
        <c:noMultiLvlLbl val="0"/>
      </c:catAx>
      <c:valAx>
        <c:axId val="44198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98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EXIGENTES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propuestos'!$E$2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propuestos'!$E$3:$E$50</c:f>
              <c:numCache>
                <c:formatCode>General</c:formatCode>
                <c:ptCount val="48"/>
                <c:pt idx="0">
                  <c:v>1.8464555865077115E-2</c:v>
                </c:pt>
                <c:pt idx="1">
                  <c:v>1.5488285801558477E-2</c:v>
                </c:pt>
                <c:pt idx="2">
                  <c:v>2.1339404543395446E-2</c:v>
                </c:pt>
                <c:pt idx="3">
                  <c:v>2.5405554786504858E-2</c:v>
                </c:pt>
                <c:pt idx="4">
                  <c:v>1.861410975446065E-2</c:v>
                </c:pt>
                <c:pt idx="5">
                  <c:v>2.411553244548692E-2</c:v>
                </c:pt>
                <c:pt idx="6">
                  <c:v>1.9928097326246008E-2</c:v>
                </c:pt>
                <c:pt idx="7">
                  <c:v>1.4499390410438795E-2</c:v>
                </c:pt>
                <c:pt idx="8">
                  <c:v>1.6996802499655517E-2</c:v>
                </c:pt>
                <c:pt idx="9">
                  <c:v>4.2465822272314102E-2</c:v>
                </c:pt>
                <c:pt idx="10">
                  <c:v>2.7855731346684065E-2</c:v>
                </c:pt>
                <c:pt idx="11">
                  <c:v>1.2528171559232359E-2</c:v>
                </c:pt>
                <c:pt idx="12">
                  <c:v>2.2653342394252984E-2</c:v>
                </c:pt>
                <c:pt idx="13">
                  <c:v>1.5992626733667414E-2</c:v>
                </c:pt>
                <c:pt idx="14">
                  <c:v>1.958287330209485E-2</c:v>
                </c:pt>
                <c:pt idx="15">
                  <c:v>1.9443783600047393E-2</c:v>
                </c:pt>
                <c:pt idx="16">
                  <c:v>1.740227397717109E-2</c:v>
                </c:pt>
                <c:pt idx="17">
                  <c:v>2.0512659653128429E-2</c:v>
                </c:pt>
                <c:pt idx="18">
                  <c:v>8.3392021204187206E-3</c:v>
                </c:pt>
                <c:pt idx="19">
                  <c:v>2.006084982533296E-3</c:v>
                </c:pt>
                <c:pt idx="20">
                  <c:v>1.8071113181189591E-2</c:v>
                </c:pt>
                <c:pt idx="21">
                  <c:v>1.9362577136936565E-2</c:v>
                </c:pt>
                <c:pt idx="22">
                  <c:v>1.5933966830937729E-2</c:v>
                </c:pt>
                <c:pt idx="23">
                  <c:v>2.1819024573725199E-2</c:v>
                </c:pt>
                <c:pt idx="24">
                  <c:v>9.7609709574213444E-3</c:v>
                </c:pt>
                <c:pt idx="25">
                  <c:v>2.7028324269193993E-2</c:v>
                </c:pt>
                <c:pt idx="26">
                  <c:v>1.4545521517898785E-2</c:v>
                </c:pt>
                <c:pt idx="27">
                  <c:v>2.4372543362244148E-2</c:v>
                </c:pt>
                <c:pt idx="28">
                  <c:v>4.047231807107976E-3</c:v>
                </c:pt>
                <c:pt idx="29">
                  <c:v>1.4586274342798577E-2</c:v>
                </c:pt>
                <c:pt idx="30">
                  <c:v>1.8882110810163E-2</c:v>
                </c:pt>
                <c:pt idx="31">
                  <c:v>9.3183749251233294E-3</c:v>
                </c:pt>
                <c:pt idx="32">
                  <c:v>1.7782747633616647E-2</c:v>
                </c:pt>
                <c:pt idx="33">
                  <c:v>1.3647336399046694E-2</c:v>
                </c:pt>
                <c:pt idx="34">
                  <c:v>9.0786124867182627E-3</c:v>
                </c:pt>
                <c:pt idx="35">
                  <c:v>2.3542555230794737E-2</c:v>
                </c:pt>
                <c:pt idx="36">
                  <c:v>1.6988720462365881E-2</c:v>
                </c:pt>
                <c:pt idx="37">
                  <c:v>1.7368542718371405E-2</c:v>
                </c:pt>
                <c:pt idx="38">
                  <c:v>1.5697641157323194E-2</c:v>
                </c:pt>
                <c:pt idx="39">
                  <c:v>1.5933966830937729E-2</c:v>
                </c:pt>
                <c:pt idx="40">
                  <c:v>1.9738379125890493E-2</c:v>
                </c:pt>
                <c:pt idx="41">
                  <c:v>2.1714556779486527E-2</c:v>
                </c:pt>
                <c:pt idx="42">
                  <c:v>1.740227397717109E-2</c:v>
                </c:pt>
                <c:pt idx="43">
                  <c:v>1.861410975446065E-2</c:v>
                </c:pt>
                <c:pt idx="44">
                  <c:v>7.8438796155143597E-3</c:v>
                </c:pt>
                <c:pt idx="45">
                  <c:v>1.4858957604453216E-2</c:v>
                </c:pt>
                <c:pt idx="46">
                  <c:v>2.0474878538684349E-2</c:v>
                </c:pt>
                <c:pt idx="47">
                  <c:v>2.3780909163713004E-2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B-465F-9B2F-8D0A0DAF67A9}"/>
            </c:ext>
          </c:extLst>
        </c:ser>
        <c:ser>
          <c:idx val="1"/>
          <c:order val="1"/>
          <c:tx>
            <c:strRef>
              <c:f>'Intervalos propuestos'!$F$2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propuestos'!$F$3:$F$50</c:f>
              <c:numCache>
                <c:formatCode>General</c:formatCode>
                <c:ptCount val="48"/>
                <c:pt idx="0">
                  <c:v>6.6502590428620278E-2</c:v>
                </c:pt>
                <c:pt idx="1">
                  <c:v>6.7478812792070991E-2</c:v>
                </c:pt>
                <c:pt idx="2">
                  <c:v>5.0131485534768455E-2</c:v>
                </c:pt>
                <c:pt idx="3">
                  <c:v>7.3168264260430854E-2</c:v>
                </c:pt>
                <c:pt idx="4">
                  <c:v>4.9055701752429751E-2</c:v>
                </c:pt>
                <c:pt idx="5">
                  <c:v>7.9865880475373505E-2</c:v>
                </c:pt>
                <c:pt idx="6">
                  <c:v>5.3390765979019546E-2</c:v>
                </c:pt>
                <c:pt idx="7">
                  <c:v>4.6556371699174315E-2</c:v>
                </c:pt>
                <c:pt idx="8">
                  <c:v>0.11743907636986073</c:v>
                </c:pt>
                <c:pt idx="9">
                  <c:v>5.4324485196669464E-2</c:v>
                </c:pt>
                <c:pt idx="10">
                  <c:v>3.4652583497444871E-2</c:v>
                </c:pt>
                <c:pt idx="11">
                  <c:v>0.128872845880738</c:v>
                </c:pt>
                <c:pt idx="12">
                  <c:v>0.10502449496865905</c:v>
                </c:pt>
                <c:pt idx="13">
                  <c:v>6.3574655205062849E-2</c:v>
                </c:pt>
                <c:pt idx="14">
                  <c:v>6.0054134380961979E-2</c:v>
                </c:pt>
                <c:pt idx="15">
                  <c:v>6.7034192539259449E-2</c:v>
                </c:pt>
                <c:pt idx="16">
                  <c:v>5.6350813646779553E-2</c:v>
                </c:pt>
                <c:pt idx="17">
                  <c:v>7.6330936165841884E-2</c:v>
                </c:pt>
                <c:pt idx="18">
                  <c:v>4.6214920629670961E-2</c:v>
                </c:pt>
                <c:pt idx="19">
                  <c:v>4.8970952423400181E-2</c:v>
                </c:pt>
                <c:pt idx="20">
                  <c:v>4.6880919492669391E-2</c:v>
                </c:pt>
                <c:pt idx="21">
                  <c:v>9.7724423014538334E-2</c:v>
                </c:pt>
                <c:pt idx="22">
                  <c:v>5.0308632478614584E-2</c:v>
                </c:pt>
                <c:pt idx="23">
                  <c:v>5.5897816608143996E-2</c:v>
                </c:pt>
                <c:pt idx="24">
                  <c:v>5.6648430365609452E-2</c:v>
                </c:pt>
                <c:pt idx="25">
                  <c:v>7.4186838650892623E-2</c:v>
                </c:pt>
                <c:pt idx="26">
                  <c:v>7.1445980706064643E-2</c:v>
                </c:pt>
                <c:pt idx="27">
                  <c:v>6.8977307187676487E-2</c:v>
                </c:pt>
                <c:pt idx="28">
                  <c:v>6.0845626424668862E-2</c:v>
                </c:pt>
                <c:pt idx="29">
                  <c:v>6.4857754252320987E-2</c:v>
                </c:pt>
                <c:pt idx="30">
                  <c:v>5.3986217274952807E-2</c:v>
                </c:pt>
                <c:pt idx="31">
                  <c:v>4.5358889203911186E-2</c:v>
                </c:pt>
                <c:pt idx="32">
                  <c:v>9.9525991761323707E-2</c:v>
                </c:pt>
                <c:pt idx="33">
                  <c:v>4.2589900693957065E-2</c:v>
                </c:pt>
                <c:pt idx="34">
                  <c:v>6.2894482434461677E-2</c:v>
                </c:pt>
                <c:pt idx="35">
                  <c:v>4.6574956178320581E-2</c:v>
                </c:pt>
                <c:pt idx="36">
                  <c:v>5.6797412621892994E-2</c:v>
                </c:pt>
                <c:pt idx="37">
                  <c:v>5.0356594105307885E-2</c:v>
                </c:pt>
                <c:pt idx="38">
                  <c:v>0.11043169002348147</c:v>
                </c:pt>
                <c:pt idx="39">
                  <c:v>9.1452882234430183E-2</c:v>
                </c:pt>
                <c:pt idx="40">
                  <c:v>7.6746772909233318E-2</c:v>
                </c:pt>
                <c:pt idx="41">
                  <c:v>9.0962990926360121E-2</c:v>
                </c:pt>
                <c:pt idx="42">
                  <c:v>7.5479388634965616E-2</c:v>
                </c:pt>
                <c:pt idx="43">
                  <c:v>5.6658075997594211E-2</c:v>
                </c:pt>
                <c:pt idx="44">
                  <c:v>3.7614089485154246E-2</c:v>
                </c:pt>
                <c:pt idx="45">
                  <c:v>6.5692966787837093E-2</c:v>
                </c:pt>
                <c:pt idx="46">
                  <c:v>4.8301445094402512E-2</c:v>
                </c:pt>
                <c:pt idx="47">
                  <c:v>7.2814717628659723E-2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B-465F-9B2F-8D0A0DAF67A9}"/>
            </c:ext>
          </c:extLst>
        </c:ser>
        <c:ser>
          <c:idx val="2"/>
          <c:order val="2"/>
          <c:tx>
            <c:strRef>
              <c:f>'Intervalos propuestos'!$H$2</c:f>
              <c:strCache>
                <c:ptCount val="1"/>
                <c:pt idx="0">
                  <c:v>exigente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'Intervalos propuestos'!$H$3:$H$50</c:f>
              <c:numCache>
                <c:formatCode>General</c:formatCode>
                <c:ptCount val="48"/>
                <c:pt idx="0">
                  <c:v>4.2483573146848697E-2</c:v>
                </c:pt>
                <c:pt idx="1">
                  <c:v>4.1483549296814734E-2</c:v>
                </c:pt>
                <c:pt idx="2">
                  <c:v>3.5735445039081951E-2</c:v>
                </c:pt>
                <c:pt idx="3">
                  <c:v>4.9286909523467856E-2</c:v>
                </c:pt>
                <c:pt idx="4">
                  <c:v>3.3834905753445201E-2</c:v>
                </c:pt>
                <c:pt idx="5">
                  <c:v>5.1990706460430212E-2</c:v>
                </c:pt>
                <c:pt idx="6">
                  <c:v>3.6659431652632773E-2</c:v>
                </c:pt>
                <c:pt idx="7">
                  <c:v>3.0527881054806555E-2</c:v>
                </c:pt>
                <c:pt idx="8">
                  <c:v>6.7217939434758123E-2</c:v>
                </c:pt>
                <c:pt idx="9">
                  <c:v>4.8395153734491783E-2</c:v>
                </c:pt>
                <c:pt idx="10">
                  <c:v>3.1254157422064471E-2</c:v>
                </c:pt>
                <c:pt idx="11">
                  <c:v>7.0700508719985178E-2</c:v>
                </c:pt>
                <c:pt idx="12">
                  <c:v>6.3838918681456025E-2</c:v>
                </c:pt>
                <c:pt idx="13">
                  <c:v>3.9783640969365132E-2</c:v>
                </c:pt>
                <c:pt idx="14">
                  <c:v>3.9818503841528415E-2</c:v>
                </c:pt>
                <c:pt idx="15">
                  <c:v>4.3238988069653421E-2</c:v>
                </c:pt>
                <c:pt idx="16">
                  <c:v>3.6876543811975318E-2</c:v>
                </c:pt>
                <c:pt idx="17">
                  <c:v>4.8421797909485156E-2</c:v>
                </c:pt>
                <c:pt idx="18">
                  <c:v>2.7277061375044841E-2</c:v>
                </c:pt>
                <c:pt idx="19">
                  <c:v>2.5488518702966739E-2</c:v>
                </c:pt>
                <c:pt idx="20">
                  <c:v>3.2476016336929495E-2</c:v>
                </c:pt>
                <c:pt idx="21">
                  <c:v>5.8543500075737449E-2</c:v>
                </c:pt>
                <c:pt idx="22">
                  <c:v>3.3121299654776157E-2</c:v>
                </c:pt>
                <c:pt idx="23">
                  <c:v>3.8858420590934598E-2</c:v>
                </c:pt>
                <c:pt idx="24">
                  <c:v>3.3204700661515402E-2</c:v>
                </c:pt>
                <c:pt idx="25">
                  <c:v>5.0607581460043308E-2</c:v>
                </c:pt>
                <c:pt idx="26">
                  <c:v>4.2995751111981714E-2</c:v>
                </c:pt>
                <c:pt idx="27">
                  <c:v>4.6674925274960317E-2</c:v>
                </c:pt>
                <c:pt idx="28">
                  <c:v>3.2446429115888423E-2</c:v>
                </c:pt>
                <c:pt idx="29">
                  <c:v>3.9722014297559782E-2</c:v>
                </c:pt>
                <c:pt idx="30">
                  <c:v>3.6434164042557907E-2</c:v>
                </c:pt>
                <c:pt idx="31">
                  <c:v>2.7338632064517258E-2</c:v>
                </c:pt>
                <c:pt idx="32">
                  <c:v>5.8654369697470177E-2</c:v>
                </c:pt>
                <c:pt idx="33">
                  <c:v>2.811861854650188E-2</c:v>
                </c:pt>
                <c:pt idx="34">
                  <c:v>3.598654746058997E-2</c:v>
                </c:pt>
                <c:pt idx="35">
                  <c:v>3.5058755704557659E-2</c:v>
                </c:pt>
                <c:pt idx="36">
                  <c:v>3.6893066542129441E-2</c:v>
                </c:pt>
                <c:pt idx="37">
                  <c:v>3.3862568411839641E-2</c:v>
                </c:pt>
                <c:pt idx="38">
                  <c:v>6.306466559040233E-2</c:v>
                </c:pt>
                <c:pt idx="39">
                  <c:v>5.3693424532683956E-2</c:v>
                </c:pt>
                <c:pt idx="40">
                  <c:v>4.8242576017561906E-2</c:v>
                </c:pt>
                <c:pt idx="41">
                  <c:v>5.6338773852923324E-2</c:v>
                </c:pt>
                <c:pt idx="42">
                  <c:v>4.6440831306068353E-2</c:v>
                </c:pt>
                <c:pt idx="43">
                  <c:v>3.7636092876027427E-2</c:v>
                </c:pt>
                <c:pt idx="44">
                  <c:v>2.2728984550334303E-2</c:v>
                </c:pt>
                <c:pt idx="45">
                  <c:v>4.0275962196145154E-2</c:v>
                </c:pt>
                <c:pt idx="46">
                  <c:v>3.4388161816543431E-2</c:v>
                </c:pt>
                <c:pt idx="47">
                  <c:v>4.8297813396186363E-2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B-465F-9B2F-8D0A0DAF6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41986992"/>
        <c:axId val="441993232"/>
      </c:stockChart>
      <c:catAx>
        <c:axId val="44198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993232"/>
        <c:crosses val="autoZero"/>
        <c:auto val="1"/>
        <c:lblAlgn val="ctr"/>
        <c:lblOffset val="100"/>
        <c:noMultiLvlLbl val="0"/>
      </c:catAx>
      <c:valAx>
        <c:axId val="4419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9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52</xdr:row>
      <xdr:rowOff>185736</xdr:rowOff>
    </xdr:from>
    <xdr:to>
      <xdr:col>13</xdr:col>
      <xdr:colOff>19050</xdr:colOff>
      <xdr:row>83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53</xdr:row>
      <xdr:rowOff>4761</xdr:rowOff>
    </xdr:from>
    <xdr:to>
      <xdr:col>12</xdr:col>
      <xdr:colOff>761999</xdr:colOff>
      <xdr:row>82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55</xdr:row>
      <xdr:rowOff>100011</xdr:rowOff>
    </xdr:from>
    <xdr:to>
      <xdr:col>15</xdr:col>
      <xdr:colOff>638175</xdr:colOff>
      <xdr:row>85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85</xdr:row>
      <xdr:rowOff>80961</xdr:rowOff>
    </xdr:from>
    <xdr:to>
      <xdr:col>8</xdr:col>
      <xdr:colOff>752476</xdr:colOff>
      <xdr:row>105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85</xdr:row>
      <xdr:rowOff>80961</xdr:rowOff>
    </xdr:from>
    <xdr:to>
      <xdr:col>16</xdr:col>
      <xdr:colOff>9525</xdr:colOff>
      <xdr:row>105</xdr:row>
      <xdr:rowOff>85724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761999</xdr:colOff>
      <xdr:row>105</xdr:row>
      <xdr:rowOff>90487</xdr:rowOff>
    </xdr:from>
    <xdr:to>
      <xdr:col>8</xdr:col>
      <xdr:colOff>752474</xdr:colOff>
      <xdr:row>122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9524</xdr:colOff>
      <xdr:row>105</xdr:row>
      <xdr:rowOff>100011</xdr:rowOff>
    </xdr:from>
    <xdr:to>
      <xdr:col>16</xdr:col>
      <xdr:colOff>9524</xdr:colOff>
      <xdr:row>122</xdr:row>
      <xdr:rowOff>180974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0</xdr:row>
      <xdr:rowOff>185737</xdr:rowOff>
    </xdr:from>
    <xdr:to>
      <xdr:col>17</xdr:col>
      <xdr:colOff>761999</xdr:colOff>
      <xdr:row>20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342899</xdr:colOff>
      <xdr:row>20</xdr:row>
      <xdr:rowOff>23812</xdr:rowOff>
    </xdr:from>
    <xdr:to>
      <xdr:col>17</xdr:col>
      <xdr:colOff>752474</xdr:colOff>
      <xdr:row>39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0.05236</cdr:x>
      <cdr:y>0.69594</cdr:y>
    </cdr:from>
    <cdr:to>
      <cdr:x>0.98429</cdr:x>
      <cdr:y>0.70118</cdr:y>
    </cdr:to>
    <cdr:cxnSp macro="">
      <cdr:nvCxnSpPr>
        <cdr:cNvPr id="3" name="Conector recto 2"/>
        <cdr:cNvCxnSpPr/>
      </cdr:nvCxnSpPr>
      <cdr:spPr>
        <a:xfrm xmlns:a="http://schemas.openxmlformats.org/drawingml/2006/main">
          <a:off x="381000" y="2528888"/>
          <a:ext cx="6781800" cy="19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0.04849</cdr:x>
      <cdr:y>0.63444</cdr:y>
    </cdr:from>
    <cdr:to>
      <cdr:x>0.98952</cdr:x>
      <cdr:y>0.63709</cdr:y>
    </cdr:to>
    <cdr:cxnSp macro="">
      <cdr:nvCxnSpPr>
        <cdr:cNvPr id="3" name="Conector recto 2"/>
        <cdr:cNvCxnSpPr/>
      </cdr:nvCxnSpPr>
      <cdr:spPr>
        <a:xfrm xmlns:a="http://schemas.openxmlformats.org/drawingml/2006/main">
          <a:off x="352426" y="2281238"/>
          <a:ext cx="6838950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4761</xdr:rowOff>
    </xdr:from>
    <xdr:to>
      <xdr:col>5</xdr:col>
      <xdr:colOff>0</xdr:colOff>
      <xdr:row>66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50</xdr:row>
      <xdr:rowOff>185736</xdr:rowOff>
    </xdr:from>
    <xdr:to>
      <xdr:col>11</xdr:col>
      <xdr:colOff>752475</xdr:colOff>
      <xdr:row>66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51"/>
  <sheetViews>
    <sheetView topLeftCell="A56" workbookViewId="0">
      <selection activeCell="N7" sqref="N7"/>
    </sheetView>
  </sheetViews>
  <sheetFormatPr baseColWidth="10" defaultRowHeight="15" x14ac:dyDescent="0.25"/>
  <cols>
    <col min="2" max="2" width="39.42578125" bestFit="1" customWidth="1"/>
  </cols>
  <sheetData>
    <row r="1" spans="1:12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s="6" t="s">
        <v>67</v>
      </c>
      <c r="L1" s="6" t="s">
        <v>68</v>
      </c>
    </row>
    <row r="2" spans="1:12" x14ac:dyDescent="0.25">
      <c r="A2">
        <v>1</v>
      </c>
      <c r="B2" t="s">
        <v>1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  <c r="K2" s="6">
        <f>SUM(C2:J2)</f>
        <v>744</v>
      </c>
      <c r="L2" s="6">
        <f>AVERAGE(C2:J2)</f>
        <v>93</v>
      </c>
    </row>
    <row r="3" spans="1:12" x14ac:dyDescent="0.25">
      <c r="A3">
        <v>2</v>
      </c>
      <c r="B3" t="s">
        <v>2</v>
      </c>
      <c r="K3" s="6">
        <f t="shared" ref="K3:K49" si="0">SUM(C3:J3)</f>
        <v>0</v>
      </c>
      <c r="L3" s="6" t="e">
        <f t="shared" ref="L3:L49" si="1">AVERAGE(C3:J3)</f>
        <v>#DIV/0!</v>
      </c>
    </row>
    <row r="4" spans="1:12" x14ac:dyDescent="0.25">
      <c r="A4">
        <v>3</v>
      </c>
      <c r="B4" t="s">
        <v>3</v>
      </c>
      <c r="K4" s="6">
        <f t="shared" si="0"/>
        <v>0</v>
      </c>
      <c r="L4" s="6" t="e">
        <f t="shared" si="1"/>
        <v>#DIV/0!</v>
      </c>
    </row>
    <row r="5" spans="1:12" x14ac:dyDescent="0.25">
      <c r="A5">
        <v>4</v>
      </c>
      <c r="B5" t="s">
        <v>4</v>
      </c>
      <c r="K5" s="6">
        <f t="shared" si="0"/>
        <v>0</v>
      </c>
      <c r="L5" s="6" t="e">
        <f t="shared" si="1"/>
        <v>#DIV/0!</v>
      </c>
    </row>
    <row r="6" spans="1:12" x14ac:dyDescent="0.25">
      <c r="A6">
        <v>5</v>
      </c>
      <c r="B6" t="s">
        <v>5</v>
      </c>
      <c r="K6" s="6">
        <f t="shared" si="0"/>
        <v>0</v>
      </c>
      <c r="L6" s="6" t="e">
        <f t="shared" si="1"/>
        <v>#DIV/0!</v>
      </c>
    </row>
    <row r="7" spans="1:12" x14ac:dyDescent="0.25">
      <c r="A7">
        <v>6</v>
      </c>
      <c r="B7" t="s">
        <v>6</v>
      </c>
      <c r="K7" s="6">
        <f t="shared" si="0"/>
        <v>0</v>
      </c>
      <c r="L7" s="6" t="e">
        <f t="shared" si="1"/>
        <v>#DIV/0!</v>
      </c>
    </row>
    <row r="8" spans="1:12" x14ac:dyDescent="0.25">
      <c r="A8">
        <v>7</v>
      </c>
      <c r="B8" t="s">
        <v>7</v>
      </c>
      <c r="K8" s="6">
        <f t="shared" si="0"/>
        <v>0</v>
      </c>
      <c r="L8" s="6" t="e">
        <f t="shared" si="1"/>
        <v>#DIV/0!</v>
      </c>
    </row>
    <row r="9" spans="1:12" x14ac:dyDescent="0.25">
      <c r="A9">
        <v>8</v>
      </c>
      <c r="B9" t="s">
        <v>8</v>
      </c>
      <c r="K9" s="6">
        <f t="shared" si="0"/>
        <v>0</v>
      </c>
      <c r="L9" s="6" t="e">
        <f t="shared" si="1"/>
        <v>#DIV/0!</v>
      </c>
    </row>
    <row r="10" spans="1:12" x14ac:dyDescent="0.25">
      <c r="A10">
        <v>9</v>
      </c>
      <c r="B10" t="s">
        <v>9</v>
      </c>
      <c r="K10" s="6">
        <f t="shared" si="0"/>
        <v>0</v>
      </c>
      <c r="L10" s="6" t="e">
        <f t="shared" si="1"/>
        <v>#DIV/0!</v>
      </c>
    </row>
    <row r="11" spans="1:12" x14ac:dyDescent="0.25">
      <c r="A11">
        <v>10</v>
      </c>
      <c r="B11" t="s">
        <v>10</v>
      </c>
      <c r="K11" s="6">
        <f t="shared" si="0"/>
        <v>0</v>
      </c>
      <c r="L11" s="6" t="e">
        <f t="shared" si="1"/>
        <v>#DIV/0!</v>
      </c>
    </row>
    <row r="12" spans="1:12" x14ac:dyDescent="0.25">
      <c r="A12">
        <v>11</v>
      </c>
      <c r="B12" t="s">
        <v>11</v>
      </c>
      <c r="K12" s="6">
        <f t="shared" si="0"/>
        <v>0</v>
      </c>
      <c r="L12" s="6" t="e">
        <f t="shared" si="1"/>
        <v>#DIV/0!</v>
      </c>
    </row>
    <row r="13" spans="1:12" x14ac:dyDescent="0.25">
      <c r="A13">
        <v>12</v>
      </c>
      <c r="B13" t="s">
        <v>12</v>
      </c>
      <c r="K13" s="6">
        <f t="shared" si="0"/>
        <v>0</v>
      </c>
      <c r="L13" s="6" t="e">
        <f t="shared" si="1"/>
        <v>#DIV/0!</v>
      </c>
    </row>
    <row r="14" spans="1:12" x14ac:dyDescent="0.25">
      <c r="A14">
        <v>13</v>
      </c>
      <c r="B14" t="s">
        <v>13</v>
      </c>
      <c r="K14" s="6">
        <f t="shared" si="0"/>
        <v>0</v>
      </c>
      <c r="L14" s="6" t="e">
        <f t="shared" si="1"/>
        <v>#DIV/0!</v>
      </c>
    </row>
    <row r="15" spans="1:12" x14ac:dyDescent="0.25">
      <c r="A15">
        <v>14</v>
      </c>
      <c r="B15" t="s">
        <v>14</v>
      </c>
      <c r="K15" s="6">
        <f t="shared" si="0"/>
        <v>0</v>
      </c>
      <c r="L15" s="6" t="e">
        <f t="shared" si="1"/>
        <v>#DIV/0!</v>
      </c>
    </row>
    <row r="16" spans="1:12" x14ac:dyDescent="0.25">
      <c r="A16">
        <v>15</v>
      </c>
      <c r="B16" t="s">
        <v>15</v>
      </c>
      <c r="K16" s="6">
        <f t="shared" si="0"/>
        <v>0</v>
      </c>
      <c r="L16" s="6" t="e">
        <f t="shared" si="1"/>
        <v>#DIV/0!</v>
      </c>
    </row>
    <row r="17" spans="1:12" x14ac:dyDescent="0.25">
      <c r="A17">
        <v>16</v>
      </c>
      <c r="B17" t="s">
        <v>16</v>
      </c>
      <c r="K17" s="6">
        <f t="shared" si="0"/>
        <v>0</v>
      </c>
      <c r="L17" s="6" t="e">
        <f t="shared" si="1"/>
        <v>#DIV/0!</v>
      </c>
    </row>
    <row r="18" spans="1:12" x14ac:dyDescent="0.25">
      <c r="A18">
        <v>17</v>
      </c>
      <c r="B18" t="s">
        <v>17</v>
      </c>
      <c r="K18" s="6">
        <f t="shared" si="0"/>
        <v>0</v>
      </c>
      <c r="L18" s="6" t="e">
        <f t="shared" si="1"/>
        <v>#DIV/0!</v>
      </c>
    </row>
    <row r="19" spans="1:12" x14ac:dyDescent="0.25">
      <c r="A19">
        <v>18</v>
      </c>
      <c r="B19" t="s">
        <v>18</v>
      </c>
      <c r="K19" s="6">
        <f t="shared" si="0"/>
        <v>0</v>
      </c>
      <c r="L19" s="6" t="e">
        <f t="shared" si="1"/>
        <v>#DIV/0!</v>
      </c>
    </row>
    <row r="20" spans="1:12" x14ac:dyDescent="0.25">
      <c r="A20">
        <v>19</v>
      </c>
      <c r="B20" t="s">
        <v>19</v>
      </c>
      <c r="K20" s="6">
        <f t="shared" si="0"/>
        <v>0</v>
      </c>
      <c r="L20" s="6" t="e">
        <f t="shared" si="1"/>
        <v>#DIV/0!</v>
      </c>
    </row>
    <row r="21" spans="1:12" x14ac:dyDescent="0.25">
      <c r="A21">
        <v>20</v>
      </c>
      <c r="B21" t="s">
        <v>20</v>
      </c>
      <c r="K21" s="6">
        <f t="shared" si="0"/>
        <v>0</v>
      </c>
      <c r="L21" s="6" t="e">
        <f t="shared" si="1"/>
        <v>#DIV/0!</v>
      </c>
    </row>
    <row r="22" spans="1:12" x14ac:dyDescent="0.25">
      <c r="A22">
        <v>21</v>
      </c>
      <c r="B22" t="s">
        <v>21</v>
      </c>
      <c r="K22" s="6">
        <f t="shared" si="0"/>
        <v>0</v>
      </c>
      <c r="L22" s="6" t="e">
        <f t="shared" si="1"/>
        <v>#DIV/0!</v>
      </c>
    </row>
    <row r="23" spans="1:12" x14ac:dyDescent="0.25">
      <c r="A23">
        <v>22</v>
      </c>
      <c r="B23" t="s">
        <v>22</v>
      </c>
      <c r="K23" s="6">
        <f t="shared" si="0"/>
        <v>0</v>
      </c>
      <c r="L23" s="6" t="e">
        <f t="shared" si="1"/>
        <v>#DIV/0!</v>
      </c>
    </row>
    <row r="24" spans="1:12" x14ac:dyDescent="0.25">
      <c r="A24">
        <v>23</v>
      </c>
      <c r="B24" t="s">
        <v>23</v>
      </c>
      <c r="K24" s="6">
        <f t="shared" si="0"/>
        <v>0</v>
      </c>
      <c r="L24" s="6" t="e">
        <f t="shared" si="1"/>
        <v>#DIV/0!</v>
      </c>
    </row>
    <row r="25" spans="1:12" x14ac:dyDescent="0.25">
      <c r="A25">
        <v>24</v>
      </c>
      <c r="B25" t="s">
        <v>24</v>
      </c>
      <c r="K25" s="6">
        <f t="shared" si="0"/>
        <v>0</v>
      </c>
      <c r="L25" s="6" t="e">
        <f t="shared" si="1"/>
        <v>#DIV/0!</v>
      </c>
    </row>
    <row r="26" spans="1:12" x14ac:dyDescent="0.25">
      <c r="A26">
        <v>25</v>
      </c>
      <c r="B26" t="s">
        <v>25</v>
      </c>
      <c r="K26" s="6">
        <f t="shared" si="0"/>
        <v>0</v>
      </c>
      <c r="L26" s="6" t="e">
        <f t="shared" si="1"/>
        <v>#DIV/0!</v>
      </c>
    </row>
    <row r="27" spans="1:12" x14ac:dyDescent="0.25">
      <c r="A27">
        <v>26</v>
      </c>
      <c r="B27" t="s">
        <v>26</v>
      </c>
      <c r="K27" s="6">
        <f t="shared" si="0"/>
        <v>0</v>
      </c>
      <c r="L27" s="6" t="e">
        <f t="shared" si="1"/>
        <v>#DIV/0!</v>
      </c>
    </row>
    <row r="28" spans="1:12" x14ac:dyDescent="0.25">
      <c r="A28">
        <v>27</v>
      </c>
      <c r="B28" t="s">
        <v>27</v>
      </c>
      <c r="K28" s="6">
        <f t="shared" si="0"/>
        <v>0</v>
      </c>
      <c r="L28" s="6" t="e">
        <f t="shared" si="1"/>
        <v>#DIV/0!</v>
      </c>
    </row>
    <row r="29" spans="1:12" x14ac:dyDescent="0.25">
      <c r="A29">
        <v>28</v>
      </c>
      <c r="B29" t="s">
        <v>28</v>
      </c>
      <c r="K29" s="6">
        <f t="shared" si="0"/>
        <v>0</v>
      </c>
      <c r="L29" s="6" t="e">
        <f t="shared" si="1"/>
        <v>#DIV/0!</v>
      </c>
    </row>
    <row r="30" spans="1:12" x14ac:dyDescent="0.25">
      <c r="A30">
        <v>29</v>
      </c>
      <c r="B30" t="s">
        <v>29</v>
      </c>
      <c r="K30" s="6">
        <f t="shared" si="0"/>
        <v>0</v>
      </c>
      <c r="L30" s="6" t="e">
        <f t="shared" si="1"/>
        <v>#DIV/0!</v>
      </c>
    </row>
    <row r="31" spans="1:12" x14ac:dyDescent="0.25">
      <c r="A31">
        <v>30</v>
      </c>
      <c r="B31" t="s">
        <v>30</v>
      </c>
      <c r="K31" s="6">
        <f t="shared" si="0"/>
        <v>0</v>
      </c>
      <c r="L31" s="6" t="e">
        <f t="shared" si="1"/>
        <v>#DIV/0!</v>
      </c>
    </row>
    <row r="32" spans="1:12" x14ac:dyDescent="0.25">
      <c r="A32">
        <v>31</v>
      </c>
      <c r="B32" t="s">
        <v>31</v>
      </c>
      <c r="K32" s="6">
        <f t="shared" si="0"/>
        <v>0</v>
      </c>
      <c r="L32" s="6" t="e">
        <f t="shared" si="1"/>
        <v>#DIV/0!</v>
      </c>
    </row>
    <row r="33" spans="1:12" x14ac:dyDescent="0.25">
      <c r="A33">
        <v>32</v>
      </c>
      <c r="B33" t="s">
        <v>32</v>
      </c>
      <c r="K33" s="6">
        <f t="shared" si="0"/>
        <v>0</v>
      </c>
      <c r="L33" s="6" t="e">
        <f t="shared" si="1"/>
        <v>#DIV/0!</v>
      </c>
    </row>
    <row r="34" spans="1:12" x14ac:dyDescent="0.25">
      <c r="A34">
        <v>33</v>
      </c>
      <c r="B34" t="s">
        <v>33</v>
      </c>
      <c r="K34" s="6">
        <f t="shared" si="0"/>
        <v>0</v>
      </c>
      <c r="L34" s="6" t="e">
        <f t="shared" si="1"/>
        <v>#DIV/0!</v>
      </c>
    </row>
    <row r="35" spans="1:12" x14ac:dyDescent="0.25">
      <c r="A35">
        <v>34</v>
      </c>
      <c r="B35" t="s">
        <v>34</v>
      </c>
      <c r="K35" s="6">
        <f t="shared" si="0"/>
        <v>0</v>
      </c>
      <c r="L35" s="6" t="e">
        <f t="shared" si="1"/>
        <v>#DIV/0!</v>
      </c>
    </row>
    <row r="36" spans="1:12" x14ac:dyDescent="0.25">
      <c r="A36">
        <v>35</v>
      </c>
      <c r="B36" t="s">
        <v>35</v>
      </c>
      <c r="K36" s="6">
        <f t="shared" si="0"/>
        <v>0</v>
      </c>
      <c r="L36" s="6" t="e">
        <f t="shared" si="1"/>
        <v>#DIV/0!</v>
      </c>
    </row>
    <row r="37" spans="1:12" x14ac:dyDescent="0.25">
      <c r="A37">
        <v>36</v>
      </c>
      <c r="B37" t="s">
        <v>36</v>
      </c>
      <c r="K37" s="6">
        <f t="shared" si="0"/>
        <v>0</v>
      </c>
      <c r="L37" s="6" t="e">
        <f t="shared" si="1"/>
        <v>#DIV/0!</v>
      </c>
    </row>
    <row r="38" spans="1:12" x14ac:dyDescent="0.25">
      <c r="A38">
        <v>37</v>
      </c>
      <c r="B38" t="s">
        <v>37</v>
      </c>
      <c r="K38" s="6">
        <f t="shared" si="0"/>
        <v>0</v>
      </c>
      <c r="L38" s="6" t="e">
        <f t="shared" si="1"/>
        <v>#DIV/0!</v>
      </c>
    </row>
    <row r="39" spans="1:12" x14ac:dyDescent="0.25">
      <c r="A39">
        <v>38</v>
      </c>
      <c r="B39" t="s">
        <v>38</v>
      </c>
      <c r="K39" s="6">
        <f t="shared" si="0"/>
        <v>0</v>
      </c>
      <c r="L39" s="6" t="e">
        <f t="shared" si="1"/>
        <v>#DIV/0!</v>
      </c>
    </row>
    <row r="40" spans="1:12" x14ac:dyDescent="0.25">
      <c r="A40">
        <v>39</v>
      </c>
      <c r="B40" t="s">
        <v>39</v>
      </c>
      <c r="K40" s="6">
        <f t="shared" si="0"/>
        <v>0</v>
      </c>
      <c r="L40" s="6" t="e">
        <f t="shared" si="1"/>
        <v>#DIV/0!</v>
      </c>
    </row>
    <row r="41" spans="1:12" x14ac:dyDescent="0.25">
      <c r="A41">
        <v>40</v>
      </c>
      <c r="B41" t="s">
        <v>40</v>
      </c>
      <c r="K41" s="6">
        <f t="shared" si="0"/>
        <v>0</v>
      </c>
      <c r="L41" s="6" t="e">
        <f t="shared" si="1"/>
        <v>#DIV/0!</v>
      </c>
    </row>
    <row r="42" spans="1:12" x14ac:dyDescent="0.25">
      <c r="A42">
        <v>41</v>
      </c>
      <c r="B42" t="s">
        <v>41</v>
      </c>
      <c r="K42" s="6">
        <f t="shared" si="0"/>
        <v>0</v>
      </c>
      <c r="L42" s="6" t="e">
        <f t="shared" si="1"/>
        <v>#DIV/0!</v>
      </c>
    </row>
    <row r="43" spans="1:12" x14ac:dyDescent="0.25">
      <c r="A43">
        <v>42</v>
      </c>
      <c r="B43" t="s">
        <v>42</v>
      </c>
      <c r="K43" s="6">
        <f t="shared" si="0"/>
        <v>0</v>
      </c>
      <c r="L43" s="6" t="e">
        <f t="shared" si="1"/>
        <v>#DIV/0!</v>
      </c>
    </row>
    <row r="44" spans="1:12" x14ac:dyDescent="0.25">
      <c r="A44">
        <v>43</v>
      </c>
      <c r="B44" t="s">
        <v>43</v>
      </c>
      <c r="K44" s="6">
        <f t="shared" si="0"/>
        <v>0</v>
      </c>
      <c r="L44" s="6" t="e">
        <f t="shared" si="1"/>
        <v>#DIV/0!</v>
      </c>
    </row>
    <row r="45" spans="1:12" x14ac:dyDescent="0.25">
      <c r="A45">
        <v>44</v>
      </c>
      <c r="B45" t="s">
        <v>44</v>
      </c>
      <c r="K45" s="6">
        <f t="shared" si="0"/>
        <v>0</v>
      </c>
      <c r="L45" s="6" t="e">
        <f t="shared" si="1"/>
        <v>#DIV/0!</v>
      </c>
    </row>
    <row r="46" spans="1:12" x14ac:dyDescent="0.25">
      <c r="A46">
        <v>45</v>
      </c>
      <c r="B46" t="s">
        <v>45</v>
      </c>
      <c r="K46" s="6">
        <f t="shared" si="0"/>
        <v>0</v>
      </c>
      <c r="L46" s="6" t="e">
        <f t="shared" si="1"/>
        <v>#DIV/0!</v>
      </c>
    </row>
    <row r="47" spans="1:12" x14ac:dyDescent="0.25">
      <c r="A47">
        <v>46</v>
      </c>
      <c r="B47" t="s">
        <v>46</v>
      </c>
      <c r="K47" s="6">
        <f t="shared" si="0"/>
        <v>0</v>
      </c>
      <c r="L47" s="6" t="e">
        <f t="shared" si="1"/>
        <v>#DIV/0!</v>
      </c>
    </row>
    <row r="48" spans="1:12" x14ac:dyDescent="0.25">
      <c r="A48">
        <v>47</v>
      </c>
      <c r="B48" t="s">
        <v>47</v>
      </c>
      <c r="K48" s="6">
        <f t="shared" si="0"/>
        <v>0</v>
      </c>
      <c r="L48" s="6" t="e">
        <f t="shared" si="1"/>
        <v>#DIV/0!</v>
      </c>
    </row>
    <row r="49" spans="1:12" x14ac:dyDescent="0.25">
      <c r="A49">
        <v>48</v>
      </c>
      <c r="B49" t="s">
        <v>48</v>
      </c>
      <c r="K49" s="6">
        <f t="shared" si="0"/>
        <v>0</v>
      </c>
      <c r="L49" s="6" t="e">
        <f t="shared" si="1"/>
        <v>#DIV/0!</v>
      </c>
    </row>
    <row r="50" spans="1:12" x14ac:dyDescent="0.25">
      <c r="B50" s="6" t="s">
        <v>67</v>
      </c>
      <c r="C50" s="6">
        <f>SUM(C2:C49)</f>
        <v>100</v>
      </c>
      <c r="D50" s="6">
        <f t="shared" ref="D50:J50" si="2">SUM(D2:D49)</f>
        <v>80</v>
      </c>
      <c r="E50" s="6">
        <f t="shared" si="2"/>
        <v>90</v>
      </c>
      <c r="F50" s="6">
        <f t="shared" si="2"/>
        <v>85</v>
      </c>
      <c r="G50" s="6">
        <f t="shared" si="2"/>
        <v>95</v>
      </c>
      <c r="H50" s="6">
        <f t="shared" si="2"/>
        <v>105</v>
      </c>
      <c r="I50" s="6">
        <f t="shared" si="2"/>
        <v>110</v>
      </c>
      <c r="J50" s="6">
        <f t="shared" si="2"/>
        <v>79</v>
      </c>
    </row>
    <row r="51" spans="1:12" x14ac:dyDescent="0.25">
      <c r="B51" s="6" t="s">
        <v>68</v>
      </c>
      <c r="C51" s="6">
        <f>AVERAGE(C2:C49)</f>
        <v>100</v>
      </c>
      <c r="D51" s="6">
        <f t="shared" ref="D51:J51" si="3">AVERAGE(D2:D49)</f>
        <v>80</v>
      </c>
      <c r="E51" s="6">
        <f t="shared" si="3"/>
        <v>90</v>
      </c>
      <c r="F51" s="6">
        <f t="shared" si="3"/>
        <v>85</v>
      </c>
      <c r="G51" s="6">
        <f t="shared" si="3"/>
        <v>95</v>
      </c>
      <c r="H51" s="6">
        <f t="shared" si="3"/>
        <v>105</v>
      </c>
      <c r="I51" s="6">
        <f t="shared" si="3"/>
        <v>110</v>
      </c>
      <c r="J51" s="6">
        <f t="shared" si="3"/>
        <v>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51"/>
  <sheetViews>
    <sheetView topLeftCell="A55" workbookViewId="0">
      <selection activeCell="C3" sqref="C3:J49"/>
    </sheetView>
  </sheetViews>
  <sheetFormatPr baseColWidth="10" defaultRowHeight="15" x14ac:dyDescent="0.25"/>
  <cols>
    <col min="2" max="2" width="39.42578125" bestFit="1" customWidth="1"/>
  </cols>
  <sheetData>
    <row r="1" spans="1:12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s="6" t="s">
        <v>67</v>
      </c>
      <c r="L1" s="6" t="s">
        <v>68</v>
      </c>
    </row>
    <row r="2" spans="1:12" x14ac:dyDescent="0.25">
      <c r="A2">
        <v>1</v>
      </c>
      <c r="B2" t="s">
        <v>1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  <c r="K2" s="6">
        <f>SUM(C2:J2)</f>
        <v>47</v>
      </c>
      <c r="L2" s="6">
        <f>AVERAGE(C2:J2)</f>
        <v>5.875</v>
      </c>
    </row>
    <row r="3" spans="1:12" x14ac:dyDescent="0.25">
      <c r="A3">
        <v>2</v>
      </c>
      <c r="B3" t="s">
        <v>2</v>
      </c>
      <c r="K3" s="6">
        <f t="shared" ref="K3:K48" si="0">SUM(C3:J3)</f>
        <v>0</v>
      </c>
      <c r="L3" s="6" t="e">
        <f t="shared" ref="L3:L48" si="1">AVERAGE(C3:J3)</f>
        <v>#DIV/0!</v>
      </c>
    </row>
    <row r="4" spans="1:12" x14ac:dyDescent="0.25">
      <c r="A4">
        <v>3</v>
      </c>
      <c r="B4" t="s">
        <v>3</v>
      </c>
      <c r="K4" s="6">
        <f t="shared" si="0"/>
        <v>0</v>
      </c>
      <c r="L4" s="6" t="e">
        <f t="shared" si="1"/>
        <v>#DIV/0!</v>
      </c>
    </row>
    <row r="5" spans="1:12" x14ac:dyDescent="0.25">
      <c r="A5">
        <v>4</v>
      </c>
      <c r="B5" t="s">
        <v>4</v>
      </c>
      <c r="K5" s="6">
        <f t="shared" si="0"/>
        <v>0</v>
      </c>
      <c r="L5" s="6" t="e">
        <f t="shared" si="1"/>
        <v>#DIV/0!</v>
      </c>
    </row>
    <row r="6" spans="1:12" x14ac:dyDescent="0.25">
      <c r="A6">
        <v>5</v>
      </c>
      <c r="B6" t="s">
        <v>5</v>
      </c>
      <c r="K6" s="6">
        <f t="shared" si="0"/>
        <v>0</v>
      </c>
      <c r="L6" s="6" t="e">
        <f t="shared" si="1"/>
        <v>#DIV/0!</v>
      </c>
    </row>
    <row r="7" spans="1:12" x14ac:dyDescent="0.25">
      <c r="A7">
        <v>6</v>
      </c>
      <c r="B7" t="s">
        <v>6</v>
      </c>
      <c r="K7" s="6">
        <f t="shared" si="0"/>
        <v>0</v>
      </c>
      <c r="L7" s="6" t="e">
        <f t="shared" si="1"/>
        <v>#DIV/0!</v>
      </c>
    </row>
    <row r="8" spans="1:12" x14ac:dyDescent="0.25">
      <c r="A8">
        <v>7</v>
      </c>
      <c r="B8" t="s">
        <v>7</v>
      </c>
      <c r="K8" s="6">
        <f t="shared" si="0"/>
        <v>0</v>
      </c>
      <c r="L8" s="6" t="e">
        <f t="shared" si="1"/>
        <v>#DIV/0!</v>
      </c>
    </row>
    <row r="9" spans="1:12" x14ac:dyDescent="0.25">
      <c r="A9">
        <v>8</v>
      </c>
      <c r="B9" t="s">
        <v>8</v>
      </c>
      <c r="K9" s="6">
        <f t="shared" si="0"/>
        <v>0</v>
      </c>
      <c r="L9" s="6" t="e">
        <f t="shared" si="1"/>
        <v>#DIV/0!</v>
      </c>
    </row>
    <row r="10" spans="1:12" x14ac:dyDescent="0.25">
      <c r="A10">
        <v>9</v>
      </c>
      <c r="B10" t="s">
        <v>9</v>
      </c>
      <c r="K10" s="6">
        <f t="shared" si="0"/>
        <v>0</v>
      </c>
      <c r="L10" s="6" t="e">
        <f t="shared" si="1"/>
        <v>#DIV/0!</v>
      </c>
    </row>
    <row r="11" spans="1:12" x14ac:dyDescent="0.25">
      <c r="A11">
        <v>10</v>
      </c>
      <c r="B11" t="s">
        <v>10</v>
      </c>
      <c r="K11" s="6">
        <f t="shared" si="0"/>
        <v>0</v>
      </c>
      <c r="L11" s="6" t="e">
        <f t="shared" si="1"/>
        <v>#DIV/0!</v>
      </c>
    </row>
    <row r="12" spans="1:12" x14ac:dyDescent="0.25">
      <c r="A12">
        <v>11</v>
      </c>
      <c r="B12" t="s">
        <v>11</v>
      </c>
      <c r="K12" s="6">
        <f t="shared" si="0"/>
        <v>0</v>
      </c>
      <c r="L12" s="6" t="e">
        <f t="shared" si="1"/>
        <v>#DIV/0!</v>
      </c>
    </row>
    <row r="13" spans="1:12" x14ac:dyDescent="0.25">
      <c r="A13">
        <v>12</v>
      </c>
      <c r="B13" t="s">
        <v>12</v>
      </c>
      <c r="K13" s="6">
        <f t="shared" si="0"/>
        <v>0</v>
      </c>
      <c r="L13" s="6" t="e">
        <f t="shared" si="1"/>
        <v>#DIV/0!</v>
      </c>
    </row>
    <row r="14" spans="1:12" x14ac:dyDescent="0.25">
      <c r="A14">
        <v>13</v>
      </c>
      <c r="B14" t="s">
        <v>13</v>
      </c>
      <c r="K14" s="6">
        <f t="shared" si="0"/>
        <v>0</v>
      </c>
      <c r="L14" s="6" t="e">
        <f t="shared" si="1"/>
        <v>#DIV/0!</v>
      </c>
    </row>
    <row r="15" spans="1:12" x14ac:dyDescent="0.25">
      <c r="A15">
        <v>14</v>
      </c>
      <c r="B15" t="s">
        <v>14</v>
      </c>
      <c r="K15" s="6">
        <f t="shared" si="0"/>
        <v>0</v>
      </c>
      <c r="L15" s="6" t="e">
        <f t="shared" si="1"/>
        <v>#DIV/0!</v>
      </c>
    </row>
    <row r="16" spans="1:12" x14ac:dyDescent="0.25">
      <c r="A16">
        <v>15</v>
      </c>
      <c r="B16" t="s">
        <v>15</v>
      </c>
      <c r="K16" s="6">
        <f t="shared" si="0"/>
        <v>0</v>
      </c>
      <c r="L16" s="6" t="e">
        <f t="shared" si="1"/>
        <v>#DIV/0!</v>
      </c>
    </row>
    <row r="17" spans="1:12" x14ac:dyDescent="0.25">
      <c r="A17">
        <v>16</v>
      </c>
      <c r="B17" t="s">
        <v>16</v>
      </c>
      <c r="K17" s="6">
        <f t="shared" si="0"/>
        <v>0</v>
      </c>
      <c r="L17" s="6" t="e">
        <f t="shared" si="1"/>
        <v>#DIV/0!</v>
      </c>
    </row>
    <row r="18" spans="1:12" x14ac:dyDescent="0.25">
      <c r="A18">
        <v>17</v>
      </c>
      <c r="B18" t="s">
        <v>17</v>
      </c>
      <c r="K18" s="6">
        <f t="shared" si="0"/>
        <v>0</v>
      </c>
      <c r="L18" s="6" t="e">
        <f t="shared" si="1"/>
        <v>#DIV/0!</v>
      </c>
    </row>
    <row r="19" spans="1:12" x14ac:dyDescent="0.25">
      <c r="A19">
        <v>18</v>
      </c>
      <c r="B19" t="s">
        <v>18</v>
      </c>
      <c r="K19" s="6">
        <f t="shared" si="0"/>
        <v>0</v>
      </c>
      <c r="L19" s="6" t="e">
        <f t="shared" si="1"/>
        <v>#DIV/0!</v>
      </c>
    </row>
    <row r="20" spans="1:12" x14ac:dyDescent="0.25">
      <c r="A20">
        <v>19</v>
      </c>
      <c r="B20" t="s">
        <v>19</v>
      </c>
      <c r="K20" s="6">
        <f t="shared" si="0"/>
        <v>0</v>
      </c>
      <c r="L20" s="6" t="e">
        <f t="shared" si="1"/>
        <v>#DIV/0!</v>
      </c>
    </row>
    <row r="21" spans="1:12" x14ac:dyDescent="0.25">
      <c r="A21">
        <v>20</v>
      </c>
      <c r="B21" t="s">
        <v>20</v>
      </c>
      <c r="K21" s="6">
        <f t="shared" si="0"/>
        <v>0</v>
      </c>
      <c r="L21" s="6" t="e">
        <f t="shared" si="1"/>
        <v>#DIV/0!</v>
      </c>
    </row>
    <row r="22" spans="1:12" x14ac:dyDescent="0.25">
      <c r="A22">
        <v>21</v>
      </c>
      <c r="B22" t="s">
        <v>21</v>
      </c>
      <c r="K22" s="6">
        <f t="shared" si="0"/>
        <v>0</v>
      </c>
      <c r="L22" s="6" t="e">
        <f t="shared" si="1"/>
        <v>#DIV/0!</v>
      </c>
    </row>
    <row r="23" spans="1:12" x14ac:dyDescent="0.25">
      <c r="A23">
        <v>22</v>
      </c>
      <c r="B23" t="s">
        <v>22</v>
      </c>
      <c r="K23" s="6">
        <f t="shared" si="0"/>
        <v>0</v>
      </c>
      <c r="L23" s="6" t="e">
        <f t="shared" si="1"/>
        <v>#DIV/0!</v>
      </c>
    </row>
    <row r="24" spans="1:12" x14ac:dyDescent="0.25">
      <c r="A24">
        <v>23</v>
      </c>
      <c r="B24" t="s">
        <v>23</v>
      </c>
      <c r="K24" s="6">
        <f t="shared" si="0"/>
        <v>0</v>
      </c>
      <c r="L24" s="6" t="e">
        <f t="shared" si="1"/>
        <v>#DIV/0!</v>
      </c>
    </row>
    <row r="25" spans="1:12" x14ac:dyDescent="0.25">
      <c r="A25">
        <v>24</v>
      </c>
      <c r="B25" t="s">
        <v>24</v>
      </c>
      <c r="K25" s="6">
        <f t="shared" si="0"/>
        <v>0</v>
      </c>
      <c r="L25" s="6" t="e">
        <f t="shared" si="1"/>
        <v>#DIV/0!</v>
      </c>
    </row>
    <row r="26" spans="1:12" x14ac:dyDescent="0.25">
      <c r="A26">
        <v>25</v>
      </c>
      <c r="B26" t="s">
        <v>25</v>
      </c>
      <c r="K26" s="6">
        <f t="shared" si="0"/>
        <v>0</v>
      </c>
      <c r="L26" s="6" t="e">
        <f t="shared" si="1"/>
        <v>#DIV/0!</v>
      </c>
    </row>
    <row r="27" spans="1:12" x14ac:dyDescent="0.25">
      <c r="A27">
        <v>26</v>
      </c>
      <c r="B27" t="s">
        <v>26</v>
      </c>
      <c r="K27" s="6">
        <f t="shared" si="0"/>
        <v>0</v>
      </c>
      <c r="L27" s="6" t="e">
        <f t="shared" si="1"/>
        <v>#DIV/0!</v>
      </c>
    </row>
    <row r="28" spans="1:12" x14ac:dyDescent="0.25">
      <c r="A28">
        <v>27</v>
      </c>
      <c r="B28" t="s">
        <v>27</v>
      </c>
      <c r="K28" s="6">
        <f t="shared" si="0"/>
        <v>0</v>
      </c>
      <c r="L28" s="6" t="e">
        <f t="shared" si="1"/>
        <v>#DIV/0!</v>
      </c>
    </row>
    <row r="29" spans="1:12" x14ac:dyDescent="0.25">
      <c r="A29">
        <v>28</v>
      </c>
      <c r="B29" t="s">
        <v>28</v>
      </c>
      <c r="K29" s="6">
        <f t="shared" si="0"/>
        <v>0</v>
      </c>
      <c r="L29" s="6" t="e">
        <f t="shared" si="1"/>
        <v>#DIV/0!</v>
      </c>
    </row>
    <row r="30" spans="1:12" x14ac:dyDescent="0.25">
      <c r="A30">
        <v>29</v>
      </c>
      <c r="B30" t="s">
        <v>29</v>
      </c>
      <c r="K30" s="6">
        <f t="shared" si="0"/>
        <v>0</v>
      </c>
      <c r="L30" s="6" t="e">
        <f t="shared" si="1"/>
        <v>#DIV/0!</v>
      </c>
    </row>
    <row r="31" spans="1:12" x14ac:dyDescent="0.25">
      <c r="A31">
        <v>30</v>
      </c>
      <c r="B31" t="s">
        <v>30</v>
      </c>
      <c r="K31" s="6">
        <f t="shared" si="0"/>
        <v>0</v>
      </c>
      <c r="L31" s="6" t="e">
        <f t="shared" si="1"/>
        <v>#DIV/0!</v>
      </c>
    </row>
    <row r="32" spans="1:12" x14ac:dyDescent="0.25">
      <c r="A32">
        <v>31</v>
      </c>
      <c r="B32" t="s">
        <v>31</v>
      </c>
      <c r="K32" s="6">
        <f t="shared" si="0"/>
        <v>0</v>
      </c>
      <c r="L32" s="6" t="e">
        <f t="shared" si="1"/>
        <v>#DIV/0!</v>
      </c>
    </row>
    <row r="33" spans="1:12" x14ac:dyDescent="0.25">
      <c r="A33">
        <v>32</v>
      </c>
      <c r="B33" t="s">
        <v>32</v>
      </c>
      <c r="K33" s="6">
        <f t="shared" si="0"/>
        <v>0</v>
      </c>
      <c r="L33" s="6" t="e">
        <f t="shared" si="1"/>
        <v>#DIV/0!</v>
      </c>
    </row>
    <row r="34" spans="1:12" x14ac:dyDescent="0.25">
      <c r="A34">
        <v>33</v>
      </c>
      <c r="B34" t="s">
        <v>33</v>
      </c>
      <c r="K34" s="6">
        <f t="shared" si="0"/>
        <v>0</v>
      </c>
      <c r="L34" s="6" t="e">
        <f t="shared" si="1"/>
        <v>#DIV/0!</v>
      </c>
    </row>
    <row r="35" spans="1:12" x14ac:dyDescent="0.25">
      <c r="A35">
        <v>34</v>
      </c>
      <c r="B35" t="s">
        <v>34</v>
      </c>
      <c r="K35" s="6">
        <f t="shared" si="0"/>
        <v>0</v>
      </c>
      <c r="L35" s="6" t="e">
        <f t="shared" si="1"/>
        <v>#DIV/0!</v>
      </c>
    </row>
    <row r="36" spans="1:12" x14ac:dyDescent="0.25">
      <c r="A36">
        <v>35</v>
      </c>
      <c r="B36" t="s">
        <v>35</v>
      </c>
      <c r="K36" s="6">
        <f t="shared" si="0"/>
        <v>0</v>
      </c>
      <c r="L36" s="6" t="e">
        <f t="shared" si="1"/>
        <v>#DIV/0!</v>
      </c>
    </row>
    <row r="37" spans="1:12" x14ac:dyDescent="0.25">
      <c r="A37">
        <v>36</v>
      </c>
      <c r="B37" t="s">
        <v>36</v>
      </c>
      <c r="K37" s="6">
        <f t="shared" si="0"/>
        <v>0</v>
      </c>
      <c r="L37" s="6" t="e">
        <f t="shared" si="1"/>
        <v>#DIV/0!</v>
      </c>
    </row>
    <row r="38" spans="1:12" x14ac:dyDescent="0.25">
      <c r="A38">
        <v>37</v>
      </c>
      <c r="B38" t="s">
        <v>37</v>
      </c>
      <c r="K38" s="6">
        <f t="shared" si="0"/>
        <v>0</v>
      </c>
      <c r="L38" s="6" t="e">
        <f t="shared" si="1"/>
        <v>#DIV/0!</v>
      </c>
    </row>
    <row r="39" spans="1:12" x14ac:dyDescent="0.25">
      <c r="A39">
        <v>38</v>
      </c>
      <c r="B39" t="s">
        <v>38</v>
      </c>
      <c r="K39" s="6">
        <f t="shared" si="0"/>
        <v>0</v>
      </c>
      <c r="L39" s="6" t="e">
        <f t="shared" si="1"/>
        <v>#DIV/0!</v>
      </c>
    </row>
    <row r="40" spans="1:12" x14ac:dyDescent="0.25">
      <c r="A40">
        <v>39</v>
      </c>
      <c r="B40" t="s">
        <v>39</v>
      </c>
      <c r="K40" s="6">
        <f t="shared" si="0"/>
        <v>0</v>
      </c>
      <c r="L40" s="6" t="e">
        <f t="shared" si="1"/>
        <v>#DIV/0!</v>
      </c>
    </row>
    <row r="41" spans="1:12" x14ac:dyDescent="0.25">
      <c r="A41">
        <v>40</v>
      </c>
      <c r="B41" t="s">
        <v>40</v>
      </c>
      <c r="K41" s="6">
        <f t="shared" si="0"/>
        <v>0</v>
      </c>
      <c r="L41" s="6" t="e">
        <f t="shared" si="1"/>
        <v>#DIV/0!</v>
      </c>
    </row>
    <row r="42" spans="1:12" x14ac:dyDescent="0.25">
      <c r="A42">
        <v>41</v>
      </c>
      <c r="B42" t="s">
        <v>41</v>
      </c>
      <c r="K42" s="6">
        <f t="shared" si="0"/>
        <v>0</v>
      </c>
      <c r="L42" s="6" t="e">
        <f t="shared" si="1"/>
        <v>#DIV/0!</v>
      </c>
    </row>
    <row r="43" spans="1:12" x14ac:dyDescent="0.25">
      <c r="A43">
        <v>42</v>
      </c>
      <c r="B43" t="s">
        <v>42</v>
      </c>
      <c r="K43" s="6">
        <f t="shared" si="0"/>
        <v>0</v>
      </c>
      <c r="L43" s="6" t="e">
        <f t="shared" si="1"/>
        <v>#DIV/0!</v>
      </c>
    </row>
    <row r="44" spans="1:12" x14ac:dyDescent="0.25">
      <c r="A44">
        <v>43</v>
      </c>
      <c r="B44" t="s">
        <v>43</v>
      </c>
      <c r="K44" s="6">
        <f t="shared" si="0"/>
        <v>0</v>
      </c>
      <c r="L44" s="6" t="e">
        <f t="shared" si="1"/>
        <v>#DIV/0!</v>
      </c>
    </row>
    <row r="45" spans="1:12" x14ac:dyDescent="0.25">
      <c r="A45">
        <v>44</v>
      </c>
      <c r="B45" t="s">
        <v>44</v>
      </c>
      <c r="K45" s="6">
        <f t="shared" si="0"/>
        <v>0</v>
      </c>
      <c r="L45" s="6" t="e">
        <f t="shared" si="1"/>
        <v>#DIV/0!</v>
      </c>
    </row>
    <row r="46" spans="1:12" x14ac:dyDescent="0.25">
      <c r="A46">
        <v>45</v>
      </c>
      <c r="B46" t="s">
        <v>45</v>
      </c>
      <c r="K46" s="6">
        <f t="shared" si="0"/>
        <v>0</v>
      </c>
      <c r="L46" s="6" t="e">
        <f t="shared" si="1"/>
        <v>#DIV/0!</v>
      </c>
    </row>
    <row r="47" spans="1:12" x14ac:dyDescent="0.25">
      <c r="A47">
        <v>46</v>
      </c>
      <c r="B47" t="s">
        <v>46</v>
      </c>
      <c r="K47" s="6">
        <f t="shared" si="0"/>
        <v>0</v>
      </c>
      <c r="L47" s="6" t="e">
        <f t="shared" si="1"/>
        <v>#DIV/0!</v>
      </c>
    </row>
    <row r="48" spans="1:12" x14ac:dyDescent="0.25">
      <c r="A48">
        <v>47</v>
      </c>
      <c r="B48" t="s">
        <v>47</v>
      </c>
      <c r="K48" s="6">
        <f t="shared" si="0"/>
        <v>0</v>
      </c>
      <c r="L48" s="6" t="e">
        <f t="shared" si="1"/>
        <v>#DIV/0!</v>
      </c>
    </row>
    <row r="49" spans="1:12" x14ac:dyDescent="0.25">
      <c r="A49">
        <v>48</v>
      </c>
      <c r="B49" t="s">
        <v>48</v>
      </c>
      <c r="K49" s="6">
        <f t="shared" ref="K49" si="2">SUM(C49:J49)</f>
        <v>0</v>
      </c>
      <c r="L49" s="6" t="e">
        <f t="shared" ref="L49" si="3">AVERAGE(C49:J49)</f>
        <v>#DIV/0!</v>
      </c>
    </row>
    <row r="50" spans="1:12" x14ac:dyDescent="0.25">
      <c r="B50" s="6" t="s">
        <v>67</v>
      </c>
      <c r="C50" s="6">
        <f>SUM(C2:C49)</f>
        <v>5</v>
      </c>
      <c r="D50" s="6">
        <f t="shared" ref="D50:J50" si="4">SUM(D2:D49)</f>
        <v>2</v>
      </c>
      <c r="E50" s="6">
        <f t="shared" si="4"/>
        <v>6</v>
      </c>
      <c r="F50" s="6">
        <f t="shared" si="4"/>
        <v>4</v>
      </c>
      <c r="G50" s="6">
        <f t="shared" si="4"/>
        <v>8</v>
      </c>
      <c r="H50" s="6">
        <f t="shared" si="4"/>
        <v>9</v>
      </c>
      <c r="I50" s="6">
        <f t="shared" si="4"/>
        <v>10</v>
      </c>
      <c r="J50" s="6">
        <f t="shared" si="4"/>
        <v>3</v>
      </c>
    </row>
    <row r="51" spans="1:12" x14ac:dyDescent="0.25">
      <c r="B51" s="6" t="s">
        <v>68</v>
      </c>
      <c r="C51" s="6">
        <f>AVERAGE(C2:C49)</f>
        <v>5</v>
      </c>
      <c r="D51" s="6">
        <f t="shared" ref="D51:J51" si="5">AVERAGE(D2:D49)</f>
        <v>2</v>
      </c>
      <c r="E51" s="6">
        <f t="shared" si="5"/>
        <v>6</v>
      </c>
      <c r="F51" s="6">
        <f t="shared" si="5"/>
        <v>4</v>
      </c>
      <c r="G51" s="6">
        <f t="shared" si="5"/>
        <v>8</v>
      </c>
      <c r="H51" s="6">
        <f t="shared" si="5"/>
        <v>9</v>
      </c>
      <c r="I51" s="6">
        <f t="shared" si="5"/>
        <v>10</v>
      </c>
      <c r="J51" s="6">
        <f t="shared" si="5"/>
        <v>3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B7" sqref="B7"/>
    </sheetView>
  </sheetViews>
  <sheetFormatPr baseColWidth="10" defaultRowHeight="15" x14ac:dyDescent="0.25"/>
  <cols>
    <col min="1" max="1" width="22.140625" bestFit="1" customWidth="1"/>
  </cols>
  <sheetData>
    <row r="1" spans="1:15" ht="18.75" x14ac:dyDescent="0.3">
      <c r="A1" s="12" t="s">
        <v>69</v>
      </c>
      <c r="B1" s="12"/>
      <c r="C1" s="12"/>
      <c r="D1" s="12"/>
      <c r="E1" s="12"/>
      <c r="F1" s="12"/>
      <c r="G1" s="12"/>
      <c r="H1" s="12"/>
      <c r="I1" s="12"/>
      <c r="J1" s="11"/>
      <c r="K1" s="11"/>
      <c r="L1" s="11"/>
      <c r="M1" s="11"/>
      <c r="N1" s="11"/>
      <c r="O1" s="11"/>
    </row>
    <row r="3" spans="1:15" x14ac:dyDescent="0.25">
      <c r="A3" s="6"/>
      <c r="B3" s="6" t="s">
        <v>49</v>
      </c>
      <c r="C3" s="6" t="s">
        <v>50</v>
      </c>
      <c r="D3" s="6" t="s">
        <v>51</v>
      </c>
      <c r="E3" s="6" t="s">
        <v>52</v>
      </c>
      <c r="F3" s="6" t="s">
        <v>53</v>
      </c>
      <c r="G3" s="6" t="s">
        <v>54</v>
      </c>
      <c r="H3" s="6" t="s">
        <v>55</v>
      </c>
      <c r="I3" s="6" t="s">
        <v>56</v>
      </c>
      <c r="J3" s="6"/>
      <c r="K3" s="6"/>
      <c r="L3" s="6"/>
      <c r="M3" s="6"/>
      <c r="N3" s="6"/>
      <c r="O3" s="6"/>
    </row>
    <row r="4" spans="1:15" x14ac:dyDescent="0.25">
      <c r="A4" s="6" t="s">
        <v>70</v>
      </c>
      <c r="B4" s="9">
        <f>MIN('Cantidad inicial'!C2:C49)</f>
        <v>100</v>
      </c>
      <c r="C4" s="9">
        <f>MIN('Cantidad inicial'!D2:D49)</f>
        <v>80</v>
      </c>
      <c r="D4" s="9">
        <f>MIN('Cantidad inicial'!E2:E49)</f>
        <v>90</v>
      </c>
      <c r="E4" s="9">
        <f>MIN('Cantidad inicial'!F2:F49)</f>
        <v>85</v>
      </c>
      <c r="F4" s="9">
        <f>MIN('Cantidad inicial'!G2:G49)</f>
        <v>95</v>
      </c>
      <c r="G4" s="9">
        <f>MIN('Cantidad inicial'!H2:H49)</f>
        <v>105</v>
      </c>
      <c r="H4" s="9">
        <f>MIN('Cantidad inicial'!I2:I49)</f>
        <v>110</v>
      </c>
      <c r="I4" s="9">
        <f>MIN('Cantidad inicial'!J2:J49)</f>
        <v>79</v>
      </c>
      <c r="J4" s="9"/>
      <c r="K4" s="9"/>
      <c r="L4" s="9"/>
      <c r="M4" s="9"/>
      <c r="N4" s="9"/>
      <c r="O4" s="9"/>
    </row>
    <row r="5" spans="1:15" x14ac:dyDescent="0.25">
      <c r="A5" s="6" t="s">
        <v>71</v>
      </c>
      <c r="B5" s="9">
        <f>AVERAGE('Cantidad inicial'!C2:C49)</f>
        <v>100</v>
      </c>
      <c r="C5" s="9">
        <f>AVERAGE('Cantidad inicial'!D2:D49)</f>
        <v>80</v>
      </c>
      <c r="D5" s="9">
        <f>AVERAGE('Cantidad inicial'!E2:E49)</f>
        <v>90</v>
      </c>
      <c r="E5" s="9">
        <f>AVERAGE('Cantidad inicial'!F2:F49)</f>
        <v>85</v>
      </c>
      <c r="F5" s="9">
        <f>AVERAGE('Cantidad inicial'!G2:G49)</f>
        <v>95</v>
      </c>
      <c r="G5" s="9">
        <f>AVERAGE('Cantidad inicial'!H2:H49)</f>
        <v>105</v>
      </c>
      <c r="H5" s="9">
        <f>AVERAGE('Cantidad inicial'!I2:I49)</f>
        <v>110</v>
      </c>
      <c r="I5" s="9">
        <f>AVERAGE('Cantidad inicial'!J2:J49)</f>
        <v>79</v>
      </c>
      <c r="J5" s="9"/>
      <c r="K5" s="9"/>
      <c r="L5" s="9"/>
      <c r="M5" s="9"/>
      <c r="N5" s="9"/>
      <c r="O5" s="9"/>
    </row>
    <row r="6" spans="1:15" x14ac:dyDescent="0.25">
      <c r="A6" s="6" t="s">
        <v>72</v>
      </c>
      <c r="B6" s="9">
        <f>MAX('Cantidad inicial'!C2:C49)</f>
        <v>100</v>
      </c>
      <c r="C6" s="9">
        <f>MAX('Cantidad inicial'!D2:D49)</f>
        <v>80</v>
      </c>
      <c r="D6" s="9">
        <f>MAX('Cantidad inicial'!E2:E49)</f>
        <v>90</v>
      </c>
      <c r="E6" s="9">
        <f>MAX('Cantidad inicial'!F2:F49)</f>
        <v>85</v>
      </c>
      <c r="F6" s="9">
        <f>MAX('Cantidad inicial'!G2:G49)</f>
        <v>95</v>
      </c>
      <c r="G6" s="9">
        <f>MAX('Cantidad inicial'!H2:H49)</f>
        <v>105</v>
      </c>
      <c r="H6" s="9">
        <f>MAX('Cantidad inicial'!I2:I49)</f>
        <v>110</v>
      </c>
      <c r="I6" s="9">
        <f>MAX('Cantidad inicial'!J2:J49)</f>
        <v>79</v>
      </c>
      <c r="J6" s="9"/>
      <c r="K6" s="9"/>
      <c r="L6" s="9"/>
      <c r="M6" s="9"/>
      <c r="N6" s="9"/>
      <c r="O6" s="9"/>
    </row>
    <row r="7" spans="1:15" x14ac:dyDescent="0.25">
      <c r="A7" s="6" t="s">
        <v>73</v>
      </c>
      <c r="B7" s="7" t="e">
        <f>_xlfn.STDEV.S('Cantidad inicial'!C2:C49)</f>
        <v>#DIV/0!</v>
      </c>
      <c r="C7" s="7" t="e">
        <f>_xlfn.STDEV.S('Cantidad inicial'!D2:D49)</f>
        <v>#DIV/0!</v>
      </c>
      <c r="D7" s="7" t="e">
        <f>_xlfn.STDEV.S('Cantidad inicial'!E2:E49)</f>
        <v>#DIV/0!</v>
      </c>
      <c r="E7" s="7" t="e">
        <f>_xlfn.STDEV.S('Cantidad inicial'!F2:F49)</f>
        <v>#DIV/0!</v>
      </c>
      <c r="F7" s="7" t="e">
        <f>_xlfn.STDEV.S('Cantidad inicial'!G2:G49)</f>
        <v>#DIV/0!</v>
      </c>
      <c r="G7" s="7" t="e">
        <f>_xlfn.STDEV.S('Cantidad inicial'!H2:H49)</f>
        <v>#DIV/0!</v>
      </c>
      <c r="H7" s="7" t="e">
        <f>_xlfn.STDEV.S('Cantidad inicial'!I2:I49)</f>
        <v>#DIV/0!</v>
      </c>
      <c r="I7" s="7" t="e">
        <f>_xlfn.STDEV.S('Cantidad inicial'!J2:J49)</f>
        <v>#DIV/0!</v>
      </c>
      <c r="J7" s="7"/>
      <c r="K7" s="7"/>
      <c r="L7" s="7"/>
      <c r="M7" s="7"/>
      <c r="N7" s="7"/>
      <c r="O7" s="7"/>
    </row>
    <row r="8" spans="1:15" x14ac:dyDescent="0.25">
      <c r="A8" s="6" t="s">
        <v>74</v>
      </c>
      <c r="B8" s="9">
        <f>SUM('Cantidad inicial'!C2:C49)</f>
        <v>100</v>
      </c>
      <c r="C8" s="9">
        <f>SUM('Cantidad inicial'!D2:D49)</f>
        <v>80</v>
      </c>
      <c r="D8" s="9">
        <f>SUM('Cantidad inicial'!E2:E49)</f>
        <v>90</v>
      </c>
      <c r="E8" s="9">
        <f>SUM('Cantidad inicial'!F2:F49)</f>
        <v>85</v>
      </c>
      <c r="F8" s="9">
        <f>SUM('Cantidad inicial'!G2:G49)</f>
        <v>95</v>
      </c>
      <c r="G8" s="9">
        <f>SUM('Cantidad inicial'!H2:H49)</f>
        <v>105</v>
      </c>
      <c r="H8" s="9">
        <f>SUM('Cantidad inicial'!I2:I49)</f>
        <v>110</v>
      </c>
      <c r="I8" s="9">
        <f>SUM('Cantidad inicial'!J2:J49)</f>
        <v>79</v>
      </c>
      <c r="J8" s="9"/>
      <c r="K8" s="9"/>
      <c r="L8" s="9"/>
      <c r="M8" s="9"/>
      <c r="N8" s="9"/>
      <c r="O8" s="9"/>
    </row>
    <row r="9" spans="1:15" x14ac:dyDescent="0.25">
      <c r="A9" s="6" t="s">
        <v>75</v>
      </c>
      <c r="B9" s="7">
        <f>COUNT('Cantidad inicial'!C2:C49)</f>
        <v>1</v>
      </c>
      <c r="C9" s="7">
        <f>COUNT('Cantidad inicial'!D2:D49)</f>
        <v>1</v>
      </c>
      <c r="D9" s="7">
        <f>COUNT('Cantidad inicial'!E2:E49)</f>
        <v>1</v>
      </c>
      <c r="E9" s="7">
        <f>COUNT('Cantidad inicial'!F2:F49)</f>
        <v>1</v>
      </c>
      <c r="F9" s="7">
        <f>COUNT('Cantidad inicial'!G2:G49)</f>
        <v>1</v>
      </c>
      <c r="G9" s="7">
        <f>COUNT('Cantidad inicial'!H2:H49)</f>
        <v>1</v>
      </c>
      <c r="H9" s="7">
        <f>COUNT('Cantidad inicial'!I2:I49)</f>
        <v>1</v>
      </c>
      <c r="I9" s="7">
        <f>COUNT('Cantidad inicial'!J2:J49)</f>
        <v>1</v>
      </c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2" spans="1:15" ht="18.75" x14ac:dyDescent="0.3">
      <c r="C12" s="11" t="s">
        <v>76</v>
      </c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4" spans="1:15" x14ac:dyDescent="0.25">
      <c r="A14" s="6"/>
      <c r="B14" s="6" t="s">
        <v>49</v>
      </c>
      <c r="C14" s="6" t="s">
        <v>50</v>
      </c>
      <c r="D14" s="6" t="s">
        <v>51</v>
      </c>
      <c r="E14" s="6" t="s">
        <v>52</v>
      </c>
      <c r="F14" s="6" t="s">
        <v>53</v>
      </c>
      <c r="G14" s="6" t="s">
        <v>54</v>
      </c>
      <c r="H14" s="6" t="s">
        <v>55</v>
      </c>
      <c r="I14" s="6" t="s">
        <v>56</v>
      </c>
      <c r="J14" s="6"/>
      <c r="K14" s="6"/>
      <c r="L14" s="6"/>
      <c r="M14" s="6"/>
      <c r="N14" s="6"/>
      <c r="O14" s="6"/>
    </row>
    <row r="15" spans="1:15" x14ac:dyDescent="0.25">
      <c r="A15" s="6" t="s">
        <v>70</v>
      </c>
      <c r="B15" s="9">
        <f>MIN(Muertes!C2:C49)</f>
        <v>5</v>
      </c>
      <c r="C15" s="9">
        <f>MIN(Muertes!D2:D49)</f>
        <v>2</v>
      </c>
      <c r="D15" s="9">
        <f>MIN(Muertes!E2:E49)</f>
        <v>6</v>
      </c>
      <c r="E15" s="9">
        <f>MIN(Muertes!F2:F49)</f>
        <v>4</v>
      </c>
      <c r="F15" s="9">
        <f>MIN(Muertes!G2:G49)</f>
        <v>8</v>
      </c>
      <c r="G15" s="9">
        <f>MIN(Muertes!H2:H49)</f>
        <v>9</v>
      </c>
      <c r="H15" s="9">
        <f>MIN(Muertes!I2:I49)</f>
        <v>10</v>
      </c>
      <c r="I15" s="9">
        <f>MIN(Muertes!J2:J49)</f>
        <v>3</v>
      </c>
      <c r="J15" s="9"/>
      <c r="K15" s="9"/>
      <c r="L15" s="9"/>
      <c r="M15" s="9"/>
      <c r="N15" s="9"/>
      <c r="O15" s="9"/>
    </row>
    <row r="16" spans="1:15" x14ac:dyDescent="0.25">
      <c r="A16" s="6" t="s">
        <v>71</v>
      </c>
      <c r="B16" s="9">
        <f>AVERAGE(Muertes!C2:C49)</f>
        <v>5</v>
      </c>
      <c r="C16" s="9">
        <f>AVERAGE(Muertes!D2:D49)</f>
        <v>2</v>
      </c>
      <c r="D16" s="9">
        <f>AVERAGE(Muertes!E2:E49)</f>
        <v>6</v>
      </c>
      <c r="E16" s="9">
        <f>AVERAGE(Muertes!F2:F49)</f>
        <v>4</v>
      </c>
      <c r="F16" s="9">
        <f>AVERAGE(Muertes!G2:G49)</f>
        <v>8</v>
      </c>
      <c r="G16" s="9">
        <f>AVERAGE(Muertes!H2:H49)</f>
        <v>9</v>
      </c>
      <c r="H16" s="9">
        <f>AVERAGE(Muertes!I2:I49)</f>
        <v>10</v>
      </c>
      <c r="I16" s="9">
        <f>AVERAGE(Muertes!J2:J49)</f>
        <v>3</v>
      </c>
      <c r="J16" s="9"/>
      <c r="K16" s="9"/>
      <c r="L16" s="9"/>
      <c r="M16" s="9"/>
      <c r="N16" s="9"/>
      <c r="O16" s="9"/>
    </row>
    <row r="17" spans="1:15" x14ac:dyDescent="0.25">
      <c r="A17" s="6" t="s">
        <v>72</v>
      </c>
      <c r="B17" s="9">
        <f>MAX(Muertes!C2:C49)</f>
        <v>5</v>
      </c>
      <c r="C17" s="9">
        <f>MAX(Muertes!D2:D49)</f>
        <v>2</v>
      </c>
      <c r="D17" s="9">
        <f>MAX(Muertes!E2:E49)</f>
        <v>6</v>
      </c>
      <c r="E17" s="9">
        <f>MAX(Muertes!F2:F49)</f>
        <v>4</v>
      </c>
      <c r="F17" s="9">
        <f>MAX(Muertes!G2:G49)</f>
        <v>8</v>
      </c>
      <c r="G17" s="9">
        <f>MAX(Muertes!H2:H49)</f>
        <v>9</v>
      </c>
      <c r="H17" s="9">
        <f>MAX(Muertes!I2:I49)</f>
        <v>10</v>
      </c>
      <c r="I17" s="9">
        <f>MAX(Muertes!J2:J49)</f>
        <v>3</v>
      </c>
      <c r="J17" s="9"/>
      <c r="K17" s="9"/>
      <c r="L17" s="9"/>
      <c r="M17" s="9"/>
      <c r="N17" s="9"/>
      <c r="O17" s="9"/>
    </row>
    <row r="18" spans="1:15" x14ac:dyDescent="0.25">
      <c r="A18" s="6" t="s">
        <v>73</v>
      </c>
      <c r="B18" s="7" t="e">
        <f>_xlfn.STDEV.S(Muertes!C2:C49)</f>
        <v>#DIV/0!</v>
      </c>
      <c r="C18" s="7" t="e">
        <f>_xlfn.STDEV.S(Muertes!D2:D49)</f>
        <v>#DIV/0!</v>
      </c>
      <c r="D18" s="7" t="e">
        <f>_xlfn.STDEV.S(Muertes!E2:E49)</f>
        <v>#DIV/0!</v>
      </c>
      <c r="E18" s="7" t="e">
        <f>_xlfn.STDEV.S(Muertes!F2:F49)</f>
        <v>#DIV/0!</v>
      </c>
      <c r="F18" s="7" t="e">
        <f>_xlfn.STDEV.S(Muertes!G2:G49)</f>
        <v>#DIV/0!</v>
      </c>
      <c r="G18" s="7" t="e">
        <f>_xlfn.STDEV.S(Muertes!H2:H49)</f>
        <v>#DIV/0!</v>
      </c>
      <c r="H18" s="7" t="e">
        <f>_xlfn.STDEV.S(Muertes!I2:I49)</f>
        <v>#DIV/0!</v>
      </c>
      <c r="I18" s="7" t="e">
        <f>_xlfn.STDEV.S(Muertes!J2:J49)</f>
        <v>#DIV/0!</v>
      </c>
      <c r="J18" s="7"/>
      <c r="K18" s="7"/>
      <c r="L18" s="7"/>
      <c r="M18" s="7"/>
      <c r="N18" s="7"/>
      <c r="O18" s="7"/>
    </row>
    <row r="19" spans="1:15" x14ac:dyDescent="0.25">
      <c r="A19" s="6" t="s">
        <v>74</v>
      </c>
      <c r="B19" s="9">
        <f>SUM(Muertes!C2:C49)</f>
        <v>5</v>
      </c>
      <c r="C19" s="9">
        <f>SUM(Muertes!D2:D49)</f>
        <v>2</v>
      </c>
      <c r="D19" s="9">
        <f>SUM(Muertes!E2:E49)</f>
        <v>6</v>
      </c>
      <c r="E19" s="9">
        <f>SUM(Muertes!F2:F49)</f>
        <v>4</v>
      </c>
      <c r="F19" s="9">
        <f>SUM(Muertes!G2:G49)</f>
        <v>8</v>
      </c>
      <c r="G19" s="9">
        <f>SUM(Muertes!H2:H49)</f>
        <v>9</v>
      </c>
      <c r="H19" s="9">
        <f>SUM(Muertes!I2:I49)</f>
        <v>10</v>
      </c>
      <c r="I19" s="9">
        <f>SUM(Muertes!J2:J49)</f>
        <v>3</v>
      </c>
      <c r="J19" s="9"/>
      <c r="K19" s="9"/>
      <c r="L19" s="9"/>
      <c r="M19" s="9"/>
      <c r="N19" s="9"/>
      <c r="O19" s="9"/>
    </row>
    <row r="20" spans="1:15" x14ac:dyDescent="0.25">
      <c r="A20" s="6" t="s">
        <v>75</v>
      </c>
      <c r="B20" s="7">
        <f>COUNT(Muertes!C2:C49)</f>
        <v>1</v>
      </c>
      <c r="C20" s="7">
        <f>COUNT(Muertes!D2:D49)</f>
        <v>1</v>
      </c>
      <c r="D20" s="7">
        <f>COUNT(Muertes!E2:E49)</f>
        <v>1</v>
      </c>
      <c r="E20" s="7">
        <f>COUNT(Muertes!F2:F49)</f>
        <v>1</v>
      </c>
      <c r="F20" s="7">
        <f>COUNT(Muertes!G2:G49)</f>
        <v>1</v>
      </c>
      <c r="G20" s="7">
        <f>COUNT(Muertes!H2:H49)</f>
        <v>1</v>
      </c>
      <c r="H20" s="7">
        <f>COUNT(Muertes!I2:I49)</f>
        <v>1</v>
      </c>
      <c r="I20" s="7">
        <f>COUNT(Muertes!J2:J49)</f>
        <v>1</v>
      </c>
      <c r="J20" s="7"/>
      <c r="K20" s="7"/>
      <c r="L20" s="7"/>
      <c r="M20" s="7"/>
      <c r="N20" s="7"/>
      <c r="O20" s="7"/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P55"/>
  <sheetViews>
    <sheetView topLeftCell="J55" workbookViewId="0">
      <selection activeCell="C49" sqref="C49"/>
    </sheetView>
  </sheetViews>
  <sheetFormatPr baseColWidth="10" defaultRowHeight="15" x14ac:dyDescent="0.25"/>
  <cols>
    <col min="2" max="2" width="25.140625" customWidth="1"/>
    <col min="12" max="12" width="15" bestFit="1" customWidth="1"/>
    <col min="13" max="13" width="14.85546875" bestFit="1" customWidth="1"/>
    <col min="14" max="14" width="13" bestFit="1" customWidth="1"/>
    <col min="15" max="15" width="12.28515625" bestFit="1" customWidth="1"/>
    <col min="16" max="16" width="14.140625" bestFit="1" customWidth="1"/>
  </cols>
  <sheetData>
    <row r="1" spans="1:16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s="6" t="s">
        <v>68</v>
      </c>
      <c r="L1" s="6" t="s">
        <v>78</v>
      </c>
      <c r="M1" s="6" t="s">
        <v>77</v>
      </c>
      <c r="N1" s="8" t="s">
        <v>79</v>
      </c>
      <c r="O1" s="6" t="s">
        <v>80</v>
      </c>
      <c r="P1" s="6" t="s">
        <v>81</v>
      </c>
    </row>
    <row r="2" spans="1:16" x14ac:dyDescent="0.25">
      <c r="A2">
        <v>1</v>
      </c>
      <c r="B2" t="s">
        <v>1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  <c r="K2" s="6">
        <f>AVERAGE(C2:J2)</f>
        <v>6.0941759584943536E-2</v>
      </c>
      <c r="L2" s="6">
        <f>COUNT(C2:J2)</f>
        <v>8</v>
      </c>
      <c r="M2" s="6">
        <f>COUNTIF(C2:J2,"&gt;0,05")</f>
        <v>4</v>
      </c>
      <c r="N2" s="6">
        <f>M2/L2</f>
        <v>0.5</v>
      </c>
      <c r="O2" s="6">
        <f>(M2+1)/(L2+2)</f>
        <v>0.5</v>
      </c>
      <c r="P2" s="6">
        <f>IFERROR(1-_xlfn.BINOM.DIST(L2/2,L2,O2,TRUE),"")</f>
        <v>0.36328125</v>
      </c>
    </row>
    <row r="3" spans="1:16" x14ac:dyDescent="0.25">
      <c r="A3">
        <v>2</v>
      </c>
      <c r="B3" t="s">
        <v>2</v>
      </c>
      <c r="C3" t="str">
        <f>IFERROR(Muertes!C3/'Cantidad inicial'!C3,"")</f>
        <v/>
      </c>
      <c r="D3" t="str">
        <f>IFERROR(Muertes!D3/'Cantidad inicial'!D3,"")</f>
        <v/>
      </c>
      <c r="E3" t="str">
        <f>IFERROR(Muertes!E3/'Cantidad inicial'!E3,"")</f>
        <v/>
      </c>
      <c r="F3" t="str">
        <f>IFERROR(Muertes!F3/'Cantidad inicial'!F3,"")</f>
        <v/>
      </c>
      <c r="G3" t="str">
        <f>IFERROR(Muertes!G3/'Cantidad inicial'!G3,"")</f>
        <v/>
      </c>
      <c r="H3" t="str">
        <f>IFERROR(Muertes!H3/'Cantidad inicial'!H3,"")</f>
        <v/>
      </c>
      <c r="I3" t="str">
        <f>IFERROR(Muertes!I3/'Cantidad inicial'!I3,"")</f>
        <v/>
      </c>
      <c r="J3" t="str">
        <f>IFERROR(Muertes!J3/'Cantidad inicial'!J3,"")</f>
        <v/>
      </c>
      <c r="K3" s="6" t="e">
        <f t="shared" ref="K3:K49" si="0">AVERAGE(C3:J3)</f>
        <v>#DIV/0!</v>
      </c>
      <c r="L3" s="6">
        <f t="shared" ref="L3:L49" si="1">COUNT(C3:J3)</f>
        <v>0</v>
      </c>
      <c r="M3" s="6">
        <f t="shared" ref="M3:M49" si="2">COUNTIF(C3:J3,"&gt;0,05")</f>
        <v>0</v>
      </c>
      <c r="N3" s="6" t="e">
        <f t="shared" ref="N3:N49" si="3">M3/L3</f>
        <v>#DIV/0!</v>
      </c>
      <c r="O3" s="6">
        <f t="shared" ref="O3:O49" si="4">(M3+1)/(L3+2)</f>
        <v>0.5</v>
      </c>
      <c r="P3" s="6">
        <f t="shared" ref="P3:P49" si="5">IFERROR(1-_xlfn.BINOM.DIST(L3/2,L3,O3,TRUE),"")</f>
        <v>0</v>
      </c>
    </row>
    <row r="4" spans="1:16" x14ac:dyDescent="0.25">
      <c r="A4">
        <v>3</v>
      </c>
      <c r="B4" t="s">
        <v>3</v>
      </c>
      <c r="C4" t="str">
        <f>IFERROR(Muertes!C4/'Cantidad inicial'!C4,"")</f>
        <v/>
      </c>
      <c r="D4" t="str">
        <f>IFERROR(Muertes!D4/'Cantidad inicial'!D4,"")</f>
        <v/>
      </c>
      <c r="E4" t="str">
        <f>IFERROR(Muertes!E4/'Cantidad inicial'!E4,"")</f>
        <v/>
      </c>
      <c r="F4" t="str">
        <f>IFERROR(Muertes!F4/'Cantidad inicial'!F4,"")</f>
        <v/>
      </c>
      <c r="G4" t="str">
        <f>IFERROR(Muertes!G4/'Cantidad inicial'!G4,"")</f>
        <v/>
      </c>
      <c r="H4" t="str">
        <f>IFERROR(Muertes!H4/'Cantidad inicial'!H4,"")</f>
        <v/>
      </c>
      <c r="I4" t="str">
        <f>IFERROR(Muertes!I4/'Cantidad inicial'!I4,"")</f>
        <v/>
      </c>
      <c r="J4" t="str">
        <f>IFERROR(Muertes!J4/'Cantidad inicial'!J4,"")</f>
        <v/>
      </c>
      <c r="K4" s="6" t="e">
        <f t="shared" si="0"/>
        <v>#DIV/0!</v>
      </c>
      <c r="L4" s="6">
        <f t="shared" si="1"/>
        <v>0</v>
      </c>
      <c r="M4" s="6">
        <f t="shared" si="2"/>
        <v>0</v>
      </c>
      <c r="N4" s="6" t="e">
        <f t="shared" si="3"/>
        <v>#DIV/0!</v>
      </c>
      <c r="O4" s="6">
        <f t="shared" si="4"/>
        <v>0.5</v>
      </c>
      <c r="P4" s="6">
        <f t="shared" si="5"/>
        <v>0</v>
      </c>
    </row>
    <row r="5" spans="1:16" x14ac:dyDescent="0.25">
      <c r="A5">
        <v>4</v>
      </c>
      <c r="B5" t="s">
        <v>4</v>
      </c>
      <c r="C5" t="str">
        <f>IFERROR(Muertes!C5/'Cantidad inicial'!C5,"")</f>
        <v/>
      </c>
      <c r="D5" t="str">
        <f>IFERROR(Muertes!D5/'Cantidad inicial'!D5,"")</f>
        <v/>
      </c>
      <c r="E5" t="str">
        <f>IFERROR(Muertes!E5/'Cantidad inicial'!E5,"")</f>
        <v/>
      </c>
      <c r="F5" t="str">
        <f>IFERROR(Muertes!F5/'Cantidad inicial'!F5,"")</f>
        <v/>
      </c>
      <c r="G5" t="str">
        <f>IFERROR(Muertes!G5/'Cantidad inicial'!G5,"")</f>
        <v/>
      </c>
      <c r="H5" t="str">
        <f>IFERROR(Muertes!H5/'Cantidad inicial'!H5,"")</f>
        <v/>
      </c>
      <c r="I5" t="str">
        <f>IFERROR(Muertes!I5/'Cantidad inicial'!I5,"")</f>
        <v/>
      </c>
      <c r="J5" t="str">
        <f>IFERROR(Muertes!J5/'Cantidad inicial'!J5,"")</f>
        <v/>
      </c>
      <c r="K5" s="6" t="e">
        <f t="shared" si="0"/>
        <v>#DIV/0!</v>
      </c>
      <c r="L5" s="6">
        <f t="shared" si="1"/>
        <v>0</v>
      </c>
      <c r="M5" s="6">
        <f t="shared" si="2"/>
        <v>0</v>
      </c>
      <c r="N5" s="6" t="e">
        <f t="shared" si="3"/>
        <v>#DIV/0!</v>
      </c>
      <c r="O5" s="6">
        <f t="shared" si="4"/>
        <v>0.5</v>
      </c>
      <c r="P5" s="6">
        <f t="shared" si="5"/>
        <v>0</v>
      </c>
    </row>
    <row r="6" spans="1:16" x14ac:dyDescent="0.25">
      <c r="A6">
        <v>5</v>
      </c>
      <c r="B6" t="s">
        <v>5</v>
      </c>
      <c r="C6" t="str">
        <f>IFERROR(Muertes!C6/'Cantidad inicial'!C6,"")</f>
        <v/>
      </c>
      <c r="D6" t="str">
        <f>IFERROR(Muertes!D6/'Cantidad inicial'!D6,"")</f>
        <v/>
      </c>
      <c r="E6" t="str">
        <f>IFERROR(Muertes!E6/'Cantidad inicial'!E6,"")</f>
        <v/>
      </c>
      <c r="F6" t="str">
        <f>IFERROR(Muertes!F6/'Cantidad inicial'!F6,"")</f>
        <v/>
      </c>
      <c r="G6" t="str">
        <f>IFERROR(Muertes!G6/'Cantidad inicial'!G6,"")</f>
        <v/>
      </c>
      <c r="H6" t="str">
        <f>IFERROR(Muertes!H6/'Cantidad inicial'!H6,"")</f>
        <v/>
      </c>
      <c r="I6" t="str">
        <f>IFERROR(Muertes!I6/'Cantidad inicial'!I6,"")</f>
        <v/>
      </c>
      <c r="J6" t="str">
        <f>IFERROR(Muertes!J6/'Cantidad inicial'!J6,"")</f>
        <v/>
      </c>
      <c r="K6" s="6" t="e">
        <f t="shared" si="0"/>
        <v>#DIV/0!</v>
      </c>
      <c r="L6" s="6">
        <f t="shared" si="1"/>
        <v>0</v>
      </c>
      <c r="M6" s="6">
        <f t="shared" si="2"/>
        <v>0</v>
      </c>
      <c r="N6" s="6" t="e">
        <f t="shared" si="3"/>
        <v>#DIV/0!</v>
      </c>
      <c r="O6" s="6">
        <f t="shared" si="4"/>
        <v>0.5</v>
      </c>
      <c r="P6" s="6">
        <f t="shared" si="5"/>
        <v>0</v>
      </c>
    </row>
    <row r="7" spans="1:16" x14ac:dyDescent="0.25">
      <c r="A7">
        <v>6</v>
      </c>
      <c r="B7" t="s">
        <v>6</v>
      </c>
      <c r="C7" t="str">
        <f>IFERROR(Muertes!C7/'Cantidad inicial'!C7,"")</f>
        <v/>
      </c>
      <c r="D7" t="str">
        <f>IFERROR(Muertes!D7/'Cantidad inicial'!D7,"")</f>
        <v/>
      </c>
      <c r="E7" t="str">
        <f>IFERROR(Muertes!E7/'Cantidad inicial'!E7,"")</f>
        <v/>
      </c>
      <c r="F7" t="str">
        <f>IFERROR(Muertes!F7/'Cantidad inicial'!F7,"")</f>
        <v/>
      </c>
      <c r="G7" t="str">
        <f>IFERROR(Muertes!G7/'Cantidad inicial'!G7,"")</f>
        <v/>
      </c>
      <c r="H7" t="str">
        <f>IFERROR(Muertes!H7/'Cantidad inicial'!H7,"")</f>
        <v/>
      </c>
      <c r="I7" t="str">
        <f>IFERROR(Muertes!I7/'Cantidad inicial'!I7,"")</f>
        <v/>
      </c>
      <c r="J7" t="str">
        <f>IFERROR(Muertes!J7/'Cantidad inicial'!J7,"")</f>
        <v/>
      </c>
      <c r="K7" s="6" t="e">
        <f t="shared" si="0"/>
        <v>#DIV/0!</v>
      </c>
      <c r="L7" s="6">
        <f t="shared" si="1"/>
        <v>0</v>
      </c>
      <c r="M7" s="6">
        <f t="shared" si="2"/>
        <v>0</v>
      </c>
      <c r="N7" s="6" t="e">
        <f t="shared" si="3"/>
        <v>#DIV/0!</v>
      </c>
      <c r="O7" s="6">
        <f t="shared" si="4"/>
        <v>0.5</v>
      </c>
      <c r="P7" s="6">
        <f t="shared" si="5"/>
        <v>0</v>
      </c>
    </row>
    <row r="8" spans="1:16" x14ac:dyDescent="0.25">
      <c r="A8">
        <v>7</v>
      </c>
      <c r="B8" t="s">
        <v>7</v>
      </c>
      <c r="C8" t="str">
        <f>IFERROR(Muertes!C8/'Cantidad inicial'!C8,"")</f>
        <v/>
      </c>
      <c r="D8" t="str">
        <f>IFERROR(Muertes!D8/'Cantidad inicial'!D8,"")</f>
        <v/>
      </c>
      <c r="E8" t="str">
        <f>IFERROR(Muertes!E8/'Cantidad inicial'!E8,"")</f>
        <v/>
      </c>
      <c r="F8" t="str">
        <f>IFERROR(Muertes!F8/'Cantidad inicial'!F8,"")</f>
        <v/>
      </c>
      <c r="G8" t="str">
        <f>IFERROR(Muertes!G8/'Cantidad inicial'!G8,"")</f>
        <v/>
      </c>
      <c r="H8" t="str">
        <f>IFERROR(Muertes!H8/'Cantidad inicial'!H8,"")</f>
        <v/>
      </c>
      <c r="I8" t="str">
        <f>IFERROR(Muertes!I8/'Cantidad inicial'!I8,"")</f>
        <v/>
      </c>
      <c r="J8" t="str">
        <f>IFERROR(Muertes!J8/'Cantidad inicial'!J8,"")</f>
        <v/>
      </c>
      <c r="K8" s="6" t="e">
        <f t="shared" si="0"/>
        <v>#DIV/0!</v>
      </c>
      <c r="L8" s="6">
        <f t="shared" si="1"/>
        <v>0</v>
      </c>
      <c r="M8" s="6">
        <f t="shared" si="2"/>
        <v>0</v>
      </c>
      <c r="N8" s="6" t="e">
        <f t="shared" si="3"/>
        <v>#DIV/0!</v>
      </c>
      <c r="O8" s="6">
        <f t="shared" si="4"/>
        <v>0.5</v>
      </c>
      <c r="P8" s="6">
        <f t="shared" si="5"/>
        <v>0</v>
      </c>
    </row>
    <row r="9" spans="1:16" x14ac:dyDescent="0.25">
      <c r="A9">
        <v>8</v>
      </c>
      <c r="B9" t="s">
        <v>8</v>
      </c>
      <c r="C9" t="str">
        <f>IFERROR(Muertes!C9/'Cantidad inicial'!C9,"")</f>
        <v/>
      </c>
      <c r="D9" t="str">
        <f>IFERROR(Muertes!D9/'Cantidad inicial'!D9,"")</f>
        <v/>
      </c>
      <c r="E9" t="str">
        <f>IFERROR(Muertes!E9/'Cantidad inicial'!E9,"")</f>
        <v/>
      </c>
      <c r="F9" t="str">
        <f>IFERROR(Muertes!F9/'Cantidad inicial'!F9,"")</f>
        <v/>
      </c>
      <c r="G9" t="str">
        <f>IFERROR(Muertes!G9/'Cantidad inicial'!G9,"")</f>
        <v/>
      </c>
      <c r="H9" t="str">
        <f>IFERROR(Muertes!H9/'Cantidad inicial'!H9,"")</f>
        <v/>
      </c>
      <c r="I9" t="str">
        <f>IFERROR(Muertes!I9/'Cantidad inicial'!I9,"")</f>
        <v/>
      </c>
      <c r="J9" t="str">
        <f>IFERROR(Muertes!J9/'Cantidad inicial'!J9,"")</f>
        <v/>
      </c>
      <c r="K9" s="6" t="e">
        <f t="shared" si="0"/>
        <v>#DIV/0!</v>
      </c>
      <c r="L9" s="6">
        <f t="shared" si="1"/>
        <v>0</v>
      </c>
      <c r="M9" s="6">
        <f t="shared" si="2"/>
        <v>0</v>
      </c>
      <c r="N9" s="6" t="e">
        <f t="shared" si="3"/>
        <v>#DIV/0!</v>
      </c>
      <c r="O9" s="6">
        <f t="shared" si="4"/>
        <v>0.5</v>
      </c>
      <c r="P9" s="6">
        <f t="shared" si="5"/>
        <v>0</v>
      </c>
    </row>
    <row r="10" spans="1:16" x14ac:dyDescent="0.25">
      <c r="A10">
        <v>9</v>
      </c>
      <c r="B10" t="s">
        <v>9</v>
      </c>
      <c r="C10" t="str">
        <f>IFERROR(Muertes!C10/'Cantidad inicial'!C10,"")</f>
        <v/>
      </c>
      <c r="D10" t="str">
        <f>IFERROR(Muertes!D10/'Cantidad inicial'!D10,"")</f>
        <v/>
      </c>
      <c r="E10" t="str">
        <f>IFERROR(Muertes!E10/'Cantidad inicial'!E10,"")</f>
        <v/>
      </c>
      <c r="F10" t="str">
        <f>IFERROR(Muertes!F10/'Cantidad inicial'!F10,"")</f>
        <v/>
      </c>
      <c r="G10" t="str">
        <f>IFERROR(Muertes!G10/'Cantidad inicial'!G10,"")</f>
        <v/>
      </c>
      <c r="H10" t="str">
        <f>IFERROR(Muertes!H10/'Cantidad inicial'!H10,"")</f>
        <v/>
      </c>
      <c r="I10" t="str">
        <f>IFERROR(Muertes!I10/'Cantidad inicial'!I10,"")</f>
        <v/>
      </c>
      <c r="J10" t="str">
        <f>IFERROR(Muertes!J10/'Cantidad inicial'!J10,"")</f>
        <v/>
      </c>
      <c r="K10" s="6" t="e">
        <f t="shared" si="0"/>
        <v>#DIV/0!</v>
      </c>
      <c r="L10" s="6">
        <f t="shared" si="1"/>
        <v>0</v>
      </c>
      <c r="M10" s="6">
        <f t="shared" si="2"/>
        <v>0</v>
      </c>
      <c r="N10" s="6" t="e">
        <f t="shared" si="3"/>
        <v>#DIV/0!</v>
      </c>
      <c r="O10" s="6">
        <f t="shared" si="4"/>
        <v>0.5</v>
      </c>
      <c r="P10" s="6">
        <f t="shared" si="5"/>
        <v>0</v>
      </c>
    </row>
    <row r="11" spans="1:16" x14ac:dyDescent="0.25">
      <c r="A11">
        <v>10</v>
      </c>
      <c r="B11" t="s">
        <v>10</v>
      </c>
      <c r="C11" t="str">
        <f>IFERROR(Muertes!C11/'Cantidad inicial'!C11,"")</f>
        <v/>
      </c>
      <c r="D11" t="str">
        <f>IFERROR(Muertes!D11/'Cantidad inicial'!D11,"")</f>
        <v/>
      </c>
      <c r="E11" t="str">
        <f>IFERROR(Muertes!E11/'Cantidad inicial'!E11,"")</f>
        <v/>
      </c>
      <c r="F11" t="str">
        <f>IFERROR(Muertes!F11/'Cantidad inicial'!F11,"")</f>
        <v/>
      </c>
      <c r="G11" t="str">
        <f>IFERROR(Muertes!G11/'Cantidad inicial'!G11,"")</f>
        <v/>
      </c>
      <c r="H11" t="str">
        <f>IFERROR(Muertes!H11/'Cantidad inicial'!H11,"")</f>
        <v/>
      </c>
      <c r="I11" t="str">
        <f>IFERROR(Muertes!I11/'Cantidad inicial'!I11,"")</f>
        <v/>
      </c>
      <c r="J11" t="str">
        <f>IFERROR(Muertes!J11/'Cantidad inicial'!J11,"")</f>
        <v/>
      </c>
      <c r="K11" s="6" t="e">
        <f t="shared" si="0"/>
        <v>#DIV/0!</v>
      </c>
      <c r="L11" s="6">
        <f t="shared" si="1"/>
        <v>0</v>
      </c>
      <c r="M11" s="6">
        <f t="shared" si="2"/>
        <v>0</v>
      </c>
      <c r="N11" s="6" t="e">
        <f t="shared" si="3"/>
        <v>#DIV/0!</v>
      </c>
      <c r="O11" s="6">
        <f t="shared" si="4"/>
        <v>0.5</v>
      </c>
      <c r="P11" s="6">
        <f t="shared" si="5"/>
        <v>0</v>
      </c>
    </row>
    <row r="12" spans="1:16" x14ac:dyDescent="0.25">
      <c r="A12">
        <v>11</v>
      </c>
      <c r="B12" t="s">
        <v>11</v>
      </c>
      <c r="C12" t="str">
        <f>IFERROR(Muertes!C12/'Cantidad inicial'!C12,"")</f>
        <v/>
      </c>
      <c r="D12" t="str">
        <f>IFERROR(Muertes!D12/'Cantidad inicial'!D12,"")</f>
        <v/>
      </c>
      <c r="E12" t="str">
        <f>IFERROR(Muertes!E12/'Cantidad inicial'!E12,"")</f>
        <v/>
      </c>
      <c r="F12" t="str">
        <f>IFERROR(Muertes!F12/'Cantidad inicial'!F12,"")</f>
        <v/>
      </c>
      <c r="G12" t="str">
        <f>IFERROR(Muertes!G12/'Cantidad inicial'!G12,"")</f>
        <v/>
      </c>
      <c r="H12" t="str">
        <f>IFERROR(Muertes!H12/'Cantidad inicial'!H12,"")</f>
        <v/>
      </c>
      <c r="I12" t="str">
        <f>IFERROR(Muertes!I12/'Cantidad inicial'!I12,"")</f>
        <v/>
      </c>
      <c r="J12" t="str">
        <f>IFERROR(Muertes!J12/'Cantidad inicial'!J12,"")</f>
        <v/>
      </c>
      <c r="K12" s="6" t="e">
        <f t="shared" si="0"/>
        <v>#DIV/0!</v>
      </c>
      <c r="L12" s="6">
        <f t="shared" si="1"/>
        <v>0</v>
      </c>
      <c r="M12" s="6">
        <f t="shared" si="2"/>
        <v>0</v>
      </c>
      <c r="N12" s="6" t="e">
        <f t="shared" si="3"/>
        <v>#DIV/0!</v>
      </c>
      <c r="O12" s="6">
        <f t="shared" si="4"/>
        <v>0.5</v>
      </c>
      <c r="P12" s="6">
        <f t="shared" si="5"/>
        <v>0</v>
      </c>
    </row>
    <row r="13" spans="1:16" x14ac:dyDescent="0.25">
      <c r="A13">
        <v>12</v>
      </c>
      <c r="B13" t="s">
        <v>12</v>
      </c>
      <c r="C13" t="str">
        <f>IFERROR(Muertes!C13/'Cantidad inicial'!C13,"")</f>
        <v/>
      </c>
      <c r="D13" t="str">
        <f>IFERROR(Muertes!D13/'Cantidad inicial'!D13,"")</f>
        <v/>
      </c>
      <c r="E13" t="str">
        <f>IFERROR(Muertes!E13/'Cantidad inicial'!E13,"")</f>
        <v/>
      </c>
      <c r="F13" t="str">
        <f>IFERROR(Muertes!F13/'Cantidad inicial'!F13,"")</f>
        <v/>
      </c>
      <c r="G13" t="str">
        <f>IFERROR(Muertes!G13/'Cantidad inicial'!G13,"")</f>
        <v/>
      </c>
      <c r="H13" t="str">
        <f>IFERROR(Muertes!H13/'Cantidad inicial'!H13,"")</f>
        <v/>
      </c>
      <c r="I13" t="str">
        <f>IFERROR(Muertes!I13/'Cantidad inicial'!I13,"")</f>
        <v/>
      </c>
      <c r="J13" t="str">
        <f>IFERROR(Muertes!J13/'Cantidad inicial'!J13,"")</f>
        <v/>
      </c>
      <c r="K13" s="6" t="e">
        <f t="shared" si="0"/>
        <v>#DIV/0!</v>
      </c>
      <c r="L13" s="6">
        <f t="shared" si="1"/>
        <v>0</v>
      </c>
      <c r="M13" s="6">
        <f t="shared" si="2"/>
        <v>0</v>
      </c>
      <c r="N13" s="6" t="e">
        <f t="shared" si="3"/>
        <v>#DIV/0!</v>
      </c>
      <c r="O13" s="6">
        <f t="shared" si="4"/>
        <v>0.5</v>
      </c>
      <c r="P13" s="6">
        <f t="shared" si="5"/>
        <v>0</v>
      </c>
    </row>
    <row r="14" spans="1:16" x14ac:dyDescent="0.25">
      <c r="A14">
        <v>13</v>
      </c>
      <c r="B14" t="s">
        <v>13</v>
      </c>
      <c r="C14" t="str">
        <f>IFERROR(Muertes!C14/'Cantidad inicial'!C14,"")</f>
        <v/>
      </c>
      <c r="D14" t="str">
        <f>IFERROR(Muertes!D14/'Cantidad inicial'!D14,"")</f>
        <v/>
      </c>
      <c r="E14" t="str">
        <f>IFERROR(Muertes!E14/'Cantidad inicial'!E14,"")</f>
        <v/>
      </c>
      <c r="F14" t="str">
        <f>IFERROR(Muertes!F14/'Cantidad inicial'!F14,"")</f>
        <v/>
      </c>
      <c r="G14" t="str">
        <f>IFERROR(Muertes!G14/'Cantidad inicial'!G14,"")</f>
        <v/>
      </c>
      <c r="H14" t="str">
        <f>IFERROR(Muertes!H14/'Cantidad inicial'!H14,"")</f>
        <v/>
      </c>
      <c r="I14" t="str">
        <f>IFERROR(Muertes!I14/'Cantidad inicial'!I14,"")</f>
        <v/>
      </c>
      <c r="J14" t="str">
        <f>IFERROR(Muertes!J14/'Cantidad inicial'!J14,"")</f>
        <v/>
      </c>
      <c r="K14" s="6" t="e">
        <f t="shared" si="0"/>
        <v>#DIV/0!</v>
      </c>
      <c r="L14" s="6">
        <f t="shared" si="1"/>
        <v>0</v>
      </c>
      <c r="M14" s="6">
        <f t="shared" si="2"/>
        <v>0</v>
      </c>
      <c r="N14" s="6" t="e">
        <f t="shared" si="3"/>
        <v>#DIV/0!</v>
      </c>
      <c r="O14" s="6">
        <f t="shared" si="4"/>
        <v>0.5</v>
      </c>
      <c r="P14" s="6">
        <f t="shared" si="5"/>
        <v>0</v>
      </c>
    </row>
    <row r="15" spans="1:16" x14ac:dyDescent="0.25">
      <c r="A15">
        <v>14</v>
      </c>
      <c r="B15" t="s">
        <v>14</v>
      </c>
      <c r="C15" t="str">
        <f>IFERROR(Muertes!C15/'Cantidad inicial'!C15,"")</f>
        <v/>
      </c>
      <c r="D15" t="str">
        <f>IFERROR(Muertes!D15/'Cantidad inicial'!D15,"")</f>
        <v/>
      </c>
      <c r="E15" t="str">
        <f>IFERROR(Muertes!E15/'Cantidad inicial'!E15,"")</f>
        <v/>
      </c>
      <c r="F15" t="str">
        <f>IFERROR(Muertes!F15/'Cantidad inicial'!F15,"")</f>
        <v/>
      </c>
      <c r="G15" t="str">
        <f>IFERROR(Muertes!G15/'Cantidad inicial'!G15,"")</f>
        <v/>
      </c>
      <c r="H15" t="str">
        <f>IFERROR(Muertes!H15/'Cantidad inicial'!H15,"")</f>
        <v/>
      </c>
      <c r="I15" t="str">
        <f>IFERROR(Muertes!I15/'Cantidad inicial'!I15,"")</f>
        <v/>
      </c>
      <c r="J15" t="str">
        <f>IFERROR(Muertes!J15/'Cantidad inicial'!J15,"")</f>
        <v/>
      </c>
      <c r="K15" s="6" t="e">
        <f t="shared" si="0"/>
        <v>#DIV/0!</v>
      </c>
      <c r="L15" s="6">
        <f t="shared" si="1"/>
        <v>0</v>
      </c>
      <c r="M15" s="6">
        <f t="shared" si="2"/>
        <v>0</v>
      </c>
      <c r="N15" s="6" t="e">
        <f t="shared" si="3"/>
        <v>#DIV/0!</v>
      </c>
      <c r="O15" s="6">
        <f t="shared" si="4"/>
        <v>0.5</v>
      </c>
      <c r="P15" s="6">
        <f t="shared" si="5"/>
        <v>0</v>
      </c>
    </row>
    <row r="16" spans="1:16" x14ac:dyDescent="0.25">
      <c r="A16">
        <v>15</v>
      </c>
      <c r="B16" t="s">
        <v>15</v>
      </c>
      <c r="C16" t="str">
        <f>IFERROR(Muertes!C16/'Cantidad inicial'!C16,"")</f>
        <v/>
      </c>
      <c r="D16" t="str">
        <f>IFERROR(Muertes!D16/'Cantidad inicial'!D16,"")</f>
        <v/>
      </c>
      <c r="E16" t="str">
        <f>IFERROR(Muertes!E16/'Cantidad inicial'!E16,"")</f>
        <v/>
      </c>
      <c r="F16" t="str">
        <f>IFERROR(Muertes!F16/'Cantidad inicial'!F16,"")</f>
        <v/>
      </c>
      <c r="G16" t="str">
        <f>IFERROR(Muertes!G16/'Cantidad inicial'!G16,"")</f>
        <v/>
      </c>
      <c r="H16" t="str">
        <f>IFERROR(Muertes!H16/'Cantidad inicial'!H16,"")</f>
        <v/>
      </c>
      <c r="I16" t="str">
        <f>IFERROR(Muertes!I16/'Cantidad inicial'!I16,"")</f>
        <v/>
      </c>
      <c r="J16" t="str">
        <f>IFERROR(Muertes!J16/'Cantidad inicial'!J16,"")</f>
        <v/>
      </c>
      <c r="K16" s="6" t="e">
        <f t="shared" si="0"/>
        <v>#DIV/0!</v>
      </c>
      <c r="L16" s="6">
        <f t="shared" si="1"/>
        <v>0</v>
      </c>
      <c r="M16" s="6">
        <f t="shared" si="2"/>
        <v>0</v>
      </c>
      <c r="N16" s="6" t="e">
        <f t="shared" si="3"/>
        <v>#DIV/0!</v>
      </c>
      <c r="O16" s="6">
        <f t="shared" si="4"/>
        <v>0.5</v>
      </c>
      <c r="P16" s="6">
        <f t="shared" si="5"/>
        <v>0</v>
      </c>
    </row>
    <row r="17" spans="1:16" x14ac:dyDescent="0.25">
      <c r="A17">
        <v>16</v>
      </c>
      <c r="B17" t="s">
        <v>16</v>
      </c>
      <c r="C17" t="str">
        <f>IFERROR(Muertes!C17/'Cantidad inicial'!C17,"")</f>
        <v/>
      </c>
      <c r="D17" t="str">
        <f>IFERROR(Muertes!D17/'Cantidad inicial'!D17,"")</f>
        <v/>
      </c>
      <c r="E17" t="str">
        <f>IFERROR(Muertes!E17/'Cantidad inicial'!E17,"")</f>
        <v/>
      </c>
      <c r="F17" t="str">
        <f>IFERROR(Muertes!F17/'Cantidad inicial'!F17,"")</f>
        <v/>
      </c>
      <c r="G17" t="str">
        <f>IFERROR(Muertes!G17/'Cantidad inicial'!G17,"")</f>
        <v/>
      </c>
      <c r="H17" t="str">
        <f>IFERROR(Muertes!H17/'Cantidad inicial'!H17,"")</f>
        <v/>
      </c>
      <c r="I17" t="str">
        <f>IFERROR(Muertes!I17/'Cantidad inicial'!I17,"")</f>
        <v/>
      </c>
      <c r="J17" t="str">
        <f>IFERROR(Muertes!J17/'Cantidad inicial'!J17,"")</f>
        <v/>
      </c>
      <c r="K17" s="6" t="e">
        <f t="shared" si="0"/>
        <v>#DIV/0!</v>
      </c>
      <c r="L17" s="6">
        <f t="shared" si="1"/>
        <v>0</v>
      </c>
      <c r="M17" s="6">
        <f t="shared" si="2"/>
        <v>0</v>
      </c>
      <c r="N17" s="6" t="e">
        <f t="shared" si="3"/>
        <v>#DIV/0!</v>
      </c>
      <c r="O17" s="6">
        <f t="shared" si="4"/>
        <v>0.5</v>
      </c>
      <c r="P17" s="6">
        <f t="shared" si="5"/>
        <v>0</v>
      </c>
    </row>
    <row r="18" spans="1:16" x14ac:dyDescent="0.25">
      <c r="A18">
        <v>17</v>
      </c>
      <c r="B18" t="s">
        <v>17</v>
      </c>
      <c r="C18" t="str">
        <f>IFERROR(Muertes!C18/'Cantidad inicial'!C18,"")</f>
        <v/>
      </c>
      <c r="D18" t="str">
        <f>IFERROR(Muertes!D18/'Cantidad inicial'!D18,"")</f>
        <v/>
      </c>
      <c r="E18" t="str">
        <f>IFERROR(Muertes!E18/'Cantidad inicial'!E18,"")</f>
        <v/>
      </c>
      <c r="F18" t="str">
        <f>IFERROR(Muertes!F18/'Cantidad inicial'!F18,"")</f>
        <v/>
      </c>
      <c r="G18" t="str">
        <f>IFERROR(Muertes!G18/'Cantidad inicial'!G18,"")</f>
        <v/>
      </c>
      <c r="H18" t="str">
        <f>IFERROR(Muertes!H18/'Cantidad inicial'!H18,"")</f>
        <v/>
      </c>
      <c r="I18" t="str">
        <f>IFERROR(Muertes!I18/'Cantidad inicial'!I18,"")</f>
        <v/>
      </c>
      <c r="J18" t="str">
        <f>IFERROR(Muertes!J18/'Cantidad inicial'!J18,"")</f>
        <v/>
      </c>
      <c r="K18" s="6" t="e">
        <f t="shared" si="0"/>
        <v>#DIV/0!</v>
      </c>
      <c r="L18" s="6">
        <f t="shared" si="1"/>
        <v>0</v>
      </c>
      <c r="M18" s="6">
        <f t="shared" si="2"/>
        <v>0</v>
      </c>
      <c r="N18" s="6" t="e">
        <f t="shared" si="3"/>
        <v>#DIV/0!</v>
      </c>
      <c r="O18" s="6">
        <f t="shared" si="4"/>
        <v>0.5</v>
      </c>
      <c r="P18" s="6">
        <f t="shared" si="5"/>
        <v>0</v>
      </c>
    </row>
    <row r="19" spans="1:16" x14ac:dyDescent="0.25">
      <c r="A19">
        <v>18</v>
      </c>
      <c r="B19" t="s">
        <v>18</v>
      </c>
      <c r="C19" t="str">
        <f>IFERROR(Muertes!C19/'Cantidad inicial'!C19,"")</f>
        <v/>
      </c>
      <c r="D19" t="str">
        <f>IFERROR(Muertes!D19/'Cantidad inicial'!D19,"")</f>
        <v/>
      </c>
      <c r="E19" t="str">
        <f>IFERROR(Muertes!E19/'Cantidad inicial'!E19,"")</f>
        <v/>
      </c>
      <c r="F19" t="str">
        <f>IFERROR(Muertes!F19/'Cantidad inicial'!F19,"")</f>
        <v/>
      </c>
      <c r="G19" t="str">
        <f>IFERROR(Muertes!G19/'Cantidad inicial'!G19,"")</f>
        <v/>
      </c>
      <c r="H19" t="str">
        <f>IFERROR(Muertes!H19/'Cantidad inicial'!H19,"")</f>
        <v/>
      </c>
      <c r="I19" t="str">
        <f>IFERROR(Muertes!I19/'Cantidad inicial'!I19,"")</f>
        <v/>
      </c>
      <c r="J19" t="str">
        <f>IFERROR(Muertes!J19/'Cantidad inicial'!J19,"")</f>
        <v/>
      </c>
      <c r="K19" s="6" t="e">
        <f t="shared" si="0"/>
        <v>#DIV/0!</v>
      </c>
      <c r="L19" s="6">
        <f t="shared" si="1"/>
        <v>0</v>
      </c>
      <c r="M19" s="6">
        <f t="shared" si="2"/>
        <v>0</v>
      </c>
      <c r="N19" s="6" t="e">
        <f t="shared" si="3"/>
        <v>#DIV/0!</v>
      </c>
      <c r="O19" s="6">
        <f t="shared" si="4"/>
        <v>0.5</v>
      </c>
      <c r="P19" s="6">
        <f t="shared" si="5"/>
        <v>0</v>
      </c>
    </row>
    <row r="20" spans="1:16" x14ac:dyDescent="0.25">
      <c r="A20">
        <v>19</v>
      </c>
      <c r="B20" t="s">
        <v>19</v>
      </c>
      <c r="C20" t="str">
        <f>IFERROR(Muertes!C20/'Cantidad inicial'!C20,"")</f>
        <v/>
      </c>
      <c r="D20" t="str">
        <f>IFERROR(Muertes!D20/'Cantidad inicial'!D20,"")</f>
        <v/>
      </c>
      <c r="E20" t="str">
        <f>IFERROR(Muertes!E20/'Cantidad inicial'!E20,"")</f>
        <v/>
      </c>
      <c r="F20" t="str">
        <f>IFERROR(Muertes!F20/'Cantidad inicial'!F20,"")</f>
        <v/>
      </c>
      <c r="G20" t="str">
        <f>IFERROR(Muertes!G20/'Cantidad inicial'!G20,"")</f>
        <v/>
      </c>
      <c r="H20" t="str">
        <f>IFERROR(Muertes!H20/'Cantidad inicial'!H20,"")</f>
        <v/>
      </c>
      <c r="I20" t="str">
        <f>IFERROR(Muertes!I20/'Cantidad inicial'!I20,"")</f>
        <v/>
      </c>
      <c r="J20" t="str">
        <f>IFERROR(Muertes!J20/'Cantidad inicial'!J20,"")</f>
        <v/>
      </c>
      <c r="K20" s="6" t="e">
        <f t="shared" si="0"/>
        <v>#DIV/0!</v>
      </c>
      <c r="L20" s="6">
        <f t="shared" si="1"/>
        <v>0</v>
      </c>
      <c r="M20" s="6">
        <f t="shared" si="2"/>
        <v>0</v>
      </c>
      <c r="N20" s="6" t="e">
        <f t="shared" si="3"/>
        <v>#DIV/0!</v>
      </c>
      <c r="O20" s="6">
        <f t="shared" si="4"/>
        <v>0.5</v>
      </c>
      <c r="P20" s="6">
        <f t="shared" si="5"/>
        <v>0</v>
      </c>
    </row>
    <row r="21" spans="1:16" x14ac:dyDescent="0.25">
      <c r="A21">
        <v>20</v>
      </c>
      <c r="B21" t="s">
        <v>20</v>
      </c>
      <c r="C21" t="str">
        <f>IFERROR(Muertes!C21/'Cantidad inicial'!C21,"")</f>
        <v/>
      </c>
      <c r="D21" t="str">
        <f>IFERROR(Muertes!D21/'Cantidad inicial'!D21,"")</f>
        <v/>
      </c>
      <c r="E21" t="str">
        <f>IFERROR(Muertes!E21/'Cantidad inicial'!E21,"")</f>
        <v/>
      </c>
      <c r="F21" t="str">
        <f>IFERROR(Muertes!F21/'Cantidad inicial'!F21,"")</f>
        <v/>
      </c>
      <c r="G21" t="str">
        <f>IFERROR(Muertes!G21/'Cantidad inicial'!G21,"")</f>
        <v/>
      </c>
      <c r="H21" t="str">
        <f>IFERROR(Muertes!H21/'Cantidad inicial'!H21,"")</f>
        <v/>
      </c>
      <c r="I21" t="str">
        <f>IFERROR(Muertes!I21/'Cantidad inicial'!I21,"")</f>
        <v/>
      </c>
      <c r="J21" t="str">
        <f>IFERROR(Muertes!J21/'Cantidad inicial'!J21,"")</f>
        <v/>
      </c>
      <c r="K21" s="6" t="e">
        <f t="shared" si="0"/>
        <v>#DIV/0!</v>
      </c>
      <c r="L21" s="6">
        <f t="shared" si="1"/>
        <v>0</v>
      </c>
      <c r="M21" s="6">
        <f t="shared" si="2"/>
        <v>0</v>
      </c>
      <c r="N21" s="6" t="e">
        <f t="shared" si="3"/>
        <v>#DIV/0!</v>
      </c>
      <c r="O21" s="6">
        <f t="shared" si="4"/>
        <v>0.5</v>
      </c>
      <c r="P21" s="6">
        <f t="shared" si="5"/>
        <v>0</v>
      </c>
    </row>
    <row r="22" spans="1:16" x14ac:dyDescent="0.25">
      <c r="A22">
        <v>21</v>
      </c>
      <c r="B22" t="s">
        <v>21</v>
      </c>
      <c r="C22" t="str">
        <f>IFERROR(Muertes!C22/'Cantidad inicial'!C22,"")</f>
        <v/>
      </c>
      <c r="D22" t="str">
        <f>IFERROR(Muertes!D22/'Cantidad inicial'!D22,"")</f>
        <v/>
      </c>
      <c r="E22" t="str">
        <f>IFERROR(Muertes!E22/'Cantidad inicial'!E22,"")</f>
        <v/>
      </c>
      <c r="F22" t="str">
        <f>IFERROR(Muertes!F22/'Cantidad inicial'!F22,"")</f>
        <v/>
      </c>
      <c r="G22" t="str">
        <f>IFERROR(Muertes!G22/'Cantidad inicial'!G22,"")</f>
        <v/>
      </c>
      <c r="H22" t="str">
        <f>IFERROR(Muertes!H22/'Cantidad inicial'!H22,"")</f>
        <v/>
      </c>
      <c r="I22" t="str">
        <f>IFERROR(Muertes!I22/'Cantidad inicial'!I22,"")</f>
        <v/>
      </c>
      <c r="J22" t="str">
        <f>IFERROR(Muertes!J22/'Cantidad inicial'!J22,"")</f>
        <v/>
      </c>
      <c r="K22" s="6" t="e">
        <f t="shared" si="0"/>
        <v>#DIV/0!</v>
      </c>
      <c r="L22" s="6">
        <f t="shared" si="1"/>
        <v>0</v>
      </c>
      <c r="M22" s="6">
        <f t="shared" si="2"/>
        <v>0</v>
      </c>
      <c r="N22" s="6" t="e">
        <f t="shared" si="3"/>
        <v>#DIV/0!</v>
      </c>
      <c r="O22" s="6">
        <f t="shared" si="4"/>
        <v>0.5</v>
      </c>
      <c r="P22" s="6">
        <f t="shared" si="5"/>
        <v>0</v>
      </c>
    </row>
    <row r="23" spans="1:16" x14ac:dyDescent="0.25">
      <c r="A23">
        <v>22</v>
      </c>
      <c r="B23" t="s">
        <v>22</v>
      </c>
      <c r="C23" t="str">
        <f>IFERROR(Muertes!C23/'Cantidad inicial'!C23,"")</f>
        <v/>
      </c>
      <c r="D23" t="str">
        <f>IFERROR(Muertes!D23/'Cantidad inicial'!D23,"")</f>
        <v/>
      </c>
      <c r="E23" t="str">
        <f>IFERROR(Muertes!E23/'Cantidad inicial'!E23,"")</f>
        <v/>
      </c>
      <c r="F23" t="str">
        <f>IFERROR(Muertes!F23/'Cantidad inicial'!F23,"")</f>
        <v/>
      </c>
      <c r="G23" t="str">
        <f>IFERROR(Muertes!G23/'Cantidad inicial'!G23,"")</f>
        <v/>
      </c>
      <c r="H23" t="str">
        <f>IFERROR(Muertes!H23/'Cantidad inicial'!H23,"")</f>
        <v/>
      </c>
      <c r="I23" t="str">
        <f>IFERROR(Muertes!I23/'Cantidad inicial'!I23,"")</f>
        <v/>
      </c>
      <c r="J23" t="str">
        <f>IFERROR(Muertes!J23/'Cantidad inicial'!J23,"")</f>
        <v/>
      </c>
      <c r="K23" s="6" t="e">
        <f t="shared" si="0"/>
        <v>#DIV/0!</v>
      </c>
      <c r="L23" s="6">
        <f t="shared" si="1"/>
        <v>0</v>
      </c>
      <c r="M23" s="6">
        <f t="shared" si="2"/>
        <v>0</v>
      </c>
      <c r="N23" s="6" t="e">
        <f t="shared" si="3"/>
        <v>#DIV/0!</v>
      </c>
      <c r="O23" s="6">
        <f t="shared" si="4"/>
        <v>0.5</v>
      </c>
      <c r="P23" s="6">
        <f t="shared" si="5"/>
        <v>0</v>
      </c>
    </row>
    <row r="24" spans="1:16" x14ac:dyDescent="0.25">
      <c r="A24">
        <v>23</v>
      </c>
      <c r="B24" t="s">
        <v>23</v>
      </c>
      <c r="C24" t="str">
        <f>IFERROR(Muertes!C24/'Cantidad inicial'!C24,"")</f>
        <v/>
      </c>
      <c r="D24" t="str">
        <f>IFERROR(Muertes!D24/'Cantidad inicial'!D24,"")</f>
        <v/>
      </c>
      <c r="E24" t="str">
        <f>IFERROR(Muertes!E24/'Cantidad inicial'!E24,"")</f>
        <v/>
      </c>
      <c r="F24" t="str">
        <f>IFERROR(Muertes!F24/'Cantidad inicial'!F24,"")</f>
        <v/>
      </c>
      <c r="G24" t="str">
        <f>IFERROR(Muertes!G24/'Cantidad inicial'!G24,"")</f>
        <v/>
      </c>
      <c r="H24" t="str">
        <f>IFERROR(Muertes!H24/'Cantidad inicial'!H24,"")</f>
        <v/>
      </c>
      <c r="I24" t="str">
        <f>IFERROR(Muertes!I24/'Cantidad inicial'!I24,"")</f>
        <v/>
      </c>
      <c r="J24" t="str">
        <f>IFERROR(Muertes!J24/'Cantidad inicial'!J24,"")</f>
        <v/>
      </c>
      <c r="K24" s="6" t="e">
        <f t="shared" si="0"/>
        <v>#DIV/0!</v>
      </c>
      <c r="L24" s="6">
        <f t="shared" si="1"/>
        <v>0</v>
      </c>
      <c r="M24" s="6">
        <f t="shared" si="2"/>
        <v>0</v>
      </c>
      <c r="N24" s="6" t="e">
        <f t="shared" si="3"/>
        <v>#DIV/0!</v>
      </c>
      <c r="O24" s="6">
        <f t="shared" si="4"/>
        <v>0.5</v>
      </c>
      <c r="P24" s="6">
        <f t="shared" si="5"/>
        <v>0</v>
      </c>
    </row>
    <row r="25" spans="1:16" x14ac:dyDescent="0.25">
      <c r="A25">
        <v>24</v>
      </c>
      <c r="B25" t="s">
        <v>24</v>
      </c>
      <c r="C25" t="str">
        <f>IFERROR(Muertes!C25/'Cantidad inicial'!C25,"")</f>
        <v/>
      </c>
      <c r="D25" t="str">
        <f>IFERROR(Muertes!D25/'Cantidad inicial'!D25,"")</f>
        <v/>
      </c>
      <c r="E25" t="str">
        <f>IFERROR(Muertes!E25/'Cantidad inicial'!E25,"")</f>
        <v/>
      </c>
      <c r="F25" t="str">
        <f>IFERROR(Muertes!F25/'Cantidad inicial'!F25,"")</f>
        <v/>
      </c>
      <c r="G25" t="str">
        <f>IFERROR(Muertes!G25/'Cantidad inicial'!G25,"")</f>
        <v/>
      </c>
      <c r="H25" t="str">
        <f>IFERROR(Muertes!H25/'Cantidad inicial'!H25,"")</f>
        <v/>
      </c>
      <c r="I25" t="str">
        <f>IFERROR(Muertes!I25/'Cantidad inicial'!I25,"")</f>
        <v/>
      </c>
      <c r="J25" t="str">
        <f>IFERROR(Muertes!J25/'Cantidad inicial'!J25,"")</f>
        <v/>
      </c>
      <c r="K25" s="6" t="e">
        <f t="shared" si="0"/>
        <v>#DIV/0!</v>
      </c>
      <c r="L25" s="6">
        <f t="shared" si="1"/>
        <v>0</v>
      </c>
      <c r="M25" s="6">
        <f t="shared" si="2"/>
        <v>0</v>
      </c>
      <c r="N25" s="6" t="e">
        <f t="shared" si="3"/>
        <v>#DIV/0!</v>
      </c>
      <c r="O25" s="6">
        <f t="shared" si="4"/>
        <v>0.5</v>
      </c>
      <c r="P25" s="6">
        <f t="shared" si="5"/>
        <v>0</v>
      </c>
    </row>
    <row r="26" spans="1:16" x14ac:dyDescent="0.25">
      <c r="A26">
        <v>25</v>
      </c>
      <c r="B26" t="s">
        <v>25</v>
      </c>
      <c r="C26" t="str">
        <f>IFERROR(Muertes!C26/'Cantidad inicial'!C26,"")</f>
        <v/>
      </c>
      <c r="D26" t="str">
        <f>IFERROR(Muertes!D26/'Cantidad inicial'!D26,"")</f>
        <v/>
      </c>
      <c r="E26" t="str">
        <f>IFERROR(Muertes!E26/'Cantidad inicial'!E26,"")</f>
        <v/>
      </c>
      <c r="F26" t="str">
        <f>IFERROR(Muertes!F26/'Cantidad inicial'!F26,"")</f>
        <v/>
      </c>
      <c r="G26" t="str">
        <f>IFERROR(Muertes!G26/'Cantidad inicial'!G26,"")</f>
        <v/>
      </c>
      <c r="H26" t="str">
        <f>IFERROR(Muertes!H26/'Cantidad inicial'!H26,"")</f>
        <v/>
      </c>
      <c r="I26" t="str">
        <f>IFERROR(Muertes!I26/'Cantidad inicial'!I26,"")</f>
        <v/>
      </c>
      <c r="J26" t="str">
        <f>IFERROR(Muertes!J26/'Cantidad inicial'!J26,"")</f>
        <v/>
      </c>
      <c r="K26" s="6" t="e">
        <f t="shared" si="0"/>
        <v>#DIV/0!</v>
      </c>
      <c r="L26" s="6">
        <f t="shared" si="1"/>
        <v>0</v>
      </c>
      <c r="M26" s="6">
        <f t="shared" si="2"/>
        <v>0</v>
      </c>
      <c r="N26" s="6" t="e">
        <f t="shared" si="3"/>
        <v>#DIV/0!</v>
      </c>
      <c r="O26" s="6">
        <f t="shared" si="4"/>
        <v>0.5</v>
      </c>
      <c r="P26" s="6">
        <f t="shared" si="5"/>
        <v>0</v>
      </c>
    </row>
    <row r="27" spans="1:16" x14ac:dyDescent="0.25">
      <c r="A27">
        <v>26</v>
      </c>
      <c r="B27" t="s">
        <v>26</v>
      </c>
      <c r="C27" t="str">
        <f>IFERROR(Muertes!C27/'Cantidad inicial'!C27,"")</f>
        <v/>
      </c>
      <c r="D27" t="str">
        <f>IFERROR(Muertes!D27/'Cantidad inicial'!D27,"")</f>
        <v/>
      </c>
      <c r="E27" t="str">
        <f>IFERROR(Muertes!E27/'Cantidad inicial'!E27,"")</f>
        <v/>
      </c>
      <c r="F27" t="str">
        <f>IFERROR(Muertes!F27/'Cantidad inicial'!F27,"")</f>
        <v/>
      </c>
      <c r="G27" t="str">
        <f>IFERROR(Muertes!G27/'Cantidad inicial'!G27,"")</f>
        <v/>
      </c>
      <c r="H27" t="str">
        <f>IFERROR(Muertes!H27/'Cantidad inicial'!H27,"")</f>
        <v/>
      </c>
      <c r="I27" t="str">
        <f>IFERROR(Muertes!I27/'Cantidad inicial'!I27,"")</f>
        <v/>
      </c>
      <c r="J27" t="str">
        <f>IFERROR(Muertes!J27/'Cantidad inicial'!J27,"")</f>
        <v/>
      </c>
      <c r="K27" s="6" t="e">
        <f t="shared" si="0"/>
        <v>#DIV/0!</v>
      </c>
      <c r="L27" s="6">
        <f t="shared" si="1"/>
        <v>0</v>
      </c>
      <c r="M27" s="6">
        <f t="shared" si="2"/>
        <v>0</v>
      </c>
      <c r="N27" s="6" t="e">
        <f t="shared" si="3"/>
        <v>#DIV/0!</v>
      </c>
      <c r="O27" s="6">
        <f t="shared" si="4"/>
        <v>0.5</v>
      </c>
      <c r="P27" s="6">
        <f t="shared" si="5"/>
        <v>0</v>
      </c>
    </row>
    <row r="28" spans="1:16" x14ac:dyDescent="0.25">
      <c r="A28">
        <v>27</v>
      </c>
      <c r="B28" t="s">
        <v>27</v>
      </c>
      <c r="C28" t="str">
        <f>IFERROR(Muertes!C28/'Cantidad inicial'!C28,"")</f>
        <v/>
      </c>
      <c r="D28" t="str">
        <f>IFERROR(Muertes!D28/'Cantidad inicial'!D28,"")</f>
        <v/>
      </c>
      <c r="E28" t="str">
        <f>IFERROR(Muertes!E28/'Cantidad inicial'!E28,"")</f>
        <v/>
      </c>
      <c r="F28" t="str">
        <f>IFERROR(Muertes!F28/'Cantidad inicial'!F28,"")</f>
        <v/>
      </c>
      <c r="G28" t="str">
        <f>IFERROR(Muertes!G28/'Cantidad inicial'!G28,"")</f>
        <v/>
      </c>
      <c r="H28" t="str">
        <f>IFERROR(Muertes!H28/'Cantidad inicial'!H28,"")</f>
        <v/>
      </c>
      <c r="I28" t="str">
        <f>IFERROR(Muertes!I28/'Cantidad inicial'!I28,"")</f>
        <v/>
      </c>
      <c r="J28" t="str">
        <f>IFERROR(Muertes!J28/'Cantidad inicial'!J28,"")</f>
        <v/>
      </c>
      <c r="K28" s="6" t="e">
        <f t="shared" si="0"/>
        <v>#DIV/0!</v>
      </c>
      <c r="L28" s="6">
        <f t="shared" si="1"/>
        <v>0</v>
      </c>
      <c r="M28" s="6">
        <f t="shared" si="2"/>
        <v>0</v>
      </c>
      <c r="N28" s="6" t="e">
        <f t="shared" si="3"/>
        <v>#DIV/0!</v>
      </c>
      <c r="O28" s="6">
        <f t="shared" si="4"/>
        <v>0.5</v>
      </c>
      <c r="P28" s="6">
        <f t="shared" si="5"/>
        <v>0</v>
      </c>
    </row>
    <row r="29" spans="1:16" x14ac:dyDescent="0.25">
      <c r="A29">
        <v>28</v>
      </c>
      <c r="B29" t="s">
        <v>28</v>
      </c>
      <c r="C29" t="str">
        <f>IFERROR(Muertes!C29/'Cantidad inicial'!C29,"")</f>
        <v/>
      </c>
      <c r="D29" t="str">
        <f>IFERROR(Muertes!D29/'Cantidad inicial'!D29,"")</f>
        <v/>
      </c>
      <c r="E29" t="str">
        <f>IFERROR(Muertes!E29/'Cantidad inicial'!E29,"")</f>
        <v/>
      </c>
      <c r="F29" t="str">
        <f>IFERROR(Muertes!F29/'Cantidad inicial'!F29,"")</f>
        <v/>
      </c>
      <c r="G29" t="str">
        <f>IFERROR(Muertes!G29/'Cantidad inicial'!G29,"")</f>
        <v/>
      </c>
      <c r="H29" t="str">
        <f>IFERROR(Muertes!H29/'Cantidad inicial'!H29,"")</f>
        <v/>
      </c>
      <c r="I29" t="str">
        <f>IFERROR(Muertes!I29/'Cantidad inicial'!I29,"")</f>
        <v/>
      </c>
      <c r="J29" t="str">
        <f>IFERROR(Muertes!J29/'Cantidad inicial'!J29,"")</f>
        <v/>
      </c>
      <c r="K29" s="6" t="e">
        <f t="shared" si="0"/>
        <v>#DIV/0!</v>
      </c>
      <c r="L29" s="6">
        <f t="shared" si="1"/>
        <v>0</v>
      </c>
      <c r="M29" s="6">
        <f t="shared" si="2"/>
        <v>0</v>
      </c>
      <c r="N29" s="6" t="e">
        <f t="shared" si="3"/>
        <v>#DIV/0!</v>
      </c>
      <c r="O29" s="6">
        <f t="shared" si="4"/>
        <v>0.5</v>
      </c>
      <c r="P29" s="6">
        <f t="shared" si="5"/>
        <v>0</v>
      </c>
    </row>
    <row r="30" spans="1:16" x14ac:dyDescent="0.25">
      <c r="A30">
        <v>29</v>
      </c>
      <c r="B30" t="s">
        <v>29</v>
      </c>
      <c r="C30" t="str">
        <f>IFERROR(Muertes!C30/'Cantidad inicial'!C30,"")</f>
        <v/>
      </c>
      <c r="D30" t="str">
        <f>IFERROR(Muertes!D30/'Cantidad inicial'!D30,"")</f>
        <v/>
      </c>
      <c r="E30" t="str">
        <f>IFERROR(Muertes!E30/'Cantidad inicial'!E30,"")</f>
        <v/>
      </c>
      <c r="F30" t="str">
        <f>IFERROR(Muertes!F30/'Cantidad inicial'!F30,"")</f>
        <v/>
      </c>
      <c r="G30" t="str">
        <f>IFERROR(Muertes!G30/'Cantidad inicial'!G30,"")</f>
        <v/>
      </c>
      <c r="H30" t="str">
        <f>IFERROR(Muertes!H30/'Cantidad inicial'!H30,"")</f>
        <v/>
      </c>
      <c r="I30" t="str">
        <f>IFERROR(Muertes!I30/'Cantidad inicial'!I30,"")</f>
        <v/>
      </c>
      <c r="J30" t="str">
        <f>IFERROR(Muertes!J30/'Cantidad inicial'!J30,"")</f>
        <v/>
      </c>
      <c r="K30" s="6" t="e">
        <f t="shared" si="0"/>
        <v>#DIV/0!</v>
      </c>
      <c r="L30" s="6">
        <f t="shared" si="1"/>
        <v>0</v>
      </c>
      <c r="M30" s="6">
        <f t="shared" si="2"/>
        <v>0</v>
      </c>
      <c r="N30" s="6" t="e">
        <f t="shared" si="3"/>
        <v>#DIV/0!</v>
      </c>
      <c r="O30" s="6">
        <f t="shared" si="4"/>
        <v>0.5</v>
      </c>
      <c r="P30" s="6">
        <f t="shared" si="5"/>
        <v>0</v>
      </c>
    </row>
    <row r="31" spans="1:16" x14ac:dyDescent="0.25">
      <c r="A31">
        <v>30</v>
      </c>
      <c r="B31" t="s">
        <v>30</v>
      </c>
      <c r="C31" t="str">
        <f>IFERROR(Muertes!C31/'Cantidad inicial'!C31,"")</f>
        <v/>
      </c>
      <c r="D31" t="str">
        <f>IFERROR(Muertes!D31/'Cantidad inicial'!D31,"")</f>
        <v/>
      </c>
      <c r="E31" t="str">
        <f>IFERROR(Muertes!E31/'Cantidad inicial'!E31,"")</f>
        <v/>
      </c>
      <c r="F31" t="str">
        <f>IFERROR(Muertes!F31/'Cantidad inicial'!F31,"")</f>
        <v/>
      </c>
      <c r="G31" t="str">
        <f>IFERROR(Muertes!G31/'Cantidad inicial'!G31,"")</f>
        <v/>
      </c>
      <c r="H31" t="str">
        <f>IFERROR(Muertes!H31/'Cantidad inicial'!H31,"")</f>
        <v/>
      </c>
      <c r="I31" t="str">
        <f>IFERROR(Muertes!I31/'Cantidad inicial'!I31,"")</f>
        <v/>
      </c>
      <c r="J31" t="str">
        <f>IFERROR(Muertes!J31/'Cantidad inicial'!J31,"")</f>
        <v/>
      </c>
      <c r="K31" s="6" t="e">
        <f t="shared" si="0"/>
        <v>#DIV/0!</v>
      </c>
      <c r="L31" s="6">
        <f t="shared" si="1"/>
        <v>0</v>
      </c>
      <c r="M31" s="6">
        <f t="shared" si="2"/>
        <v>0</v>
      </c>
      <c r="N31" s="6" t="e">
        <f t="shared" si="3"/>
        <v>#DIV/0!</v>
      </c>
      <c r="O31" s="6">
        <f t="shared" si="4"/>
        <v>0.5</v>
      </c>
      <c r="P31" s="6">
        <f t="shared" si="5"/>
        <v>0</v>
      </c>
    </row>
    <row r="32" spans="1:16" x14ac:dyDescent="0.25">
      <c r="A32">
        <v>31</v>
      </c>
      <c r="B32" t="s">
        <v>31</v>
      </c>
      <c r="C32" t="str">
        <f>IFERROR(Muertes!C32/'Cantidad inicial'!C32,"")</f>
        <v/>
      </c>
      <c r="D32" t="str">
        <f>IFERROR(Muertes!D32/'Cantidad inicial'!D32,"")</f>
        <v/>
      </c>
      <c r="E32" t="str">
        <f>IFERROR(Muertes!E32/'Cantidad inicial'!E32,"")</f>
        <v/>
      </c>
      <c r="F32" t="str">
        <f>IFERROR(Muertes!F32/'Cantidad inicial'!F32,"")</f>
        <v/>
      </c>
      <c r="G32" t="str">
        <f>IFERROR(Muertes!G32/'Cantidad inicial'!G32,"")</f>
        <v/>
      </c>
      <c r="H32" t="str">
        <f>IFERROR(Muertes!H32/'Cantidad inicial'!H32,"")</f>
        <v/>
      </c>
      <c r="I32" t="str">
        <f>IFERROR(Muertes!I32/'Cantidad inicial'!I32,"")</f>
        <v/>
      </c>
      <c r="J32" t="str">
        <f>IFERROR(Muertes!J32/'Cantidad inicial'!J32,"")</f>
        <v/>
      </c>
      <c r="K32" s="6" t="e">
        <f t="shared" si="0"/>
        <v>#DIV/0!</v>
      </c>
      <c r="L32" s="6">
        <f t="shared" si="1"/>
        <v>0</v>
      </c>
      <c r="M32" s="6">
        <f t="shared" si="2"/>
        <v>0</v>
      </c>
      <c r="N32" s="6" t="e">
        <f t="shared" si="3"/>
        <v>#DIV/0!</v>
      </c>
      <c r="O32" s="6">
        <f t="shared" si="4"/>
        <v>0.5</v>
      </c>
      <c r="P32" s="6">
        <f t="shared" si="5"/>
        <v>0</v>
      </c>
    </row>
    <row r="33" spans="1:16" x14ac:dyDescent="0.25">
      <c r="A33">
        <v>32</v>
      </c>
      <c r="B33" t="s">
        <v>32</v>
      </c>
      <c r="C33" t="str">
        <f>IFERROR(Muertes!C33/'Cantidad inicial'!C33,"")</f>
        <v/>
      </c>
      <c r="D33" t="str">
        <f>IFERROR(Muertes!D33/'Cantidad inicial'!D33,"")</f>
        <v/>
      </c>
      <c r="E33" t="str">
        <f>IFERROR(Muertes!E33/'Cantidad inicial'!E33,"")</f>
        <v/>
      </c>
      <c r="F33" t="str">
        <f>IFERROR(Muertes!F33/'Cantidad inicial'!F33,"")</f>
        <v/>
      </c>
      <c r="G33" t="str">
        <f>IFERROR(Muertes!G33/'Cantidad inicial'!G33,"")</f>
        <v/>
      </c>
      <c r="H33" t="str">
        <f>IFERROR(Muertes!H33/'Cantidad inicial'!H33,"")</f>
        <v/>
      </c>
      <c r="I33" t="str">
        <f>IFERROR(Muertes!I33/'Cantidad inicial'!I33,"")</f>
        <v/>
      </c>
      <c r="J33" t="str">
        <f>IFERROR(Muertes!J33/'Cantidad inicial'!J33,"")</f>
        <v/>
      </c>
      <c r="K33" s="6" t="e">
        <f t="shared" si="0"/>
        <v>#DIV/0!</v>
      </c>
      <c r="L33" s="6">
        <f t="shared" si="1"/>
        <v>0</v>
      </c>
      <c r="M33" s="6">
        <f t="shared" si="2"/>
        <v>0</v>
      </c>
      <c r="N33" s="6" t="e">
        <f t="shared" si="3"/>
        <v>#DIV/0!</v>
      </c>
      <c r="O33" s="6">
        <f t="shared" si="4"/>
        <v>0.5</v>
      </c>
      <c r="P33" s="6">
        <f t="shared" si="5"/>
        <v>0</v>
      </c>
    </row>
    <row r="34" spans="1:16" x14ac:dyDescent="0.25">
      <c r="A34">
        <v>33</v>
      </c>
      <c r="B34" t="s">
        <v>33</v>
      </c>
      <c r="C34" t="str">
        <f>IFERROR(Muertes!C34/'Cantidad inicial'!C34,"")</f>
        <v/>
      </c>
      <c r="D34" t="str">
        <f>IFERROR(Muertes!D34/'Cantidad inicial'!D34,"")</f>
        <v/>
      </c>
      <c r="E34" t="str">
        <f>IFERROR(Muertes!E34/'Cantidad inicial'!E34,"")</f>
        <v/>
      </c>
      <c r="F34" t="str">
        <f>IFERROR(Muertes!F34/'Cantidad inicial'!F34,"")</f>
        <v/>
      </c>
      <c r="G34" t="str">
        <f>IFERROR(Muertes!G34/'Cantidad inicial'!G34,"")</f>
        <v/>
      </c>
      <c r="H34" t="str">
        <f>IFERROR(Muertes!H34/'Cantidad inicial'!H34,"")</f>
        <v/>
      </c>
      <c r="I34" t="str">
        <f>IFERROR(Muertes!I34/'Cantidad inicial'!I34,"")</f>
        <v/>
      </c>
      <c r="J34" t="str">
        <f>IFERROR(Muertes!J34/'Cantidad inicial'!J34,"")</f>
        <v/>
      </c>
      <c r="K34" s="6" t="e">
        <f t="shared" si="0"/>
        <v>#DIV/0!</v>
      </c>
      <c r="L34" s="6">
        <f t="shared" si="1"/>
        <v>0</v>
      </c>
      <c r="M34" s="6">
        <f t="shared" si="2"/>
        <v>0</v>
      </c>
      <c r="N34" s="6" t="e">
        <f t="shared" si="3"/>
        <v>#DIV/0!</v>
      </c>
      <c r="O34" s="6">
        <f t="shared" si="4"/>
        <v>0.5</v>
      </c>
      <c r="P34" s="6">
        <f t="shared" si="5"/>
        <v>0</v>
      </c>
    </row>
    <row r="35" spans="1:16" x14ac:dyDescent="0.25">
      <c r="A35">
        <v>34</v>
      </c>
      <c r="B35" t="s">
        <v>34</v>
      </c>
      <c r="C35" t="str">
        <f>IFERROR(Muertes!C35/'Cantidad inicial'!C35,"")</f>
        <v/>
      </c>
      <c r="D35" t="str">
        <f>IFERROR(Muertes!D35/'Cantidad inicial'!D35,"")</f>
        <v/>
      </c>
      <c r="E35" t="str">
        <f>IFERROR(Muertes!E35/'Cantidad inicial'!E35,"")</f>
        <v/>
      </c>
      <c r="F35" t="str">
        <f>IFERROR(Muertes!F35/'Cantidad inicial'!F35,"")</f>
        <v/>
      </c>
      <c r="G35" t="str">
        <f>IFERROR(Muertes!G35/'Cantidad inicial'!G35,"")</f>
        <v/>
      </c>
      <c r="H35" t="str">
        <f>IFERROR(Muertes!H35/'Cantidad inicial'!H35,"")</f>
        <v/>
      </c>
      <c r="I35" t="str">
        <f>IFERROR(Muertes!I35/'Cantidad inicial'!I35,"")</f>
        <v/>
      </c>
      <c r="J35" t="str">
        <f>IFERROR(Muertes!J35/'Cantidad inicial'!J35,"")</f>
        <v/>
      </c>
      <c r="K35" s="6" t="e">
        <f t="shared" si="0"/>
        <v>#DIV/0!</v>
      </c>
      <c r="L35" s="6">
        <f t="shared" si="1"/>
        <v>0</v>
      </c>
      <c r="M35" s="6">
        <f t="shared" si="2"/>
        <v>0</v>
      </c>
      <c r="N35" s="6" t="e">
        <f t="shared" si="3"/>
        <v>#DIV/0!</v>
      </c>
      <c r="O35" s="6">
        <f t="shared" si="4"/>
        <v>0.5</v>
      </c>
      <c r="P35" s="6">
        <f t="shared" si="5"/>
        <v>0</v>
      </c>
    </row>
    <row r="36" spans="1:16" x14ac:dyDescent="0.25">
      <c r="A36">
        <v>35</v>
      </c>
      <c r="B36" t="s">
        <v>35</v>
      </c>
      <c r="C36" t="str">
        <f>IFERROR(Muertes!C36/'Cantidad inicial'!C36,"")</f>
        <v/>
      </c>
      <c r="D36" t="str">
        <f>IFERROR(Muertes!D36/'Cantidad inicial'!D36,"")</f>
        <v/>
      </c>
      <c r="E36" t="str">
        <f>IFERROR(Muertes!E36/'Cantidad inicial'!E36,"")</f>
        <v/>
      </c>
      <c r="F36" t="str">
        <f>IFERROR(Muertes!F36/'Cantidad inicial'!F36,"")</f>
        <v/>
      </c>
      <c r="G36" t="str">
        <f>IFERROR(Muertes!G36/'Cantidad inicial'!G36,"")</f>
        <v/>
      </c>
      <c r="H36" t="str">
        <f>IFERROR(Muertes!H36/'Cantidad inicial'!H36,"")</f>
        <v/>
      </c>
      <c r="I36" t="str">
        <f>IFERROR(Muertes!I36/'Cantidad inicial'!I36,"")</f>
        <v/>
      </c>
      <c r="J36" t="str">
        <f>IFERROR(Muertes!J36/'Cantidad inicial'!J36,"")</f>
        <v/>
      </c>
      <c r="K36" s="6" t="e">
        <f t="shared" si="0"/>
        <v>#DIV/0!</v>
      </c>
      <c r="L36" s="6">
        <f t="shared" si="1"/>
        <v>0</v>
      </c>
      <c r="M36" s="6">
        <f t="shared" si="2"/>
        <v>0</v>
      </c>
      <c r="N36" s="6" t="e">
        <f t="shared" si="3"/>
        <v>#DIV/0!</v>
      </c>
      <c r="O36" s="6">
        <f t="shared" si="4"/>
        <v>0.5</v>
      </c>
      <c r="P36" s="6">
        <f t="shared" si="5"/>
        <v>0</v>
      </c>
    </row>
    <row r="37" spans="1:16" x14ac:dyDescent="0.25">
      <c r="A37">
        <v>36</v>
      </c>
      <c r="B37" t="s">
        <v>36</v>
      </c>
      <c r="C37" t="str">
        <f>IFERROR(Muertes!C37/'Cantidad inicial'!C37,"")</f>
        <v/>
      </c>
      <c r="D37" t="str">
        <f>IFERROR(Muertes!D37/'Cantidad inicial'!D37,"")</f>
        <v/>
      </c>
      <c r="E37" t="str">
        <f>IFERROR(Muertes!E37/'Cantidad inicial'!E37,"")</f>
        <v/>
      </c>
      <c r="F37" t="str">
        <f>IFERROR(Muertes!F37/'Cantidad inicial'!F37,"")</f>
        <v/>
      </c>
      <c r="G37" t="str">
        <f>IFERROR(Muertes!G37/'Cantidad inicial'!G37,"")</f>
        <v/>
      </c>
      <c r="H37" t="str">
        <f>IFERROR(Muertes!H37/'Cantidad inicial'!H37,"")</f>
        <v/>
      </c>
      <c r="I37" t="str">
        <f>IFERROR(Muertes!I37/'Cantidad inicial'!I37,"")</f>
        <v/>
      </c>
      <c r="J37" t="str">
        <f>IFERROR(Muertes!J37/'Cantidad inicial'!J37,"")</f>
        <v/>
      </c>
      <c r="K37" s="6" t="e">
        <f t="shared" si="0"/>
        <v>#DIV/0!</v>
      </c>
      <c r="L37" s="6">
        <f t="shared" si="1"/>
        <v>0</v>
      </c>
      <c r="M37" s="6">
        <f t="shared" si="2"/>
        <v>0</v>
      </c>
      <c r="N37" s="6" t="e">
        <f t="shared" si="3"/>
        <v>#DIV/0!</v>
      </c>
      <c r="O37" s="6">
        <f t="shared" si="4"/>
        <v>0.5</v>
      </c>
      <c r="P37" s="6">
        <f t="shared" si="5"/>
        <v>0</v>
      </c>
    </row>
    <row r="38" spans="1:16" x14ac:dyDescent="0.25">
      <c r="A38">
        <v>37</v>
      </c>
      <c r="B38" t="s">
        <v>37</v>
      </c>
      <c r="C38" t="str">
        <f>IFERROR(Muertes!C38/'Cantidad inicial'!C38,"")</f>
        <v/>
      </c>
      <c r="D38" t="str">
        <f>IFERROR(Muertes!D38/'Cantidad inicial'!D38,"")</f>
        <v/>
      </c>
      <c r="E38" t="str">
        <f>IFERROR(Muertes!E38/'Cantidad inicial'!E38,"")</f>
        <v/>
      </c>
      <c r="F38" t="str">
        <f>IFERROR(Muertes!F38/'Cantidad inicial'!F38,"")</f>
        <v/>
      </c>
      <c r="G38" t="str">
        <f>IFERROR(Muertes!G38/'Cantidad inicial'!G38,"")</f>
        <v/>
      </c>
      <c r="H38" t="str">
        <f>IFERROR(Muertes!H38/'Cantidad inicial'!H38,"")</f>
        <v/>
      </c>
      <c r="I38" t="str">
        <f>IFERROR(Muertes!I38/'Cantidad inicial'!I38,"")</f>
        <v/>
      </c>
      <c r="J38" t="str">
        <f>IFERROR(Muertes!J38/'Cantidad inicial'!J38,"")</f>
        <v/>
      </c>
      <c r="K38" s="6" t="e">
        <f t="shared" si="0"/>
        <v>#DIV/0!</v>
      </c>
      <c r="L38" s="6">
        <f t="shared" si="1"/>
        <v>0</v>
      </c>
      <c r="M38" s="6">
        <f t="shared" si="2"/>
        <v>0</v>
      </c>
      <c r="N38" s="6" t="e">
        <f t="shared" si="3"/>
        <v>#DIV/0!</v>
      </c>
      <c r="O38" s="6">
        <f t="shared" si="4"/>
        <v>0.5</v>
      </c>
      <c r="P38" s="6">
        <f t="shared" si="5"/>
        <v>0</v>
      </c>
    </row>
    <row r="39" spans="1:16" x14ac:dyDescent="0.25">
      <c r="A39">
        <v>38</v>
      </c>
      <c r="B39" t="s">
        <v>38</v>
      </c>
      <c r="C39" t="str">
        <f>IFERROR(Muertes!C39/'Cantidad inicial'!C39,"")</f>
        <v/>
      </c>
      <c r="D39" t="str">
        <f>IFERROR(Muertes!D39/'Cantidad inicial'!D39,"")</f>
        <v/>
      </c>
      <c r="E39" t="str">
        <f>IFERROR(Muertes!E39/'Cantidad inicial'!E39,"")</f>
        <v/>
      </c>
      <c r="F39" t="str">
        <f>IFERROR(Muertes!F39/'Cantidad inicial'!F39,"")</f>
        <v/>
      </c>
      <c r="G39" t="str">
        <f>IFERROR(Muertes!G39/'Cantidad inicial'!G39,"")</f>
        <v/>
      </c>
      <c r="H39" t="str">
        <f>IFERROR(Muertes!H39/'Cantidad inicial'!H39,"")</f>
        <v/>
      </c>
      <c r="I39" t="str">
        <f>IFERROR(Muertes!I39/'Cantidad inicial'!I39,"")</f>
        <v/>
      </c>
      <c r="J39" t="str">
        <f>IFERROR(Muertes!J39/'Cantidad inicial'!J39,"")</f>
        <v/>
      </c>
      <c r="K39" s="6" t="e">
        <f t="shared" si="0"/>
        <v>#DIV/0!</v>
      </c>
      <c r="L39" s="6">
        <f t="shared" si="1"/>
        <v>0</v>
      </c>
      <c r="M39" s="6">
        <f t="shared" si="2"/>
        <v>0</v>
      </c>
      <c r="N39" s="6" t="e">
        <f t="shared" si="3"/>
        <v>#DIV/0!</v>
      </c>
      <c r="O39" s="6">
        <f t="shared" si="4"/>
        <v>0.5</v>
      </c>
      <c r="P39" s="6">
        <f t="shared" si="5"/>
        <v>0</v>
      </c>
    </row>
    <row r="40" spans="1:16" x14ac:dyDescent="0.25">
      <c r="A40">
        <v>39</v>
      </c>
      <c r="B40" t="s">
        <v>39</v>
      </c>
      <c r="C40" t="str">
        <f>IFERROR(Muertes!C40/'Cantidad inicial'!C40,"")</f>
        <v/>
      </c>
      <c r="D40" t="str">
        <f>IFERROR(Muertes!D40/'Cantidad inicial'!D40,"")</f>
        <v/>
      </c>
      <c r="E40" t="str">
        <f>IFERROR(Muertes!E40/'Cantidad inicial'!E40,"")</f>
        <v/>
      </c>
      <c r="F40" t="str">
        <f>IFERROR(Muertes!F40/'Cantidad inicial'!F40,"")</f>
        <v/>
      </c>
      <c r="G40" t="str">
        <f>IFERROR(Muertes!G40/'Cantidad inicial'!G40,"")</f>
        <v/>
      </c>
      <c r="H40" t="str">
        <f>IFERROR(Muertes!H40/'Cantidad inicial'!H40,"")</f>
        <v/>
      </c>
      <c r="I40" t="str">
        <f>IFERROR(Muertes!I40/'Cantidad inicial'!I40,"")</f>
        <v/>
      </c>
      <c r="J40" t="str">
        <f>IFERROR(Muertes!J40/'Cantidad inicial'!J40,"")</f>
        <v/>
      </c>
      <c r="K40" s="6" t="e">
        <f t="shared" si="0"/>
        <v>#DIV/0!</v>
      </c>
      <c r="L40" s="6">
        <f t="shared" si="1"/>
        <v>0</v>
      </c>
      <c r="M40" s="6">
        <f t="shared" si="2"/>
        <v>0</v>
      </c>
      <c r="N40" s="6" t="e">
        <f t="shared" si="3"/>
        <v>#DIV/0!</v>
      </c>
      <c r="O40" s="6">
        <f t="shared" si="4"/>
        <v>0.5</v>
      </c>
      <c r="P40" s="6">
        <f t="shared" si="5"/>
        <v>0</v>
      </c>
    </row>
    <row r="41" spans="1:16" x14ac:dyDescent="0.25">
      <c r="A41">
        <v>40</v>
      </c>
      <c r="B41" t="s">
        <v>40</v>
      </c>
      <c r="C41" t="str">
        <f>IFERROR(Muertes!C41/'Cantidad inicial'!C41,"")</f>
        <v/>
      </c>
      <c r="D41" t="str">
        <f>IFERROR(Muertes!D41/'Cantidad inicial'!D41,"")</f>
        <v/>
      </c>
      <c r="E41" t="str">
        <f>IFERROR(Muertes!E41/'Cantidad inicial'!E41,"")</f>
        <v/>
      </c>
      <c r="F41" t="str">
        <f>IFERROR(Muertes!F41/'Cantidad inicial'!F41,"")</f>
        <v/>
      </c>
      <c r="G41" t="str">
        <f>IFERROR(Muertes!G41/'Cantidad inicial'!G41,"")</f>
        <v/>
      </c>
      <c r="H41" t="str">
        <f>IFERROR(Muertes!H41/'Cantidad inicial'!H41,"")</f>
        <v/>
      </c>
      <c r="I41" t="str">
        <f>IFERROR(Muertes!I41/'Cantidad inicial'!I41,"")</f>
        <v/>
      </c>
      <c r="J41" t="str">
        <f>IFERROR(Muertes!J41/'Cantidad inicial'!J41,"")</f>
        <v/>
      </c>
      <c r="K41" s="6" t="e">
        <f t="shared" si="0"/>
        <v>#DIV/0!</v>
      </c>
      <c r="L41" s="6">
        <f t="shared" si="1"/>
        <v>0</v>
      </c>
      <c r="M41" s="6">
        <f t="shared" si="2"/>
        <v>0</v>
      </c>
      <c r="N41" s="6" t="e">
        <f t="shared" si="3"/>
        <v>#DIV/0!</v>
      </c>
      <c r="O41" s="6">
        <f t="shared" si="4"/>
        <v>0.5</v>
      </c>
      <c r="P41" s="6">
        <f t="shared" si="5"/>
        <v>0</v>
      </c>
    </row>
    <row r="42" spans="1:16" x14ac:dyDescent="0.25">
      <c r="A42">
        <v>41</v>
      </c>
      <c r="B42" t="s">
        <v>41</v>
      </c>
      <c r="C42" t="str">
        <f>IFERROR(Muertes!C42/'Cantidad inicial'!C42,"")</f>
        <v/>
      </c>
      <c r="D42" t="str">
        <f>IFERROR(Muertes!D42/'Cantidad inicial'!D42,"")</f>
        <v/>
      </c>
      <c r="E42" t="str">
        <f>IFERROR(Muertes!E42/'Cantidad inicial'!E42,"")</f>
        <v/>
      </c>
      <c r="F42" t="str">
        <f>IFERROR(Muertes!F42/'Cantidad inicial'!F42,"")</f>
        <v/>
      </c>
      <c r="G42" t="str">
        <f>IFERROR(Muertes!G42/'Cantidad inicial'!G42,"")</f>
        <v/>
      </c>
      <c r="H42" t="str">
        <f>IFERROR(Muertes!H42/'Cantidad inicial'!H42,"")</f>
        <v/>
      </c>
      <c r="I42" t="str">
        <f>IFERROR(Muertes!I42/'Cantidad inicial'!I42,"")</f>
        <v/>
      </c>
      <c r="J42" t="str">
        <f>IFERROR(Muertes!J42/'Cantidad inicial'!J42,"")</f>
        <v/>
      </c>
      <c r="K42" s="6" t="e">
        <f t="shared" si="0"/>
        <v>#DIV/0!</v>
      </c>
      <c r="L42" s="6">
        <f t="shared" si="1"/>
        <v>0</v>
      </c>
      <c r="M42" s="6">
        <f t="shared" si="2"/>
        <v>0</v>
      </c>
      <c r="N42" s="6" t="e">
        <f t="shared" si="3"/>
        <v>#DIV/0!</v>
      </c>
      <c r="O42" s="6">
        <f t="shared" si="4"/>
        <v>0.5</v>
      </c>
      <c r="P42" s="6">
        <f t="shared" si="5"/>
        <v>0</v>
      </c>
    </row>
    <row r="43" spans="1:16" x14ac:dyDescent="0.25">
      <c r="A43">
        <v>42</v>
      </c>
      <c r="B43" t="s">
        <v>42</v>
      </c>
      <c r="C43" t="str">
        <f>IFERROR(Muertes!C43/'Cantidad inicial'!C43,"")</f>
        <v/>
      </c>
      <c r="D43" t="str">
        <f>IFERROR(Muertes!D43/'Cantidad inicial'!D43,"")</f>
        <v/>
      </c>
      <c r="E43" t="str">
        <f>IFERROR(Muertes!E43/'Cantidad inicial'!E43,"")</f>
        <v/>
      </c>
      <c r="F43" t="str">
        <f>IFERROR(Muertes!F43/'Cantidad inicial'!F43,"")</f>
        <v/>
      </c>
      <c r="G43" t="str">
        <f>IFERROR(Muertes!G43/'Cantidad inicial'!G43,"")</f>
        <v/>
      </c>
      <c r="H43" t="str">
        <f>IFERROR(Muertes!H43/'Cantidad inicial'!H43,"")</f>
        <v/>
      </c>
      <c r="I43" t="str">
        <f>IFERROR(Muertes!I43/'Cantidad inicial'!I43,"")</f>
        <v/>
      </c>
      <c r="J43" t="str">
        <f>IFERROR(Muertes!J43/'Cantidad inicial'!J43,"")</f>
        <v/>
      </c>
      <c r="K43" s="6" t="e">
        <f t="shared" si="0"/>
        <v>#DIV/0!</v>
      </c>
      <c r="L43" s="6">
        <f t="shared" si="1"/>
        <v>0</v>
      </c>
      <c r="M43" s="6">
        <f t="shared" si="2"/>
        <v>0</v>
      </c>
      <c r="N43" s="6" t="e">
        <f t="shared" si="3"/>
        <v>#DIV/0!</v>
      </c>
      <c r="O43" s="6">
        <f t="shared" si="4"/>
        <v>0.5</v>
      </c>
      <c r="P43" s="6">
        <f t="shared" si="5"/>
        <v>0</v>
      </c>
    </row>
    <row r="44" spans="1:16" x14ac:dyDescent="0.25">
      <c r="A44">
        <v>43</v>
      </c>
      <c r="B44" t="s">
        <v>43</v>
      </c>
      <c r="C44" t="str">
        <f>IFERROR(Muertes!C44/'Cantidad inicial'!C44,"")</f>
        <v/>
      </c>
      <c r="D44" t="str">
        <f>IFERROR(Muertes!D44/'Cantidad inicial'!D44,"")</f>
        <v/>
      </c>
      <c r="E44" t="str">
        <f>IFERROR(Muertes!E44/'Cantidad inicial'!E44,"")</f>
        <v/>
      </c>
      <c r="F44" t="str">
        <f>IFERROR(Muertes!F44/'Cantidad inicial'!F44,"")</f>
        <v/>
      </c>
      <c r="G44" t="str">
        <f>IFERROR(Muertes!G44/'Cantidad inicial'!G44,"")</f>
        <v/>
      </c>
      <c r="H44" t="str">
        <f>IFERROR(Muertes!H44/'Cantidad inicial'!H44,"")</f>
        <v/>
      </c>
      <c r="I44" t="str">
        <f>IFERROR(Muertes!I44/'Cantidad inicial'!I44,"")</f>
        <v/>
      </c>
      <c r="J44" t="str">
        <f>IFERROR(Muertes!J44/'Cantidad inicial'!J44,"")</f>
        <v/>
      </c>
      <c r="K44" s="6" t="e">
        <f t="shared" si="0"/>
        <v>#DIV/0!</v>
      </c>
      <c r="L44" s="6">
        <f t="shared" si="1"/>
        <v>0</v>
      </c>
      <c r="M44" s="6">
        <f t="shared" si="2"/>
        <v>0</v>
      </c>
      <c r="N44" s="6" t="e">
        <f t="shared" si="3"/>
        <v>#DIV/0!</v>
      </c>
      <c r="O44" s="6">
        <f t="shared" si="4"/>
        <v>0.5</v>
      </c>
      <c r="P44" s="6">
        <f t="shared" si="5"/>
        <v>0</v>
      </c>
    </row>
    <row r="45" spans="1:16" x14ac:dyDescent="0.25">
      <c r="A45">
        <v>44</v>
      </c>
      <c r="B45" t="s">
        <v>44</v>
      </c>
      <c r="C45" t="str">
        <f>IFERROR(Muertes!C45/'Cantidad inicial'!C45,"")</f>
        <v/>
      </c>
      <c r="D45" t="str">
        <f>IFERROR(Muertes!D45/'Cantidad inicial'!D45,"")</f>
        <v/>
      </c>
      <c r="E45" t="str">
        <f>IFERROR(Muertes!E45/'Cantidad inicial'!E45,"")</f>
        <v/>
      </c>
      <c r="F45" t="str">
        <f>IFERROR(Muertes!F45/'Cantidad inicial'!F45,"")</f>
        <v/>
      </c>
      <c r="G45" t="str">
        <f>IFERROR(Muertes!G45/'Cantidad inicial'!G45,"")</f>
        <v/>
      </c>
      <c r="H45" t="str">
        <f>IFERROR(Muertes!H45/'Cantidad inicial'!H45,"")</f>
        <v/>
      </c>
      <c r="I45" t="str">
        <f>IFERROR(Muertes!I45/'Cantidad inicial'!I45,"")</f>
        <v/>
      </c>
      <c r="J45" t="str">
        <f>IFERROR(Muertes!J45/'Cantidad inicial'!J45,"")</f>
        <v/>
      </c>
      <c r="K45" s="6" t="e">
        <f t="shared" si="0"/>
        <v>#DIV/0!</v>
      </c>
      <c r="L45" s="6">
        <f t="shared" si="1"/>
        <v>0</v>
      </c>
      <c r="M45" s="6">
        <f t="shared" si="2"/>
        <v>0</v>
      </c>
      <c r="N45" s="6" t="e">
        <f t="shared" si="3"/>
        <v>#DIV/0!</v>
      </c>
      <c r="O45" s="6">
        <f t="shared" si="4"/>
        <v>0.5</v>
      </c>
      <c r="P45" s="6">
        <f t="shared" si="5"/>
        <v>0</v>
      </c>
    </row>
    <row r="46" spans="1:16" x14ac:dyDescent="0.25">
      <c r="A46">
        <v>45</v>
      </c>
      <c r="B46" t="s">
        <v>45</v>
      </c>
      <c r="C46" t="str">
        <f>IFERROR(Muertes!C46/'Cantidad inicial'!C46,"")</f>
        <v/>
      </c>
      <c r="D46" t="str">
        <f>IFERROR(Muertes!D46/'Cantidad inicial'!D46,"")</f>
        <v/>
      </c>
      <c r="E46" t="str">
        <f>IFERROR(Muertes!E46/'Cantidad inicial'!E46,"")</f>
        <v/>
      </c>
      <c r="F46" t="str">
        <f>IFERROR(Muertes!F46/'Cantidad inicial'!F46,"")</f>
        <v/>
      </c>
      <c r="G46" t="str">
        <f>IFERROR(Muertes!G46/'Cantidad inicial'!G46,"")</f>
        <v/>
      </c>
      <c r="H46" t="str">
        <f>IFERROR(Muertes!H46/'Cantidad inicial'!H46,"")</f>
        <v/>
      </c>
      <c r="I46" t="str">
        <f>IFERROR(Muertes!I46/'Cantidad inicial'!I46,"")</f>
        <v/>
      </c>
      <c r="J46" t="str">
        <f>IFERROR(Muertes!J46/'Cantidad inicial'!J46,"")</f>
        <v/>
      </c>
      <c r="K46" s="6" t="e">
        <f t="shared" si="0"/>
        <v>#DIV/0!</v>
      </c>
      <c r="L46" s="6">
        <f t="shared" si="1"/>
        <v>0</v>
      </c>
      <c r="M46" s="6">
        <f t="shared" si="2"/>
        <v>0</v>
      </c>
      <c r="N46" s="6" t="e">
        <f t="shared" si="3"/>
        <v>#DIV/0!</v>
      </c>
      <c r="O46" s="6">
        <f t="shared" si="4"/>
        <v>0.5</v>
      </c>
      <c r="P46" s="6">
        <f t="shared" si="5"/>
        <v>0</v>
      </c>
    </row>
    <row r="47" spans="1:16" x14ac:dyDescent="0.25">
      <c r="A47">
        <v>46</v>
      </c>
      <c r="B47" t="s">
        <v>46</v>
      </c>
      <c r="C47" t="str">
        <f>IFERROR(Muertes!C47/'Cantidad inicial'!C47,"")</f>
        <v/>
      </c>
      <c r="D47" t="str">
        <f>IFERROR(Muertes!D47/'Cantidad inicial'!D47,"")</f>
        <v/>
      </c>
      <c r="E47" t="str">
        <f>IFERROR(Muertes!E47/'Cantidad inicial'!E47,"")</f>
        <v/>
      </c>
      <c r="F47" t="str">
        <f>IFERROR(Muertes!F47/'Cantidad inicial'!F47,"")</f>
        <v/>
      </c>
      <c r="G47" t="str">
        <f>IFERROR(Muertes!G47/'Cantidad inicial'!G47,"")</f>
        <v/>
      </c>
      <c r="H47" t="str">
        <f>IFERROR(Muertes!H47/'Cantidad inicial'!H47,"")</f>
        <v/>
      </c>
      <c r="I47" t="str">
        <f>IFERROR(Muertes!I47/'Cantidad inicial'!I47,"")</f>
        <v/>
      </c>
      <c r="J47" t="str">
        <f>IFERROR(Muertes!J47/'Cantidad inicial'!J47,"")</f>
        <v/>
      </c>
      <c r="K47" s="6" t="e">
        <f t="shared" si="0"/>
        <v>#DIV/0!</v>
      </c>
      <c r="L47" s="6">
        <f t="shared" si="1"/>
        <v>0</v>
      </c>
      <c r="M47" s="6">
        <f t="shared" si="2"/>
        <v>0</v>
      </c>
      <c r="N47" s="6" t="e">
        <f t="shared" si="3"/>
        <v>#DIV/0!</v>
      </c>
      <c r="O47" s="6">
        <f t="shared" si="4"/>
        <v>0.5</v>
      </c>
      <c r="P47" s="6">
        <f t="shared" si="5"/>
        <v>0</v>
      </c>
    </row>
    <row r="48" spans="1:16" x14ac:dyDescent="0.25">
      <c r="A48">
        <v>47</v>
      </c>
      <c r="B48" t="s">
        <v>47</v>
      </c>
      <c r="C48" t="str">
        <f>IFERROR(Muertes!C48/'Cantidad inicial'!C48,"")</f>
        <v/>
      </c>
      <c r="D48" t="str">
        <f>IFERROR(Muertes!D48/'Cantidad inicial'!D48,"")</f>
        <v/>
      </c>
      <c r="E48" t="str">
        <f>IFERROR(Muertes!E48/'Cantidad inicial'!E48,"")</f>
        <v/>
      </c>
      <c r="F48" t="str">
        <f>IFERROR(Muertes!F48/'Cantidad inicial'!F48,"")</f>
        <v/>
      </c>
      <c r="G48" t="str">
        <f>IFERROR(Muertes!G48/'Cantidad inicial'!G48,"")</f>
        <v/>
      </c>
      <c r="H48" t="str">
        <f>IFERROR(Muertes!H48/'Cantidad inicial'!H48,"")</f>
        <v/>
      </c>
      <c r="I48" t="str">
        <f>IFERROR(Muertes!I48/'Cantidad inicial'!I48,"")</f>
        <v/>
      </c>
      <c r="J48" t="str">
        <f>IFERROR(Muertes!J48/'Cantidad inicial'!J48,"")</f>
        <v/>
      </c>
      <c r="K48" s="6" t="e">
        <f t="shared" si="0"/>
        <v>#DIV/0!</v>
      </c>
      <c r="L48" s="6">
        <f t="shared" si="1"/>
        <v>0</v>
      </c>
      <c r="M48" s="6">
        <f t="shared" si="2"/>
        <v>0</v>
      </c>
      <c r="N48" s="6" t="e">
        <f t="shared" si="3"/>
        <v>#DIV/0!</v>
      </c>
      <c r="O48" s="6">
        <f t="shared" si="4"/>
        <v>0.5</v>
      </c>
      <c r="P48" s="6">
        <f t="shared" si="5"/>
        <v>0</v>
      </c>
    </row>
    <row r="49" spans="1:16" x14ac:dyDescent="0.25">
      <c r="A49">
        <v>48</v>
      </c>
      <c r="B49" t="s">
        <v>48</v>
      </c>
      <c r="C49" t="str">
        <f>IFERROR(Muertes!C49/'Cantidad inicial'!C49,"")</f>
        <v/>
      </c>
      <c r="D49" t="str">
        <f>IFERROR(Muertes!D49/'Cantidad inicial'!D49,"")</f>
        <v/>
      </c>
      <c r="E49" t="str">
        <f>IFERROR(Muertes!E49/'Cantidad inicial'!E49,"")</f>
        <v/>
      </c>
      <c r="F49" t="str">
        <f>IFERROR(Muertes!F49/'Cantidad inicial'!F49,"")</f>
        <v/>
      </c>
      <c r="G49" t="str">
        <f>IFERROR(Muertes!G49/'Cantidad inicial'!G49,"")</f>
        <v/>
      </c>
      <c r="H49" t="str">
        <f>IFERROR(Muertes!H49/'Cantidad inicial'!H49,"")</f>
        <v/>
      </c>
      <c r="I49" t="str">
        <f>IFERROR(Muertes!I49/'Cantidad inicial'!I49,"")</f>
        <v/>
      </c>
      <c r="J49" t="str">
        <f>IFERROR(Muertes!J49/'Cantidad inicial'!J49,"")</f>
        <v/>
      </c>
      <c r="K49" s="6" t="e">
        <f t="shared" si="0"/>
        <v>#DIV/0!</v>
      </c>
      <c r="L49" s="6">
        <f t="shared" si="1"/>
        <v>0</v>
      </c>
      <c r="M49" s="6">
        <f t="shared" si="2"/>
        <v>0</v>
      </c>
      <c r="N49" s="6" t="e">
        <f t="shared" si="3"/>
        <v>#DIV/0!</v>
      </c>
      <c r="O49" s="6">
        <f t="shared" si="4"/>
        <v>0.5</v>
      </c>
      <c r="P49" s="6">
        <f t="shared" si="5"/>
        <v>0</v>
      </c>
    </row>
    <row r="50" spans="1:16" x14ac:dyDescent="0.25">
      <c r="B50" s="6" t="s">
        <v>68</v>
      </c>
      <c r="C50" s="8">
        <f>AVERAGE(C2:C49)</f>
        <v>0.05</v>
      </c>
      <c r="D50" s="8">
        <f t="shared" ref="D50:J50" si="6">AVERAGE(D2:D49)</f>
        <v>2.5000000000000001E-2</v>
      </c>
      <c r="E50" s="8">
        <f t="shared" si="6"/>
        <v>6.6666666666666666E-2</v>
      </c>
      <c r="F50" s="8">
        <f t="shared" si="6"/>
        <v>4.7058823529411764E-2</v>
      </c>
      <c r="G50" s="8">
        <f t="shared" si="6"/>
        <v>8.4210526315789472E-2</v>
      </c>
      <c r="H50" s="8">
        <f t="shared" si="6"/>
        <v>8.5714285714285715E-2</v>
      </c>
      <c r="I50" s="8">
        <f t="shared" si="6"/>
        <v>9.0909090909090912E-2</v>
      </c>
      <c r="J50" s="8">
        <f t="shared" si="6"/>
        <v>3.7974683544303799E-2</v>
      </c>
      <c r="K50" s="8"/>
      <c r="L50" s="6"/>
      <c r="M50" s="6"/>
      <c r="N50" s="6"/>
    </row>
    <row r="51" spans="1:16" x14ac:dyDescent="0.25">
      <c r="B51" s="6" t="s">
        <v>78</v>
      </c>
      <c r="C51" s="6">
        <f>COUNT(C2:C49)</f>
        <v>1</v>
      </c>
      <c r="D51" s="6">
        <f t="shared" ref="D51:J51" si="7">COUNT(D2:D49)</f>
        <v>1</v>
      </c>
      <c r="E51" s="6">
        <f t="shared" si="7"/>
        <v>1</v>
      </c>
      <c r="F51" s="6">
        <f t="shared" si="7"/>
        <v>1</v>
      </c>
      <c r="G51" s="6">
        <f t="shared" si="7"/>
        <v>1</v>
      </c>
      <c r="H51" s="6">
        <f t="shared" si="7"/>
        <v>1</v>
      </c>
      <c r="I51" s="6">
        <f t="shared" si="7"/>
        <v>1</v>
      </c>
      <c r="J51" s="6">
        <f t="shared" si="7"/>
        <v>1</v>
      </c>
      <c r="K51" s="6"/>
    </row>
    <row r="52" spans="1:16" x14ac:dyDescent="0.25">
      <c r="B52" s="6" t="s">
        <v>77</v>
      </c>
      <c r="C52" s="6">
        <f>COUNTIF(C2:C49,"&gt;0,05")</f>
        <v>0</v>
      </c>
      <c r="D52" s="6">
        <f t="shared" ref="D52:J52" si="8">COUNTIF(D2:D49,"&gt;0,05")</f>
        <v>0</v>
      </c>
      <c r="E52" s="6">
        <f t="shared" si="8"/>
        <v>1</v>
      </c>
      <c r="F52" s="6">
        <f t="shared" si="8"/>
        <v>0</v>
      </c>
      <c r="G52" s="6">
        <f t="shared" si="8"/>
        <v>1</v>
      </c>
      <c r="H52" s="6">
        <f t="shared" si="8"/>
        <v>1</v>
      </c>
      <c r="I52" s="6">
        <f t="shared" si="8"/>
        <v>1</v>
      </c>
      <c r="J52" s="6">
        <f t="shared" si="8"/>
        <v>0</v>
      </c>
      <c r="K52" s="6"/>
    </row>
    <row r="53" spans="1:16" x14ac:dyDescent="0.25">
      <c r="B53" s="6" t="s">
        <v>79</v>
      </c>
      <c r="C53" s="6">
        <f>C52/C51</f>
        <v>0</v>
      </c>
      <c r="D53" s="6">
        <f t="shared" ref="D53:J53" si="9">D52/D51</f>
        <v>0</v>
      </c>
      <c r="E53" s="6">
        <f t="shared" si="9"/>
        <v>1</v>
      </c>
      <c r="F53" s="6">
        <f t="shared" si="9"/>
        <v>0</v>
      </c>
      <c r="G53" s="6">
        <f t="shared" si="9"/>
        <v>1</v>
      </c>
      <c r="H53" s="6">
        <f t="shared" si="9"/>
        <v>1</v>
      </c>
      <c r="I53" s="6">
        <f t="shared" si="9"/>
        <v>1</v>
      </c>
      <c r="J53" s="6">
        <f t="shared" si="9"/>
        <v>0</v>
      </c>
      <c r="K53" s="6"/>
    </row>
    <row r="54" spans="1:16" x14ac:dyDescent="0.25">
      <c r="B54" s="6" t="s">
        <v>80</v>
      </c>
      <c r="C54" s="6">
        <f>(C52+1)/(C51+2)</f>
        <v>0.33333333333333331</v>
      </c>
      <c r="D54" s="6">
        <f t="shared" ref="D54:J54" si="10">(D52+1)/(D51+2)</f>
        <v>0.33333333333333331</v>
      </c>
      <c r="E54" s="6">
        <f t="shared" si="10"/>
        <v>0.66666666666666663</v>
      </c>
      <c r="F54" s="6">
        <f t="shared" si="10"/>
        <v>0.33333333333333331</v>
      </c>
      <c r="G54" s="6">
        <f t="shared" si="10"/>
        <v>0.66666666666666663</v>
      </c>
      <c r="H54" s="6">
        <f t="shared" si="10"/>
        <v>0.66666666666666663</v>
      </c>
      <c r="I54" s="6">
        <f t="shared" si="10"/>
        <v>0.66666666666666663</v>
      </c>
      <c r="J54" s="6">
        <f t="shared" si="10"/>
        <v>0.33333333333333331</v>
      </c>
    </row>
    <row r="55" spans="1:16" x14ac:dyDescent="0.25">
      <c r="B55" s="6" t="s">
        <v>81</v>
      </c>
      <c r="C55" s="6">
        <f>IFERROR(1-_xlfn.BINOM.DIST(C51/2,C51,C54,TRUE),"")</f>
        <v>0.33333333333333326</v>
      </c>
      <c r="D55" s="6">
        <f t="shared" ref="D55:J55" si="11">IFERROR(1-_xlfn.BINOM.DIST(D51/2,D51,D54,TRUE),"")</f>
        <v>0.33333333333333326</v>
      </c>
      <c r="E55" s="6">
        <f t="shared" si="11"/>
        <v>0.66666666666666663</v>
      </c>
      <c r="F55" s="6">
        <f t="shared" si="11"/>
        <v>0.33333333333333326</v>
      </c>
      <c r="G55" s="6">
        <f t="shared" si="11"/>
        <v>0.66666666666666663</v>
      </c>
      <c r="H55" s="6">
        <f t="shared" si="11"/>
        <v>0.66666666666666663</v>
      </c>
      <c r="I55" s="6">
        <f t="shared" si="11"/>
        <v>0.66666666666666663</v>
      </c>
      <c r="J55" s="6">
        <f t="shared" si="11"/>
        <v>0.33333333333333326</v>
      </c>
    </row>
  </sheetData>
  <conditionalFormatting sqref="C50:K50">
    <cfRule type="cellIs" dxfId="4" priority="4" operator="greaterThan">
      <formula>0.05</formula>
    </cfRule>
  </conditionalFormatting>
  <conditionalFormatting sqref="K2:K49">
    <cfRule type="cellIs" dxfId="3" priority="2" operator="greaterThan">
      <formula>0.05</formula>
    </cfRule>
    <cfRule type="cellIs" dxfId="2" priority="3" operator="greaterThan">
      <formula>"0.05"</formula>
    </cfRule>
  </conditionalFormatting>
  <conditionalFormatting sqref="C2:J49">
    <cfRule type="cellIs" dxfId="1" priority="1" operator="greaterThan">
      <formula>0.05</formula>
    </cfRule>
  </conditionalFormatting>
  <pageMargins left="0.7" right="0.7" top="0.75" bottom="0.75" header="0.3" footer="0.3"/>
  <pageSetup orientation="portrait" horizontalDpi="4294967294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F0E5EDA9-07DA-4AB7-BE05-20B60A455445}">
            <xm:f>C2&gt;'Intervalos propuestos'!#REF!</xm:f>
            <x14:dxf>
              <fill>
                <patternFill>
                  <bgColor rgb="FFFFCC99"/>
                </patternFill>
              </fill>
            </x14:dxf>
          </x14:cfRule>
          <xm:sqref>C2:J49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H50"/>
  <sheetViews>
    <sheetView topLeftCell="E13" zoomScaleNormal="100" workbookViewId="0">
      <selection activeCell="U28" sqref="U28"/>
    </sheetView>
  </sheetViews>
  <sheetFormatPr baseColWidth="10" defaultRowHeight="15" x14ac:dyDescent="0.25"/>
  <cols>
    <col min="2" max="2" width="39.42578125" bestFit="1" customWidth="1"/>
  </cols>
  <sheetData>
    <row r="1" spans="1:8" x14ac:dyDescent="0.25">
      <c r="A1" s="4"/>
      <c r="B1" s="4"/>
      <c r="C1" s="13" t="s">
        <v>61</v>
      </c>
      <c r="D1" s="13"/>
      <c r="E1" s="13" t="s">
        <v>62</v>
      </c>
      <c r="F1" s="13"/>
      <c r="G1" s="13" t="s">
        <v>82</v>
      </c>
      <c r="H1" s="13"/>
    </row>
    <row r="2" spans="1:8" x14ac:dyDescent="0.25">
      <c r="A2" s="4" t="s">
        <v>0</v>
      </c>
      <c r="B2" s="4" t="s">
        <v>57</v>
      </c>
      <c r="C2" s="4" t="s">
        <v>63</v>
      </c>
      <c r="D2" s="4" t="s">
        <v>64</v>
      </c>
      <c r="E2" s="4" t="s">
        <v>63</v>
      </c>
      <c r="F2" s="4" t="s">
        <v>64</v>
      </c>
      <c r="G2" s="4" t="s">
        <v>83</v>
      </c>
      <c r="H2" s="4" t="s">
        <v>84</v>
      </c>
    </row>
    <row r="3" spans="1:8" x14ac:dyDescent="0.25">
      <c r="A3" s="4">
        <v>1</v>
      </c>
      <c r="B3" s="3" t="s">
        <v>1</v>
      </c>
      <c r="C3" s="3">
        <v>9.7788152551082606E-3</v>
      </c>
      <c r="D3">
        <v>8.5913877215295975E-2</v>
      </c>
      <c r="E3">
        <v>1.8464555865077115E-2</v>
      </c>
      <c r="F3">
        <v>6.6502590428620278E-2</v>
      </c>
      <c r="G3" s="3">
        <v>4.784634623520212E-2</v>
      </c>
      <c r="H3">
        <v>4.2483573146848697E-2</v>
      </c>
    </row>
    <row r="4" spans="1:8" x14ac:dyDescent="0.25">
      <c r="A4" s="4">
        <v>2</v>
      </c>
      <c r="B4" s="3" t="s">
        <v>2</v>
      </c>
      <c r="C4" s="3">
        <v>1.0581631174453454E-2</v>
      </c>
      <c r="D4">
        <v>7.9117242344121874E-2</v>
      </c>
      <c r="E4">
        <v>1.5488285801558477E-2</v>
      </c>
      <c r="F4">
        <v>6.7478812792070991E-2</v>
      </c>
      <c r="G4" s="3">
        <v>4.4849436759287667E-2</v>
      </c>
      <c r="H4">
        <v>4.1483549296814734E-2</v>
      </c>
    </row>
    <row r="5" spans="1:8" x14ac:dyDescent="0.25">
      <c r="A5" s="4">
        <v>3</v>
      </c>
      <c r="B5" s="3" t="s">
        <v>3</v>
      </c>
      <c r="C5" s="3">
        <v>1.1754046717507276E-2</v>
      </c>
      <c r="D5">
        <v>6.7318606749461773E-2</v>
      </c>
      <c r="E5">
        <v>2.1339404543395446E-2</v>
      </c>
      <c r="F5">
        <v>5.0131485534768455E-2</v>
      </c>
      <c r="G5" s="3">
        <v>3.9536326733484527E-2</v>
      </c>
      <c r="H5">
        <v>3.5735445039081951E-2</v>
      </c>
    </row>
    <row r="6" spans="1:8" x14ac:dyDescent="0.25">
      <c r="A6" s="4">
        <v>4</v>
      </c>
      <c r="B6" s="3" t="s">
        <v>4</v>
      </c>
      <c r="C6" s="3">
        <v>1.2428363815292233E-2</v>
      </c>
      <c r="D6">
        <v>0.10037325114945084</v>
      </c>
      <c r="E6">
        <v>2.5405554786504858E-2</v>
      </c>
      <c r="F6">
        <v>7.3168264260430854E-2</v>
      </c>
      <c r="G6" s="3">
        <v>5.6400807482371536E-2</v>
      </c>
      <c r="H6">
        <v>4.9286909523467856E-2</v>
      </c>
    </row>
    <row r="7" spans="1:8" x14ac:dyDescent="0.25">
      <c r="A7" s="4">
        <v>5</v>
      </c>
      <c r="B7" s="3" t="s">
        <v>5</v>
      </c>
      <c r="C7" s="3">
        <v>1.0020640545174228E-2</v>
      </c>
      <c r="D7">
        <v>6.7545953319678831E-2</v>
      </c>
      <c r="E7">
        <v>1.861410975446065E-2</v>
      </c>
      <c r="F7">
        <v>4.9055701752429751E-2</v>
      </c>
      <c r="G7" s="3">
        <v>3.8783296932426527E-2</v>
      </c>
      <c r="H7">
        <v>3.3834905753445201E-2</v>
      </c>
    </row>
    <row r="8" spans="1:8" x14ac:dyDescent="0.25">
      <c r="A8" s="4">
        <v>6</v>
      </c>
      <c r="B8" s="3" t="s">
        <v>6</v>
      </c>
      <c r="C8" s="3">
        <v>1.0000451058836728E-2</v>
      </c>
      <c r="D8">
        <v>0.11155978396773025</v>
      </c>
      <c r="E8">
        <v>2.411553244548692E-2</v>
      </c>
      <c r="F8">
        <v>7.9865880475373505E-2</v>
      </c>
      <c r="G8" s="3">
        <v>6.0780117513283494E-2</v>
      </c>
      <c r="H8">
        <v>5.1990706460430212E-2</v>
      </c>
    </row>
    <row r="9" spans="1:8" x14ac:dyDescent="0.25">
      <c r="A9" s="4">
        <v>7</v>
      </c>
      <c r="B9" s="3" t="s">
        <v>7</v>
      </c>
      <c r="C9" s="3">
        <v>1.0466577968975184E-2</v>
      </c>
      <c r="D9">
        <v>7.1052604365895777E-2</v>
      </c>
      <c r="E9">
        <v>1.9928097326246008E-2</v>
      </c>
      <c r="F9">
        <v>5.3390765979019546E-2</v>
      </c>
      <c r="G9" s="3">
        <v>4.075959116743548E-2</v>
      </c>
      <c r="H9">
        <v>3.6659431652632773E-2</v>
      </c>
    </row>
    <row r="10" spans="1:8" x14ac:dyDescent="0.25">
      <c r="A10" s="4">
        <v>8</v>
      </c>
      <c r="B10" s="3" t="s">
        <v>8</v>
      </c>
      <c r="C10" s="3">
        <v>4.2810853173733503E-3</v>
      </c>
      <c r="D10">
        <v>6.3201112315604324E-2</v>
      </c>
      <c r="E10">
        <v>1.4499390410438795E-2</v>
      </c>
      <c r="F10">
        <v>4.6556371699174315E-2</v>
      </c>
      <c r="G10" s="3">
        <v>3.3741098816488839E-2</v>
      </c>
      <c r="H10">
        <v>3.0527881054806555E-2</v>
      </c>
    </row>
    <row r="11" spans="1:8" x14ac:dyDescent="0.25">
      <c r="A11" s="4">
        <v>9</v>
      </c>
      <c r="B11" s="3" t="s">
        <v>9</v>
      </c>
      <c r="C11" s="3">
        <v>8.8405081358488655E-3</v>
      </c>
      <c r="D11">
        <v>0.14119004715724803</v>
      </c>
      <c r="E11">
        <v>1.6996802499655517E-2</v>
      </c>
      <c r="F11">
        <v>0.11743907636986073</v>
      </c>
      <c r="G11" s="3">
        <v>7.5015277646548445E-2</v>
      </c>
      <c r="H11">
        <v>6.7217939434758123E-2</v>
      </c>
    </row>
    <row r="12" spans="1:8" x14ac:dyDescent="0.25">
      <c r="A12" s="4">
        <v>10</v>
      </c>
      <c r="B12" s="3" t="s">
        <v>10</v>
      </c>
      <c r="C12" s="3">
        <v>2.180265033409368E-2</v>
      </c>
      <c r="D12">
        <v>8.3753696224667773E-2</v>
      </c>
      <c r="E12">
        <v>4.2465822272314102E-2</v>
      </c>
      <c r="F12">
        <v>5.4324485196669464E-2</v>
      </c>
      <c r="G12" s="3">
        <v>5.2778173279380725E-2</v>
      </c>
      <c r="H12">
        <v>4.8395153734491783E-2</v>
      </c>
    </row>
    <row r="13" spans="1:8" x14ac:dyDescent="0.25">
      <c r="A13" s="4">
        <v>11</v>
      </c>
      <c r="B13" s="3" t="s">
        <v>11</v>
      </c>
      <c r="C13" s="3">
        <v>1.3798118951068071E-2</v>
      </c>
      <c r="D13">
        <v>5.5245988168233229E-2</v>
      </c>
      <c r="E13">
        <v>2.7855731346684065E-2</v>
      </c>
      <c r="F13">
        <v>3.4652583497444871E-2</v>
      </c>
      <c r="G13" s="3">
        <v>3.4522053559650649E-2</v>
      </c>
      <c r="H13">
        <v>3.1254157422064471E-2</v>
      </c>
    </row>
    <row r="14" spans="1:8" x14ac:dyDescent="0.25">
      <c r="A14" s="4">
        <v>12</v>
      </c>
      <c r="B14" s="3" t="s">
        <v>12</v>
      </c>
      <c r="C14" s="3">
        <v>5.503385333038859E-3</v>
      </c>
      <c r="D14">
        <v>0.15441677682749588</v>
      </c>
      <c r="E14">
        <v>1.2528171559232359E-2</v>
      </c>
      <c r="F14">
        <v>0.128872845880738</v>
      </c>
      <c r="G14" s="3">
        <v>7.9960081080267364E-2</v>
      </c>
      <c r="H14">
        <v>7.0700508719985178E-2</v>
      </c>
    </row>
    <row r="15" spans="1:8" x14ac:dyDescent="0.25">
      <c r="A15" s="4">
        <v>13</v>
      </c>
      <c r="B15" s="3" t="s">
        <v>13</v>
      </c>
      <c r="C15" s="3">
        <v>1.6969719322400365E-2</v>
      </c>
      <c r="D15">
        <v>0.11789028780157729</v>
      </c>
      <c r="E15">
        <v>2.2653342394252984E-2</v>
      </c>
      <c r="F15">
        <v>0.10502449496865905</v>
      </c>
      <c r="G15" s="3">
        <v>6.7430003561988833E-2</v>
      </c>
      <c r="H15">
        <v>6.3838918681456025E-2</v>
      </c>
    </row>
    <row r="16" spans="1:8" x14ac:dyDescent="0.25">
      <c r="A16" s="4">
        <v>14</v>
      </c>
      <c r="B16" s="3" t="s">
        <v>14</v>
      </c>
      <c r="C16" s="3">
        <v>1.0521720534539213E-2</v>
      </c>
      <c r="D16">
        <v>7.7327671070721693E-2</v>
      </c>
      <c r="E16">
        <v>1.5992626733667414E-2</v>
      </c>
      <c r="F16">
        <v>6.3574655205062849E-2</v>
      </c>
      <c r="G16" s="3">
        <v>4.3924695802630455E-2</v>
      </c>
      <c r="H16">
        <v>3.9783640969365132E-2</v>
      </c>
    </row>
    <row r="17" spans="1:8" x14ac:dyDescent="0.25">
      <c r="A17" s="4">
        <v>15</v>
      </c>
      <c r="B17" s="3" t="s">
        <v>15</v>
      </c>
      <c r="C17" s="3">
        <v>1.2065222154757494E-2</v>
      </c>
      <c r="D17">
        <v>6.996780784975043E-2</v>
      </c>
      <c r="E17">
        <v>1.958287330209485E-2</v>
      </c>
      <c r="F17">
        <v>6.0054134380961979E-2</v>
      </c>
      <c r="G17" s="3">
        <v>4.1016515002253964E-2</v>
      </c>
      <c r="H17">
        <v>3.9818503841528415E-2</v>
      </c>
    </row>
    <row r="18" spans="1:8" x14ac:dyDescent="0.25">
      <c r="A18" s="4">
        <v>16</v>
      </c>
      <c r="B18" s="3" t="s">
        <v>16</v>
      </c>
      <c r="C18" s="3">
        <v>1.2830696306044517E-2</v>
      </c>
      <c r="D18">
        <v>8.0369036165242602E-2</v>
      </c>
      <c r="E18">
        <v>1.9443783600047393E-2</v>
      </c>
      <c r="F18">
        <v>6.7034192539259449E-2</v>
      </c>
      <c r="G18" s="3">
        <v>4.6599866235643557E-2</v>
      </c>
      <c r="H18">
        <v>4.3238988069653421E-2</v>
      </c>
    </row>
    <row r="19" spans="1:8" x14ac:dyDescent="0.25">
      <c r="A19" s="4">
        <v>17</v>
      </c>
      <c r="B19" s="3" t="s">
        <v>17</v>
      </c>
      <c r="C19" s="3">
        <v>9.1343993354656428E-3</v>
      </c>
      <c r="D19">
        <v>7.4432235631596733E-2</v>
      </c>
      <c r="E19">
        <v>1.740227397717109E-2</v>
      </c>
      <c r="F19">
        <v>5.6350813646779553E-2</v>
      </c>
      <c r="G19" s="3">
        <v>4.1783317483531188E-2</v>
      </c>
      <c r="H19">
        <v>3.6876543811975318E-2</v>
      </c>
    </row>
    <row r="20" spans="1:8" x14ac:dyDescent="0.25">
      <c r="A20" s="4">
        <v>18</v>
      </c>
      <c r="B20" s="3" t="s">
        <v>18</v>
      </c>
      <c r="C20" s="3">
        <v>9.3460181046352338E-3</v>
      </c>
      <c r="D20">
        <v>0.10313654794550842</v>
      </c>
      <c r="E20">
        <v>2.0512659653128429E-2</v>
      </c>
      <c r="F20">
        <v>7.6330936165841884E-2</v>
      </c>
      <c r="G20" s="3">
        <v>5.6241283025071823E-2</v>
      </c>
      <c r="H20">
        <v>4.8421797909485156E-2</v>
      </c>
    </row>
    <row r="21" spans="1:8" x14ac:dyDescent="0.25">
      <c r="A21" s="4">
        <v>19</v>
      </c>
      <c r="B21" s="3" t="s">
        <v>19</v>
      </c>
      <c r="C21" s="3">
        <v>1.3265827355353501E-3</v>
      </c>
      <c r="D21">
        <v>5.7705555294467747E-2</v>
      </c>
      <c r="E21">
        <v>8.3392021204187206E-3</v>
      </c>
      <c r="F21">
        <v>4.6214920629670961E-2</v>
      </c>
      <c r="G21" s="3">
        <v>2.9516069015001548E-2</v>
      </c>
      <c r="H21">
        <v>2.7277061375044841E-2</v>
      </c>
    </row>
    <row r="22" spans="1:8" x14ac:dyDescent="0.25">
      <c r="A22" s="4">
        <v>20</v>
      </c>
      <c r="B22" s="3" t="s">
        <v>20</v>
      </c>
      <c r="C22" s="3">
        <v>1.3782054174299683E-5</v>
      </c>
      <c r="D22">
        <v>7.054415466789421E-2</v>
      </c>
      <c r="E22">
        <v>2.006084982533296E-3</v>
      </c>
      <c r="F22">
        <v>4.8970952423400181E-2</v>
      </c>
      <c r="G22" s="3">
        <v>3.5278968361034252E-2</v>
      </c>
      <c r="H22">
        <v>2.5488518702966739E-2</v>
      </c>
    </row>
    <row r="23" spans="1:8" x14ac:dyDescent="0.25">
      <c r="A23" s="4">
        <v>21</v>
      </c>
      <c r="B23" s="3" t="s">
        <v>21</v>
      </c>
      <c r="C23" s="3">
        <v>9.4870021380749694E-3</v>
      </c>
      <c r="D23">
        <v>6.357589266390129E-2</v>
      </c>
      <c r="E23">
        <v>1.8071113181189591E-2</v>
      </c>
      <c r="F23">
        <v>4.6880919492669391E-2</v>
      </c>
      <c r="G23" s="3">
        <v>3.6531447400988126E-2</v>
      </c>
      <c r="H23">
        <v>3.2476016336929495E-2</v>
      </c>
    </row>
    <row r="24" spans="1:8" x14ac:dyDescent="0.25">
      <c r="A24" s="4">
        <v>22</v>
      </c>
      <c r="B24" s="3" t="s">
        <v>22</v>
      </c>
      <c r="C24" s="3">
        <v>9.9824077603693131E-3</v>
      </c>
      <c r="D24">
        <v>0.12247071822539768</v>
      </c>
      <c r="E24">
        <v>1.9362577136936565E-2</v>
      </c>
      <c r="F24">
        <v>9.7724423014538334E-2</v>
      </c>
      <c r="G24" s="3">
        <v>6.62265629928835E-2</v>
      </c>
      <c r="H24">
        <v>5.8543500075737449E-2</v>
      </c>
    </row>
    <row r="25" spans="1:8" x14ac:dyDescent="0.25">
      <c r="A25" s="4">
        <v>23</v>
      </c>
      <c r="B25" s="3" t="s">
        <v>23</v>
      </c>
      <c r="C25" s="3">
        <v>7.9580120086738468E-3</v>
      </c>
      <c r="D25">
        <v>7.6702967402606625E-2</v>
      </c>
      <c r="E25">
        <v>1.5933966830937729E-2</v>
      </c>
      <c r="F25">
        <v>5.0308632478614584E-2</v>
      </c>
      <c r="G25" s="3">
        <v>4.233048970564024E-2</v>
      </c>
      <c r="H25">
        <v>3.3121299654776157E-2</v>
      </c>
    </row>
    <row r="26" spans="1:8" x14ac:dyDescent="0.25">
      <c r="A26" s="4">
        <v>24</v>
      </c>
      <c r="B26" s="3" t="s">
        <v>24</v>
      </c>
      <c r="C26" s="3">
        <v>1.6867875816285214E-2</v>
      </c>
      <c r="D26">
        <v>6.4783418224861333E-2</v>
      </c>
      <c r="E26">
        <v>2.1819024573725199E-2</v>
      </c>
      <c r="F26">
        <v>5.5897816608143996E-2</v>
      </c>
      <c r="G26" s="3">
        <v>4.0825647020573272E-2</v>
      </c>
      <c r="H26">
        <v>3.8858420590934598E-2</v>
      </c>
    </row>
    <row r="27" spans="1:8" x14ac:dyDescent="0.25">
      <c r="A27" s="4">
        <v>25</v>
      </c>
      <c r="B27" s="3" t="s">
        <v>25</v>
      </c>
      <c r="C27" s="3">
        <v>2.8293768220318581E-3</v>
      </c>
      <c r="D27">
        <v>7.6321410568283343E-2</v>
      </c>
      <c r="E27">
        <v>9.7609709574213444E-3</v>
      </c>
      <c r="F27">
        <v>5.6648430365609452E-2</v>
      </c>
      <c r="G27" s="3">
        <v>3.9575393695157599E-2</v>
      </c>
      <c r="H27">
        <v>3.3204700661515402E-2</v>
      </c>
    </row>
    <row r="28" spans="1:8" x14ac:dyDescent="0.25">
      <c r="A28" s="4">
        <v>26</v>
      </c>
      <c r="B28" s="3" t="s">
        <v>26</v>
      </c>
      <c r="C28" s="3">
        <v>1.4220173564151612E-2</v>
      </c>
      <c r="D28">
        <v>0.10067736645664904</v>
      </c>
      <c r="E28">
        <v>2.7028324269193993E-2</v>
      </c>
      <c r="F28">
        <v>7.4186838650892623E-2</v>
      </c>
      <c r="G28" s="3">
        <v>5.744877001040033E-2</v>
      </c>
      <c r="H28">
        <v>5.0607581460043308E-2</v>
      </c>
    </row>
    <row r="29" spans="1:8" x14ac:dyDescent="0.25">
      <c r="A29" s="4">
        <v>27</v>
      </c>
      <c r="B29" s="3" t="s">
        <v>27</v>
      </c>
      <c r="C29" s="3">
        <v>7.0955613625522732E-3</v>
      </c>
      <c r="D29">
        <v>9.1460393991038336E-2</v>
      </c>
      <c r="E29">
        <v>1.4545521517898785E-2</v>
      </c>
      <c r="F29">
        <v>7.1445980706064643E-2</v>
      </c>
      <c r="G29" s="3">
        <v>4.9277977676795301E-2</v>
      </c>
      <c r="H29">
        <v>4.2995751111981714E-2</v>
      </c>
    </row>
    <row r="30" spans="1:8" x14ac:dyDescent="0.25">
      <c r="A30" s="4">
        <v>28</v>
      </c>
      <c r="B30" s="3" t="s">
        <v>28</v>
      </c>
      <c r="C30" s="3">
        <v>1.4035753845365116E-2</v>
      </c>
      <c r="D30">
        <v>8.9076258183104939E-2</v>
      </c>
      <c r="E30">
        <v>2.4372543362244148E-2</v>
      </c>
      <c r="F30">
        <v>6.8977307187676487E-2</v>
      </c>
      <c r="G30" s="3">
        <v>5.1556006014235031E-2</v>
      </c>
      <c r="H30">
        <v>4.6674925274960317E-2</v>
      </c>
    </row>
    <row r="31" spans="1:8" x14ac:dyDescent="0.25">
      <c r="A31" s="4">
        <v>29</v>
      </c>
      <c r="B31" s="3" t="s">
        <v>29</v>
      </c>
      <c r="C31" s="3">
        <v>1.4979976844291159E-3</v>
      </c>
      <c r="D31">
        <v>7.3365474637230421E-2</v>
      </c>
      <c r="E31">
        <v>4.047231807107976E-3</v>
      </c>
      <c r="F31">
        <v>6.0845626424668862E-2</v>
      </c>
      <c r="G31" s="3">
        <v>3.7431736160829766E-2</v>
      </c>
      <c r="H31">
        <v>3.2446429115888423E-2</v>
      </c>
    </row>
    <row r="32" spans="1:8" x14ac:dyDescent="0.25">
      <c r="A32" s="4">
        <v>30</v>
      </c>
      <c r="B32" s="3" t="s">
        <v>30</v>
      </c>
      <c r="C32" s="3">
        <v>7.1155165317512842E-3</v>
      </c>
      <c r="D32">
        <v>8.4062077258677426E-2</v>
      </c>
      <c r="E32">
        <v>1.4586274342798577E-2</v>
      </c>
      <c r="F32">
        <v>6.4857754252320987E-2</v>
      </c>
      <c r="G32" s="3">
        <v>4.5588796895214355E-2</v>
      </c>
      <c r="H32">
        <v>3.9722014297559782E-2</v>
      </c>
    </row>
    <row r="33" spans="1:8" x14ac:dyDescent="0.25">
      <c r="A33" s="4">
        <v>31</v>
      </c>
      <c r="B33" s="3" t="s">
        <v>31</v>
      </c>
      <c r="C33" s="3">
        <v>1.0466787871979192E-2</v>
      </c>
      <c r="D33">
        <v>7.2837734257360953E-2</v>
      </c>
      <c r="E33">
        <v>1.8882110810163E-2</v>
      </c>
      <c r="F33">
        <v>5.3986217274952807E-2</v>
      </c>
      <c r="G33" s="3">
        <v>4.1652261064670071E-2</v>
      </c>
      <c r="H33">
        <v>3.6434164042557907E-2</v>
      </c>
    </row>
    <row r="34" spans="1:8" x14ac:dyDescent="0.25">
      <c r="A34" s="4">
        <v>32</v>
      </c>
      <c r="B34" s="3" t="s">
        <v>32</v>
      </c>
      <c r="C34" s="3">
        <v>3.0867700627293417E-3</v>
      </c>
      <c r="D34">
        <v>6.4569622773026247E-2</v>
      </c>
      <c r="E34">
        <v>9.3183749251233294E-3</v>
      </c>
      <c r="F34">
        <v>4.5358889203911186E-2</v>
      </c>
      <c r="G34" s="3">
        <v>3.3828196417877793E-2</v>
      </c>
      <c r="H34">
        <v>2.7338632064517258E-2</v>
      </c>
    </row>
    <row r="35" spans="1:8" x14ac:dyDescent="0.25">
      <c r="A35" s="4">
        <v>33</v>
      </c>
      <c r="B35" s="3" t="s">
        <v>33</v>
      </c>
      <c r="C35" s="3">
        <v>1.0595299369769424E-2</v>
      </c>
      <c r="D35">
        <v>0.11864461620810685</v>
      </c>
      <c r="E35">
        <v>1.7782747633616647E-2</v>
      </c>
      <c r="F35">
        <v>9.9525991761323707E-2</v>
      </c>
      <c r="G35" s="3">
        <v>6.4619957788938129E-2</v>
      </c>
      <c r="H35">
        <v>5.8654369697470177E-2</v>
      </c>
    </row>
    <row r="36" spans="1:8" x14ac:dyDescent="0.25">
      <c r="A36" s="4">
        <v>34</v>
      </c>
      <c r="B36" s="3" t="s">
        <v>34</v>
      </c>
      <c r="C36" s="3">
        <v>6.573168907624995E-3</v>
      </c>
      <c r="D36">
        <v>5.8032760806448258E-2</v>
      </c>
      <c r="E36">
        <v>1.3647336399046694E-2</v>
      </c>
      <c r="F36">
        <v>4.2589900693957065E-2</v>
      </c>
      <c r="G36" s="3">
        <v>3.2302964857036626E-2</v>
      </c>
      <c r="H36">
        <v>2.811861854650188E-2</v>
      </c>
    </row>
    <row r="37" spans="1:8" x14ac:dyDescent="0.25">
      <c r="A37" s="4">
        <v>35</v>
      </c>
      <c r="B37" s="3" t="s">
        <v>35</v>
      </c>
      <c r="C37" s="3">
        <v>3.4699745082761991E-3</v>
      </c>
      <c r="D37">
        <v>8.2622259618890914E-2</v>
      </c>
      <c r="E37">
        <v>9.0786124867182627E-3</v>
      </c>
      <c r="F37">
        <v>6.2894482434461677E-2</v>
      </c>
      <c r="G37" s="3">
        <v>4.3046117063583557E-2</v>
      </c>
      <c r="H37">
        <v>3.598654746058997E-2</v>
      </c>
    </row>
    <row r="38" spans="1:8" x14ac:dyDescent="0.25">
      <c r="A38" s="4">
        <v>36</v>
      </c>
      <c r="B38" s="3" t="s">
        <v>36</v>
      </c>
      <c r="C38" s="3">
        <v>1.3236475204520384E-2</v>
      </c>
      <c r="D38">
        <v>7.3021956893641549E-2</v>
      </c>
      <c r="E38">
        <v>2.3542555230794737E-2</v>
      </c>
      <c r="F38">
        <v>4.6574956178320581E-2</v>
      </c>
      <c r="G38" s="3">
        <v>4.3129216049080966E-2</v>
      </c>
      <c r="H38">
        <v>3.5058755704557659E-2</v>
      </c>
    </row>
    <row r="39" spans="1:8" x14ac:dyDescent="0.25">
      <c r="A39" s="4">
        <v>37</v>
      </c>
      <c r="B39" s="3" t="s">
        <v>37</v>
      </c>
      <c r="C39" s="3">
        <v>1.1334534236819788E-2</v>
      </c>
      <c r="D39">
        <v>6.9639356455248547E-2</v>
      </c>
      <c r="E39">
        <v>1.6988720462365881E-2</v>
      </c>
      <c r="F39">
        <v>5.6797412621892994E-2</v>
      </c>
      <c r="G39" s="3">
        <v>4.048694534603417E-2</v>
      </c>
      <c r="H39">
        <v>3.6893066542129441E-2</v>
      </c>
    </row>
    <row r="40" spans="1:8" x14ac:dyDescent="0.25">
      <c r="A40" s="4">
        <v>38</v>
      </c>
      <c r="B40" s="3" t="s">
        <v>38</v>
      </c>
      <c r="C40" s="3">
        <v>1.134472959163948E-2</v>
      </c>
      <c r="D40">
        <v>6.2293243542040022E-2</v>
      </c>
      <c r="E40">
        <v>1.7368542718371405E-2</v>
      </c>
      <c r="F40">
        <v>5.0356594105307885E-2</v>
      </c>
      <c r="G40" s="3">
        <v>3.6818986566839754E-2</v>
      </c>
      <c r="H40">
        <v>3.3862568411839641E-2</v>
      </c>
    </row>
    <row r="41" spans="1:8" x14ac:dyDescent="0.25">
      <c r="A41" s="4">
        <v>39</v>
      </c>
      <c r="B41" s="3" t="s">
        <v>39</v>
      </c>
      <c r="C41" s="3">
        <v>1.0085502919607348E-2</v>
      </c>
      <c r="D41">
        <v>0.12840007592700819</v>
      </c>
      <c r="E41">
        <v>1.5697641157323194E-2</v>
      </c>
      <c r="F41">
        <v>0.11043169002348147</v>
      </c>
      <c r="G41" s="3">
        <v>6.9242789423307777E-2</v>
      </c>
      <c r="H41">
        <v>6.306466559040233E-2</v>
      </c>
    </row>
    <row r="42" spans="1:8" x14ac:dyDescent="0.25">
      <c r="A42" s="4">
        <v>40</v>
      </c>
      <c r="B42" s="3" t="s">
        <v>40</v>
      </c>
      <c r="C42" s="3">
        <v>7.9580120086738468E-3</v>
      </c>
      <c r="D42">
        <v>0.11411080486394343</v>
      </c>
      <c r="E42">
        <v>1.5933966830937729E-2</v>
      </c>
      <c r="F42">
        <v>9.1452882234430183E-2</v>
      </c>
      <c r="G42" s="3">
        <v>6.103440843630864E-2</v>
      </c>
      <c r="H42">
        <v>5.3693424532683956E-2</v>
      </c>
    </row>
    <row r="43" spans="1:8" x14ac:dyDescent="0.25">
      <c r="A43" s="4">
        <v>41</v>
      </c>
      <c r="B43" s="3" t="s">
        <v>41</v>
      </c>
      <c r="C43" s="3">
        <v>1.5331462364387463E-2</v>
      </c>
      <c r="D43">
        <v>8.5872048118610156E-2</v>
      </c>
      <c r="E43">
        <v>1.9738379125890493E-2</v>
      </c>
      <c r="F43">
        <v>7.6746772909233318E-2</v>
      </c>
      <c r="G43" s="3">
        <v>5.0601755241498812E-2</v>
      </c>
      <c r="H43">
        <v>4.8242576017561906E-2</v>
      </c>
    </row>
    <row r="44" spans="1:8" x14ac:dyDescent="0.25">
      <c r="A44" s="4">
        <v>42</v>
      </c>
      <c r="B44" s="3" t="s">
        <v>42</v>
      </c>
      <c r="C44" s="3">
        <v>1.7600948455265265E-2</v>
      </c>
      <c r="D44">
        <v>9.9836260610489114E-2</v>
      </c>
      <c r="E44">
        <v>2.1714556779486527E-2</v>
      </c>
      <c r="F44">
        <v>9.0962990926360121E-2</v>
      </c>
      <c r="G44" s="3">
        <v>5.8718604532877187E-2</v>
      </c>
      <c r="H44">
        <v>5.6338773852923324E-2</v>
      </c>
    </row>
    <row r="45" spans="1:8" x14ac:dyDescent="0.25">
      <c r="A45" s="4">
        <v>43</v>
      </c>
      <c r="B45" s="3" t="s">
        <v>43</v>
      </c>
      <c r="C45" s="3">
        <v>9.1343993354656428E-3</v>
      </c>
      <c r="D45">
        <v>0.10917044329418557</v>
      </c>
      <c r="E45">
        <v>1.740227397717109E-2</v>
      </c>
      <c r="F45">
        <v>7.5479388634965616E-2</v>
      </c>
      <c r="G45" s="3">
        <v>5.9152421314825607E-2</v>
      </c>
      <c r="H45">
        <v>4.6440831306068353E-2</v>
      </c>
    </row>
    <row r="46" spans="1:8" x14ac:dyDescent="0.25">
      <c r="A46" s="4">
        <v>44</v>
      </c>
      <c r="B46" s="3" t="s">
        <v>44</v>
      </c>
      <c r="C46" s="3">
        <v>1.0020640545174228E-2</v>
      </c>
      <c r="D46">
        <v>7.4778570673349143E-2</v>
      </c>
      <c r="E46">
        <v>1.861410975446065E-2</v>
      </c>
      <c r="F46">
        <v>5.6658075997594211E-2</v>
      </c>
      <c r="G46" s="3">
        <v>4.2399605609261683E-2</v>
      </c>
      <c r="H46">
        <v>3.7636092876027427E-2</v>
      </c>
    </row>
    <row r="47" spans="1:8" x14ac:dyDescent="0.25">
      <c r="A47" s="4">
        <v>45</v>
      </c>
      <c r="B47" s="3" t="s">
        <v>45</v>
      </c>
      <c r="C47" s="3">
        <v>1.8840192997293E-3</v>
      </c>
      <c r="D47">
        <v>5.6899429082496567E-2</v>
      </c>
      <c r="E47">
        <v>7.8438796155143597E-3</v>
      </c>
      <c r="F47">
        <v>3.7614089485154246E-2</v>
      </c>
      <c r="G47" s="3">
        <v>2.9391724191112932E-2</v>
      </c>
      <c r="H47">
        <v>2.2728984550334303E-2</v>
      </c>
    </row>
    <row r="48" spans="1:8" x14ac:dyDescent="0.25">
      <c r="A48" s="4">
        <v>46</v>
      </c>
      <c r="B48" s="3" t="s">
        <v>46</v>
      </c>
      <c r="C48" s="3">
        <v>9.1304019438005219E-3</v>
      </c>
      <c r="D48">
        <v>7.8642413598954963E-2</v>
      </c>
      <c r="E48">
        <v>1.4858957604453216E-2</v>
      </c>
      <c r="F48">
        <v>6.5692966787837093E-2</v>
      </c>
      <c r="G48" s="3">
        <v>4.3886407771377742E-2</v>
      </c>
      <c r="H48">
        <v>4.0275962196145154E-2</v>
      </c>
    </row>
    <row r="49" spans="1:8" x14ac:dyDescent="0.25">
      <c r="A49" s="4">
        <v>47</v>
      </c>
      <c r="B49" s="3" t="s">
        <v>47</v>
      </c>
      <c r="C49" s="3">
        <v>1.1112430356061909E-2</v>
      </c>
      <c r="D49">
        <v>6.6668813796111004E-2</v>
      </c>
      <c r="E49">
        <v>2.0474878538684349E-2</v>
      </c>
      <c r="F49">
        <v>4.8301445094402512E-2</v>
      </c>
      <c r="G49" s="3">
        <v>3.8890622076086456E-2</v>
      </c>
      <c r="H49">
        <v>3.4388161816543431E-2</v>
      </c>
    </row>
    <row r="50" spans="1:8" x14ac:dyDescent="0.25">
      <c r="A50" s="4">
        <v>48</v>
      </c>
      <c r="B50" s="3" t="s">
        <v>48</v>
      </c>
      <c r="C50" s="3">
        <v>1.2389613390461286E-2</v>
      </c>
      <c r="D50">
        <v>0.10214242378704463</v>
      </c>
      <c r="E50">
        <v>2.3780909163713004E-2</v>
      </c>
      <c r="F50">
        <v>7.2814717628659723E-2</v>
      </c>
      <c r="G50" s="3">
        <v>5.7266018588752958E-2</v>
      </c>
      <c r="H50">
        <v>4.8297813396186363E-2</v>
      </c>
    </row>
  </sheetData>
  <mergeCells count="3">
    <mergeCell ref="C1:D1"/>
    <mergeCell ref="E1:F1"/>
    <mergeCell ref="G1:H1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X49"/>
  <sheetViews>
    <sheetView tabSelected="1" topLeftCell="A46" zoomScaleNormal="100" workbookViewId="0">
      <selection activeCell="E50" sqref="E50"/>
    </sheetView>
  </sheetViews>
  <sheetFormatPr baseColWidth="10" defaultRowHeight="15" x14ac:dyDescent="0.25"/>
  <cols>
    <col min="1" max="1" width="7.140625" bestFit="1" customWidth="1"/>
    <col min="2" max="2" width="39.42578125" bestFit="1" customWidth="1"/>
    <col min="23" max="23" width="12" bestFit="1" customWidth="1"/>
  </cols>
  <sheetData>
    <row r="1" spans="1:24" x14ac:dyDescent="0.25">
      <c r="A1" t="s">
        <v>58</v>
      </c>
      <c r="B1" s="1" t="s">
        <v>57</v>
      </c>
      <c r="C1" s="16" t="s">
        <v>49</v>
      </c>
      <c r="D1" s="16"/>
      <c r="E1" s="16" t="s">
        <v>50</v>
      </c>
      <c r="F1" s="16"/>
      <c r="G1" s="16" t="s">
        <v>51</v>
      </c>
      <c r="H1" s="16"/>
      <c r="I1" s="16" t="s">
        <v>52</v>
      </c>
      <c r="J1" s="16"/>
      <c r="K1" s="16" t="s">
        <v>53</v>
      </c>
      <c r="L1" s="16"/>
      <c r="M1" s="16" t="s">
        <v>54</v>
      </c>
      <c r="N1" s="16"/>
      <c r="O1" s="16" t="s">
        <v>55</v>
      </c>
      <c r="P1" s="16"/>
      <c r="Q1" s="15" t="s">
        <v>56</v>
      </c>
      <c r="R1" s="15"/>
      <c r="S1" s="14" t="s">
        <v>59</v>
      </c>
      <c r="T1" s="14"/>
      <c r="U1" s="13" t="s">
        <v>60</v>
      </c>
      <c r="V1" s="13"/>
      <c r="W1" s="5" t="s">
        <v>65</v>
      </c>
      <c r="X1" s="5" t="s">
        <v>66</v>
      </c>
    </row>
    <row r="2" spans="1:24" x14ac:dyDescent="0.25">
      <c r="A2" s="2">
        <v>1</v>
      </c>
      <c r="B2" t="s">
        <v>1</v>
      </c>
      <c r="C2">
        <f>IF(Muertes!C2="","",BETAINV(0.025,Muertes!C2+1,'Cantidad inicial'!C2-Muertes!C2+1))</f>
        <v>2.211057240941805E-2</v>
      </c>
      <c r="D2">
        <f>IF(Muertes!C2="","",BETAINV(0.975,Muertes!C2+1,'Cantidad inicial'!C2-Muertes!C2+1))</f>
        <v>0.11175505863466606</v>
      </c>
      <c r="E2">
        <f>IF(Muertes!D2="","",BETAINV(0.025,Muertes!D2+1,'Cantidad inicial'!D2-Muertes!D2+1))</f>
        <v>7.7040372688733484E-3</v>
      </c>
      <c r="F2">
        <f>IF(Muertes!D2="","",BETAINV(0.975,Muertes!D2+1,'Cantidad inicial'!D2-Muertes!D2+1))</f>
        <v>8.6362867945887989E-2</v>
      </c>
      <c r="G2">
        <f>IF(Muertes!E2="","",BETAINV(0.025,Muertes!E2+1,'Cantidad inicial'!E2-Muertes!E2+1))</f>
        <v>3.1486223189377154E-2</v>
      </c>
      <c r="H2">
        <f>IF(Muertes!E2="","",BETAINV(0.975,Muertes!E2+1,'Cantidad inicial'!E2-Muertes!E2+1))</f>
        <v>0.13800354017007577</v>
      </c>
      <c r="I2">
        <f>IF(Muertes!F2="","",BETAINV(0.025,Muertes!F2+1,'Cantidad inicial'!F2-Muertes!F2+1))</f>
        <v>1.9145060553474924E-2</v>
      </c>
      <c r="J2">
        <f>IF(Muertes!F2="","",BETAINV(0.975,Muertes!F2+1,'Cantidad inicial'!F2-Muertes!F2+1))</f>
        <v>0.11482549753811488</v>
      </c>
      <c r="K2">
        <f>IF(Muertes!G2="","",BETAINV(0.025,Muertes!G2+1,'Cantidad inicial'!G2-Muertes!G2+1))</f>
        <v>4.3770383262710079E-2</v>
      </c>
      <c r="L2">
        <f>IF(Muertes!G2="","",BETAINV(0.975,Muertes!G2+1,'Cantidad inicial'!G2-Muertes!G2+1))</f>
        <v>0.15761080190769827</v>
      </c>
      <c r="M2">
        <f>IF(Muertes!H2="","",BETAINV(0.025,Muertes!H2+1,'Cantidad inicial'!H2-Muertes!H2+1))</f>
        <v>4.6172463122676789E-2</v>
      </c>
      <c r="N2">
        <f>IF(Muertes!H2="","",BETAINV(0.975,Muertes!H2+1,'Cantidad inicial'!H2-Muertes!H2+1))</f>
        <v>0.15506497353182169</v>
      </c>
      <c r="O2">
        <f>IF(Muertes!I2="","",BETAINV(0.025,Muertes!I2+1,'Cantidad inicial'!I2-Muertes!I2+1))</f>
        <v>5.0516420894019365E-2</v>
      </c>
      <c r="P2">
        <f>IF(Muertes!I2="","",BETAINV(0.975,Muertes!I2+1,'Cantidad inicial'!I2-Muertes!I2+1))</f>
        <v>0.15944240892803996</v>
      </c>
      <c r="Q2">
        <f>IF(Muertes!J2="","",BETAINV(0.025,Muertes!J2+1,'Cantidad inicial'!J2-Muertes!J2+1))</f>
        <v>1.378939397646186E-2</v>
      </c>
      <c r="R2">
        <f>IF(Muertes!J2="","",BETAINV(0.975,Muertes!J2+1,'Cantidad inicial'!J2-Muertes!J2+1))</f>
        <v>0.10570198501650863</v>
      </c>
      <c r="S2" s="8">
        <f>MIN(C2,E2,G2,I2,M2,Q2,O2,Q2)</f>
        <v>7.7040372688733484E-3</v>
      </c>
      <c r="T2" s="8">
        <f>MAX(D2,F2,H2,J2,N2,R2,P2,R2)</f>
        <v>0.15944240892803996</v>
      </c>
      <c r="U2" s="8">
        <f>MAX(C2,E2,G2,I2,M2,Q2,O2,Q2)</f>
        <v>5.0516420894019365E-2</v>
      </c>
      <c r="V2" s="8">
        <f>MIN(D2,F2,H2,J2,N2,R2,P2,R2)</f>
        <v>8.6362867945887989E-2</v>
      </c>
      <c r="W2" s="8">
        <f>(S2+T2)/2</f>
        <v>8.3573223098456648E-2</v>
      </c>
      <c r="X2" s="8">
        <f>(U2+V2)/2</f>
        <v>6.8439644419953677E-2</v>
      </c>
    </row>
    <row r="3" spans="1:24" x14ac:dyDescent="0.25">
      <c r="A3" s="2">
        <v>2</v>
      </c>
      <c r="B3" t="s">
        <v>2</v>
      </c>
      <c r="C3" t="str">
        <f>IF(Muertes!C3="","",BETAINV(0.025,Muertes!C3+1,'Cantidad inicial'!C3-Muertes!C3+1))</f>
        <v/>
      </c>
      <c r="D3" t="str">
        <f>IF(Muertes!C3="","",BETAINV(0.975,Muertes!C3+1,'Cantidad inicial'!C3-Muertes!C3+1))</f>
        <v/>
      </c>
      <c r="E3" t="str">
        <f>IF(Muertes!D3="","",BETAINV(0.025,Muertes!D3+1,'Cantidad inicial'!D3-Muertes!D3+1))</f>
        <v/>
      </c>
      <c r="F3" t="str">
        <f>IF(Muertes!D3="","",BETAINV(0.975,Muertes!D3+1,'Cantidad inicial'!D3-Muertes!D3+1))</f>
        <v/>
      </c>
      <c r="G3" t="str">
        <f>IF(Muertes!E3="","",BETAINV(0.025,Muertes!E3+1,'Cantidad inicial'!E3-Muertes!E3+1))</f>
        <v/>
      </c>
      <c r="H3" t="str">
        <f>IF(Muertes!E3="","",BETAINV(0.975,Muertes!E3+1,'Cantidad inicial'!E3-Muertes!E3+1))</f>
        <v/>
      </c>
      <c r="I3" t="str">
        <f>IF(Muertes!F3="","",BETAINV(0.025,Muertes!F3+1,'Cantidad inicial'!F3-Muertes!F3+1))</f>
        <v/>
      </c>
      <c r="J3" t="str">
        <f>IF(Muertes!F3="","",BETAINV(0.975,Muertes!F3+1,'Cantidad inicial'!F3-Muertes!F3+1))</f>
        <v/>
      </c>
      <c r="K3" t="str">
        <f>IF(Muertes!G3="","",BETAINV(0.025,Muertes!G3+1,'Cantidad inicial'!G3-Muertes!G3+1))</f>
        <v/>
      </c>
      <c r="L3" t="str">
        <f>IF(Muertes!G3="","",BETAINV(0.975,Muertes!G3+1,'Cantidad inicial'!G3-Muertes!G3+1))</f>
        <v/>
      </c>
      <c r="M3" t="str">
        <f>IF(Muertes!H3="","",BETAINV(0.025,Muertes!H3+1,'Cantidad inicial'!H3-Muertes!H3+1))</f>
        <v/>
      </c>
      <c r="N3" t="str">
        <f>IF(Muertes!H3="","",BETAINV(0.975,Muertes!H3+1,'Cantidad inicial'!H3-Muertes!H3+1))</f>
        <v/>
      </c>
      <c r="O3" t="str">
        <f>IF(Muertes!I3="","",BETAINV(0.025,Muertes!I3+1,'Cantidad inicial'!I3-Muertes!I3+1))</f>
        <v/>
      </c>
      <c r="P3" t="str">
        <f>IF(Muertes!I3="","",BETAINV(0.975,Muertes!I3+1,'Cantidad inicial'!I3-Muertes!I3+1))</f>
        <v/>
      </c>
      <c r="Q3" t="str">
        <f>IF(Muertes!J3="","",BETAINV(0.025,Muertes!J3+1,'Cantidad inicial'!J3-Muertes!J3+1))</f>
        <v/>
      </c>
      <c r="R3" t="str">
        <f>IF(Muertes!J3="","",BETAINV(0.975,Muertes!J3+1,'Cantidad inicial'!J3-Muertes!J3+1))</f>
        <v/>
      </c>
      <c r="S3" s="8">
        <f t="shared" ref="S3:S49" si="0">MIN(C3,E3,G3,I3,M3,Q3,O3,Q3)</f>
        <v>0</v>
      </c>
      <c r="T3" s="8">
        <f t="shared" ref="T3:T49" si="1">MAX(D3,F3,H3,J3,N3,R3,P3,R3)</f>
        <v>0</v>
      </c>
      <c r="U3" s="8">
        <f t="shared" ref="U3:U49" si="2">MAX(C3,E3,G3,I3,M3,Q3,O3,Q3)</f>
        <v>0</v>
      </c>
      <c r="V3" s="8">
        <f t="shared" ref="V3:V49" si="3">MIN(D3,F3,H3,J3,N3,R3,P3,R3)</f>
        <v>0</v>
      </c>
      <c r="W3" s="8">
        <f t="shared" ref="W3:W49" si="4">(S3+T3)/2</f>
        <v>0</v>
      </c>
      <c r="X3" s="8">
        <f t="shared" ref="X3:X49" si="5">(U3+V3)/2</f>
        <v>0</v>
      </c>
    </row>
    <row r="4" spans="1:24" x14ac:dyDescent="0.25">
      <c r="A4" s="2">
        <v>3</v>
      </c>
      <c r="B4" t="s">
        <v>3</v>
      </c>
      <c r="C4" t="str">
        <f>IF(Muertes!C4="","",BETAINV(0.025,Muertes!C4+1,'Cantidad inicial'!C4-Muertes!C4+1))</f>
        <v/>
      </c>
      <c r="D4" t="str">
        <f>IF(Muertes!C4="","",BETAINV(0.975,Muertes!C4+1,'Cantidad inicial'!C4-Muertes!C4+1))</f>
        <v/>
      </c>
      <c r="E4" t="str">
        <f>IF(Muertes!D4="","",BETAINV(0.025,Muertes!D4+1,'Cantidad inicial'!D4-Muertes!D4+1))</f>
        <v/>
      </c>
      <c r="F4" t="str">
        <f>IF(Muertes!D4="","",BETAINV(0.975,Muertes!D4+1,'Cantidad inicial'!D4-Muertes!D4+1))</f>
        <v/>
      </c>
      <c r="G4" t="str">
        <f>IF(Muertes!E4="","",BETAINV(0.025,Muertes!E4+1,'Cantidad inicial'!E4-Muertes!E4+1))</f>
        <v/>
      </c>
      <c r="H4" t="str">
        <f>IF(Muertes!E4="","",BETAINV(0.975,Muertes!E4+1,'Cantidad inicial'!E4-Muertes!E4+1))</f>
        <v/>
      </c>
      <c r="I4" t="str">
        <f>IF(Muertes!F4="","",BETAINV(0.025,Muertes!F4+1,'Cantidad inicial'!F4-Muertes!F4+1))</f>
        <v/>
      </c>
      <c r="J4" t="str">
        <f>IF(Muertes!F4="","",BETAINV(0.975,Muertes!F4+1,'Cantidad inicial'!F4-Muertes!F4+1))</f>
        <v/>
      </c>
      <c r="K4" t="str">
        <f>IF(Muertes!G4="","",BETAINV(0.025,Muertes!G4+1,'Cantidad inicial'!G4-Muertes!G4+1))</f>
        <v/>
      </c>
      <c r="L4" t="str">
        <f>IF(Muertes!G4="","",BETAINV(0.975,Muertes!G4+1,'Cantidad inicial'!G4-Muertes!G4+1))</f>
        <v/>
      </c>
      <c r="M4" t="str">
        <f>IF(Muertes!H4="","",BETAINV(0.025,Muertes!H4+1,'Cantidad inicial'!H4-Muertes!H4+1))</f>
        <v/>
      </c>
      <c r="N4" t="str">
        <f>IF(Muertes!H4="","",BETAINV(0.975,Muertes!H4+1,'Cantidad inicial'!H4-Muertes!H4+1))</f>
        <v/>
      </c>
      <c r="O4" t="str">
        <f>IF(Muertes!I4="","",BETAINV(0.025,Muertes!I4+1,'Cantidad inicial'!I4-Muertes!I4+1))</f>
        <v/>
      </c>
      <c r="P4" t="str">
        <f>IF(Muertes!I4="","",BETAINV(0.975,Muertes!I4+1,'Cantidad inicial'!I4-Muertes!I4+1))</f>
        <v/>
      </c>
      <c r="Q4" t="str">
        <f>IF(Muertes!J4="","",BETAINV(0.025,Muertes!J4+1,'Cantidad inicial'!J4-Muertes!J4+1))</f>
        <v/>
      </c>
      <c r="R4" t="str">
        <f>IF(Muertes!J4="","",BETAINV(0.975,Muertes!J4+1,'Cantidad inicial'!J4-Muertes!J4+1))</f>
        <v/>
      </c>
      <c r="S4" s="8">
        <f t="shared" si="0"/>
        <v>0</v>
      </c>
      <c r="T4" s="8">
        <f t="shared" si="1"/>
        <v>0</v>
      </c>
      <c r="U4" s="8">
        <f t="shared" si="2"/>
        <v>0</v>
      </c>
      <c r="V4" s="8">
        <f t="shared" si="3"/>
        <v>0</v>
      </c>
      <c r="W4" s="8">
        <f t="shared" si="4"/>
        <v>0</v>
      </c>
      <c r="X4" s="8">
        <f t="shared" si="5"/>
        <v>0</v>
      </c>
    </row>
    <row r="5" spans="1:24" x14ac:dyDescent="0.25">
      <c r="A5" s="2">
        <v>4</v>
      </c>
      <c r="B5" t="s">
        <v>4</v>
      </c>
      <c r="C5" t="str">
        <f>IF(Muertes!C5="","",BETAINV(0.025,Muertes!C5+1,'Cantidad inicial'!C5-Muertes!C5+1))</f>
        <v/>
      </c>
      <c r="D5" t="str">
        <f>IF(Muertes!C5="","",BETAINV(0.975,Muertes!C5+1,'Cantidad inicial'!C5-Muertes!C5+1))</f>
        <v/>
      </c>
      <c r="E5" t="str">
        <f>IF(Muertes!D5="","",BETAINV(0.025,Muertes!D5+1,'Cantidad inicial'!D5-Muertes!D5+1))</f>
        <v/>
      </c>
      <c r="F5" t="str">
        <f>IF(Muertes!D5="","",BETAINV(0.975,Muertes!D5+1,'Cantidad inicial'!D5-Muertes!D5+1))</f>
        <v/>
      </c>
      <c r="G5" t="str">
        <f>IF(Muertes!E5="","",BETAINV(0.025,Muertes!E5+1,'Cantidad inicial'!E5-Muertes!E5+1))</f>
        <v/>
      </c>
      <c r="H5" t="str">
        <f>IF(Muertes!E5="","",BETAINV(0.975,Muertes!E5+1,'Cantidad inicial'!E5-Muertes!E5+1))</f>
        <v/>
      </c>
      <c r="I5" t="str">
        <f>IF(Muertes!F5="","",BETAINV(0.025,Muertes!F5+1,'Cantidad inicial'!F5-Muertes!F5+1))</f>
        <v/>
      </c>
      <c r="J5" t="str">
        <f>IF(Muertes!F5="","",BETAINV(0.975,Muertes!F5+1,'Cantidad inicial'!F5-Muertes!F5+1))</f>
        <v/>
      </c>
      <c r="K5" t="str">
        <f>IF(Muertes!G5="","",BETAINV(0.025,Muertes!G5+1,'Cantidad inicial'!G5-Muertes!G5+1))</f>
        <v/>
      </c>
      <c r="L5" t="str">
        <f>IF(Muertes!G5="","",BETAINV(0.975,Muertes!G5+1,'Cantidad inicial'!G5-Muertes!G5+1))</f>
        <v/>
      </c>
      <c r="M5" t="str">
        <f>IF(Muertes!H5="","",BETAINV(0.025,Muertes!H5+1,'Cantidad inicial'!H5-Muertes!H5+1))</f>
        <v/>
      </c>
      <c r="N5" t="str">
        <f>IF(Muertes!H5="","",BETAINV(0.975,Muertes!H5+1,'Cantidad inicial'!H5-Muertes!H5+1))</f>
        <v/>
      </c>
      <c r="O5" t="str">
        <f>IF(Muertes!I5="","",BETAINV(0.025,Muertes!I5+1,'Cantidad inicial'!I5-Muertes!I5+1))</f>
        <v/>
      </c>
      <c r="P5" t="str">
        <f>IF(Muertes!I5="","",BETAINV(0.975,Muertes!I5+1,'Cantidad inicial'!I5-Muertes!I5+1))</f>
        <v/>
      </c>
      <c r="Q5" t="str">
        <f>IF(Muertes!J5="","",BETAINV(0.025,Muertes!J5+1,'Cantidad inicial'!J5-Muertes!J5+1))</f>
        <v/>
      </c>
      <c r="R5" t="str">
        <f>IF(Muertes!J5="","",BETAINV(0.975,Muertes!J5+1,'Cantidad inicial'!J5-Muertes!J5+1))</f>
        <v/>
      </c>
      <c r="S5" s="8">
        <f t="shared" si="0"/>
        <v>0</v>
      </c>
      <c r="T5" s="8">
        <f t="shared" si="1"/>
        <v>0</v>
      </c>
      <c r="U5" s="8">
        <f t="shared" si="2"/>
        <v>0</v>
      </c>
      <c r="V5" s="8">
        <f t="shared" si="3"/>
        <v>0</v>
      </c>
      <c r="W5" s="8">
        <f t="shared" si="4"/>
        <v>0</v>
      </c>
      <c r="X5" s="8">
        <f t="shared" si="5"/>
        <v>0</v>
      </c>
    </row>
    <row r="6" spans="1:24" x14ac:dyDescent="0.25">
      <c r="A6" s="2">
        <v>5</v>
      </c>
      <c r="B6" t="s">
        <v>5</v>
      </c>
      <c r="C6" t="str">
        <f>IF(Muertes!C6="","",BETAINV(0.025,Muertes!C6+1,'Cantidad inicial'!C6-Muertes!C6+1))</f>
        <v/>
      </c>
      <c r="D6" t="str">
        <f>IF(Muertes!C6="","",BETAINV(0.975,Muertes!C6+1,'Cantidad inicial'!C6-Muertes!C6+1))</f>
        <v/>
      </c>
      <c r="E6" t="str">
        <f>IF(Muertes!D6="","",BETAINV(0.025,Muertes!D6+1,'Cantidad inicial'!D6-Muertes!D6+1))</f>
        <v/>
      </c>
      <c r="F6" t="str">
        <f>IF(Muertes!D6="","",BETAINV(0.975,Muertes!D6+1,'Cantidad inicial'!D6-Muertes!D6+1))</f>
        <v/>
      </c>
      <c r="G6" t="str">
        <f>IF(Muertes!E6="","",BETAINV(0.025,Muertes!E6+1,'Cantidad inicial'!E6-Muertes!E6+1))</f>
        <v/>
      </c>
      <c r="H6" t="str">
        <f>IF(Muertes!E6="","",BETAINV(0.975,Muertes!E6+1,'Cantidad inicial'!E6-Muertes!E6+1))</f>
        <v/>
      </c>
      <c r="I6" t="str">
        <f>IF(Muertes!F6="","",BETAINV(0.025,Muertes!F6+1,'Cantidad inicial'!F6-Muertes!F6+1))</f>
        <v/>
      </c>
      <c r="J6" t="str">
        <f>IF(Muertes!F6="","",BETAINV(0.975,Muertes!F6+1,'Cantidad inicial'!F6-Muertes!F6+1))</f>
        <v/>
      </c>
      <c r="K6" t="str">
        <f>IF(Muertes!G6="","",BETAINV(0.025,Muertes!G6+1,'Cantidad inicial'!G6-Muertes!G6+1))</f>
        <v/>
      </c>
      <c r="L6" t="str">
        <f>IF(Muertes!G6="","",BETAINV(0.975,Muertes!G6+1,'Cantidad inicial'!G6-Muertes!G6+1))</f>
        <v/>
      </c>
      <c r="M6" t="str">
        <f>IF(Muertes!H6="","",BETAINV(0.025,Muertes!H6+1,'Cantidad inicial'!H6-Muertes!H6+1))</f>
        <v/>
      </c>
      <c r="N6" t="str">
        <f>IF(Muertes!H6="","",BETAINV(0.975,Muertes!H6+1,'Cantidad inicial'!H6-Muertes!H6+1))</f>
        <v/>
      </c>
      <c r="O6" t="str">
        <f>IF(Muertes!I6="","",BETAINV(0.025,Muertes!I6+1,'Cantidad inicial'!I6-Muertes!I6+1))</f>
        <v/>
      </c>
      <c r="P6" t="str">
        <f>IF(Muertes!I6="","",BETAINV(0.975,Muertes!I6+1,'Cantidad inicial'!I6-Muertes!I6+1))</f>
        <v/>
      </c>
      <c r="Q6" t="str">
        <f>IF(Muertes!J6="","",BETAINV(0.025,Muertes!J6+1,'Cantidad inicial'!J6-Muertes!J6+1))</f>
        <v/>
      </c>
      <c r="R6" t="str">
        <f>IF(Muertes!J6="","",BETAINV(0.975,Muertes!J6+1,'Cantidad inicial'!J6-Muertes!J6+1))</f>
        <v/>
      </c>
      <c r="S6" s="8">
        <f t="shared" si="0"/>
        <v>0</v>
      </c>
      <c r="T6" s="8">
        <f t="shared" si="1"/>
        <v>0</v>
      </c>
      <c r="U6" s="8">
        <f t="shared" si="2"/>
        <v>0</v>
      </c>
      <c r="V6" s="8">
        <f t="shared" si="3"/>
        <v>0</v>
      </c>
      <c r="W6" s="8">
        <f t="shared" si="4"/>
        <v>0</v>
      </c>
      <c r="X6" s="8">
        <f t="shared" si="5"/>
        <v>0</v>
      </c>
    </row>
    <row r="7" spans="1:24" x14ac:dyDescent="0.25">
      <c r="A7" s="2">
        <v>6</v>
      </c>
      <c r="B7" t="s">
        <v>6</v>
      </c>
      <c r="C7" t="str">
        <f>IF(Muertes!C7="","",BETAINV(0.025,Muertes!C7+1,'Cantidad inicial'!C7-Muertes!C7+1))</f>
        <v/>
      </c>
      <c r="D7" t="str">
        <f>IF(Muertes!C7="","",BETAINV(0.975,Muertes!C7+1,'Cantidad inicial'!C7-Muertes!C7+1))</f>
        <v/>
      </c>
      <c r="E7" t="str">
        <f>IF(Muertes!D7="","",BETAINV(0.025,Muertes!D7+1,'Cantidad inicial'!D7-Muertes!D7+1))</f>
        <v/>
      </c>
      <c r="F7" t="str">
        <f>IF(Muertes!D7="","",BETAINV(0.975,Muertes!D7+1,'Cantidad inicial'!D7-Muertes!D7+1))</f>
        <v/>
      </c>
      <c r="G7" t="str">
        <f>IF(Muertes!E7="","",BETAINV(0.025,Muertes!E7+1,'Cantidad inicial'!E7-Muertes!E7+1))</f>
        <v/>
      </c>
      <c r="H7" t="str">
        <f>IF(Muertes!E7="","",BETAINV(0.975,Muertes!E7+1,'Cantidad inicial'!E7-Muertes!E7+1))</f>
        <v/>
      </c>
      <c r="I7" t="str">
        <f>IF(Muertes!F7="","",BETAINV(0.025,Muertes!F7+1,'Cantidad inicial'!F7-Muertes!F7+1))</f>
        <v/>
      </c>
      <c r="J7" t="str">
        <f>IF(Muertes!F7="","",BETAINV(0.975,Muertes!F7+1,'Cantidad inicial'!F7-Muertes!F7+1))</f>
        <v/>
      </c>
      <c r="K7" t="str">
        <f>IF(Muertes!G7="","",BETAINV(0.025,Muertes!G7+1,'Cantidad inicial'!G7-Muertes!G7+1))</f>
        <v/>
      </c>
      <c r="L7" t="str">
        <f>IF(Muertes!G7="","",BETAINV(0.975,Muertes!G7+1,'Cantidad inicial'!G7-Muertes!G7+1))</f>
        <v/>
      </c>
      <c r="M7" t="str">
        <f>IF(Muertes!H7="","",BETAINV(0.025,Muertes!H7+1,'Cantidad inicial'!H7-Muertes!H7+1))</f>
        <v/>
      </c>
      <c r="N7" t="str">
        <f>IF(Muertes!H7="","",BETAINV(0.975,Muertes!H7+1,'Cantidad inicial'!H7-Muertes!H7+1))</f>
        <v/>
      </c>
      <c r="O7" t="str">
        <f>IF(Muertes!I7="","",BETAINV(0.025,Muertes!I7+1,'Cantidad inicial'!I7-Muertes!I7+1))</f>
        <v/>
      </c>
      <c r="P7" t="str">
        <f>IF(Muertes!I7="","",BETAINV(0.975,Muertes!I7+1,'Cantidad inicial'!I7-Muertes!I7+1))</f>
        <v/>
      </c>
      <c r="Q7" t="str">
        <f>IF(Muertes!J7="","",BETAINV(0.025,Muertes!J7+1,'Cantidad inicial'!J7-Muertes!J7+1))</f>
        <v/>
      </c>
      <c r="R7" t="str">
        <f>IF(Muertes!J7="","",BETAINV(0.975,Muertes!J7+1,'Cantidad inicial'!J7-Muertes!J7+1))</f>
        <v/>
      </c>
      <c r="S7" s="8">
        <f t="shared" si="0"/>
        <v>0</v>
      </c>
      <c r="T7" s="8">
        <f t="shared" si="1"/>
        <v>0</v>
      </c>
      <c r="U7" s="8">
        <f t="shared" si="2"/>
        <v>0</v>
      </c>
      <c r="V7" s="8">
        <f t="shared" si="3"/>
        <v>0</v>
      </c>
      <c r="W7" s="8">
        <f t="shared" si="4"/>
        <v>0</v>
      </c>
      <c r="X7" s="8">
        <f t="shared" si="5"/>
        <v>0</v>
      </c>
    </row>
    <row r="8" spans="1:24" x14ac:dyDescent="0.25">
      <c r="A8" s="2">
        <v>7</v>
      </c>
      <c r="B8" t="s">
        <v>7</v>
      </c>
      <c r="C8" t="str">
        <f>IF(Muertes!C8="","",BETAINV(0.025,Muertes!C8+1,'Cantidad inicial'!C8-Muertes!C8+1))</f>
        <v/>
      </c>
      <c r="D8" t="str">
        <f>IF(Muertes!C8="","",BETAINV(0.975,Muertes!C8+1,'Cantidad inicial'!C8-Muertes!C8+1))</f>
        <v/>
      </c>
      <c r="E8" t="str">
        <f>IF(Muertes!D8="","",BETAINV(0.025,Muertes!D8+1,'Cantidad inicial'!D8-Muertes!D8+1))</f>
        <v/>
      </c>
      <c r="F8" t="str">
        <f>IF(Muertes!D8="","",BETAINV(0.975,Muertes!D8+1,'Cantidad inicial'!D8-Muertes!D8+1))</f>
        <v/>
      </c>
      <c r="G8" t="str">
        <f>IF(Muertes!E8="","",BETAINV(0.025,Muertes!E8+1,'Cantidad inicial'!E8-Muertes!E8+1))</f>
        <v/>
      </c>
      <c r="H8" t="str">
        <f>IF(Muertes!E8="","",BETAINV(0.975,Muertes!E8+1,'Cantidad inicial'!E8-Muertes!E8+1))</f>
        <v/>
      </c>
      <c r="I8" t="str">
        <f>IF(Muertes!F8="","",BETAINV(0.025,Muertes!F8+1,'Cantidad inicial'!F8-Muertes!F8+1))</f>
        <v/>
      </c>
      <c r="J8" t="str">
        <f>IF(Muertes!F8="","",BETAINV(0.975,Muertes!F8+1,'Cantidad inicial'!F8-Muertes!F8+1))</f>
        <v/>
      </c>
      <c r="K8" t="str">
        <f>IF(Muertes!G8="","",BETAINV(0.025,Muertes!G8+1,'Cantidad inicial'!G8-Muertes!G8+1))</f>
        <v/>
      </c>
      <c r="L8" t="str">
        <f>IF(Muertes!G8="","",BETAINV(0.975,Muertes!G8+1,'Cantidad inicial'!G8-Muertes!G8+1))</f>
        <v/>
      </c>
      <c r="M8" t="str">
        <f>IF(Muertes!H8="","",BETAINV(0.025,Muertes!H8+1,'Cantidad inicial'!H8-Muertes!H8+1))</f>
        <v/>
      </c>
      <c r="N8" t="str">
        <f>IF(Muertes!H8="","",BETAINV(0.975,Muertes!H8+1,'Cantidad inicial'!H8-Muertes!H8+1))</f>
        <v/>
      </c>
      <c r="O8" t="str">
        <f>IF(Muertes!I8="","",BETAINV(0.025,Muertes!I8+1,'Cantidad inicial'!I8-Muertes!I8+1))</f>
        <v/>
      </c>
      <c r="P8" t="str">
        <f>IF(Muertes!I8="","",BETAINV(0.975,Muertes!I8+1,'Cantidad inicial'!I8-Muertes!I8+1))</f>
        <v/>
      </c>
      <c r="Q8" t="str">
        <f>IF(Muertes!J8="","",BETAINV(0.025,Muertes!J8+1,'Cantidad inicial'!J8-Muertes!J8+1))</f>
        <v/>
      </c>
      <c r="R8" t="str">
        <f>IF(Muertes!J8="","",BETAINV(0.975,Muertes!J8+1,'Cantidad inicial'!J8-Muertes!J8+1))</f>
        <v/>
      </c>
      <c r="S8" s="8">
        <f t="shared" si="0"/>
        <v>0</v>
      </c>
      <c r="T8" s="8">
        <f t="shared" si="1"/>
        <v>0</v>
      </c>
      <c r="U8" s="8">
        <f t="shared" si="2"/>
        <v>0</v>
      </c>
      <c r="V8" s="8">
        <f t="shared" si="3"/>
        <v>0</v>
      </c>
      <c r="W8" s="8">
        <f t="shared" si="4"/>
        <v>0</v>
      </c>
      <c r="X8" s="8">
        <f t="shared" si="5"/>
        <v>0</v>
      </c>
    </row>
    <row r="9" spans="1:24" x14ac:dyDescent="0.25">
      <c r="A9" s="2">
        <v>8</v>
      </c>
      <c r="B9" t="s">
        <v>8</v>
      </c>
      <c r="C9" t="str">
        <f>IF(Muertes!C9="","",BETAINV(0.025,Muertes!C9+1,'Cantidad inicial'!C9-Muertes!C9+1))</f>
        <v/>
      </c>
      <c r="D9" t="str">
        <f>IF(Muertes!C9="","",BETAINV(0.975,Muertes!C9+1,'Cantidad inicial'!C9-Muertes!C9+1))</f>
        <v/>
      </c>
      <c r="E9" t="str">
        <f>IF(Muertes!D9="","",BETAINV(0.025,Muertes!D9+1,'Cantidad inicial'!D9-Muertes!D9+1))</f>
        <v/>
      </c>
      <c r="F9" t="str">
        <f>IF(Muertes!D9="","",BETAINV(0.975,Muertes!D9+1,'Cantidad inicial'!D9-Muertes!D9+1))</f>
        <v/>
      </c>
      <c r="G9" t="str">
        <f>IF(Muertes!E9="","",BETAINV(0.025,Muertes!E9+1,'Cantidad inicial'!E9-Muertes!E9+1))</f>
        <v/>
      </c>
      <c r="H9" t="str">
        <f>IF(Muertes!E9="","",BETAINV(0.975,Muertes!E9+1,'Cantidad inicial'!E9-Muertes!E9+1))</f>
        <v/>
      </c>
      <c r="I9" t="str">
        <f>IF(Muertes!F9="","",BETAINV(0.025,Muertes!F9+1,'Cantidad inicial'!F9-Muertes!F9+1))</f>
        <v/>
      </c>
      <c r="J9" t="str">
        <f>IF(Muertes!F9="","",BETAINV(0.975,Muertes!F9+1,'Cantidad inicial'!F9-Muertes!F9+1))</f>
        <v/>
      </c>
      <c r="K9" t="str">
        <f>IF(Muertes!G9="","",BETAINV(0.025,Muertes!G9+1,'Cantidad inicial'!G9-Muertes!G9+1))</f>
        <v/>
      </c>
      <c r="L9" t="str">
        <f>IF(Muertes!G9="","",BETAINV(0.975,Muertes!G9+1,'Cantidad inicial'!G9-Muertes!G9+1))</f>
        <v/>
      </c>
      <c r="M9" t="str">
        <f>IF(Muertes!H9="","",BETAINV(0.025,Muertes!H9+1,'Cantidad inicial'!H9-Muertes!H9+1))</f>
        <v/>
      </c>
      <c r="N9" t="str">
        <f>IF(Muertes!H9="","",BETAINV(0.975,Muertes!H9+1,'Cantidad inicial'!H9-Muertes!H9+1))</f>
        <v/>
      </c>
      <c r="O9" t="str">
        <f>IF(Muertes!I9="","",BETAINV(0.025,Muertes!I9+1,'Cantidad inicial'!I9-Muertes!I9+1))</f>
        <v/>
      </c>
      <c r="P9" t="str">
        <f>IF(Muertes!I9="","",BETAINV(0.975,Muertes!I9+1,'Cantidad inicial'!I9-Muertes!I9+1))</f>
        <v/>
      </c>
      <c r="Q9" t="str">
        <f>IF(Muertes!J9="","",BETAINV(0.025,Muertes!J9+1,'Cantidad inicial'!J9-Muertes!J9+1))</f>
        <v/>
      </c>
      <c r="R9" t="str">
        <f>IF(Muertes!J9="","",BETAINV(0.975,Muertes!J9+1,'Cantidad inicial'!J9-Muertes!J9+1))</f>
        <v/>
      </c>
      <c r="S9" s="8">
        <f t="shared" si="0"/>
        <v>0</v>
      </c>
      <c r="T9" s="8">
        <f t="shared" si="1"/>
        <v>0</v>
      </c>
      <c r="U9" s="8">
        <f t="shared" si="2"/>
        <v>0</v>
      </c>
      <c r="V9" s="8">
        <f t="shared" si="3"/>
        <v>0</v>
      </c>
      <c r="W9" s="8">
        <f t="shared" si="4"/>
        <v>0</v>
      </c>
      <c r="X9" s="8">
        <f t="shared" si="5"/>
        <v>0</v>
      </c>
    </row>
    <row r="10" spans="1:24" x14ac:dyDescent="0.25">
      <c r="A10" s="2">
        <v>9</v>
      </c>
      <c r="B10" t="s">
        <v>9</v>
      </c>
      <c r="C10" t="str">
        <f>IF(Muertes!C10="","",BETAINV(0.025,Muertes!C10+1,'Cantidad inicial'!C10-Muertes!C10+1))</f>
        <v/>
      </c>
      <c r="D10" t="str">
        <f>IF(Muertes!C10="","",BETAINV(0.975,Muertes!C10+1,'Cantidad inicial'!C10-Muertes!C10+1))</f>
        <v/>
      </c>
      <c r="E10" t="str">
        <f>IF(Muertes!D10="","",BETAINV(0.025,Muertes!D10+1,'Cantidad inicial'!D10-Muertes!D10+1))</f>
        <v/>
      </c>
      <c r="F10" t="str">
        <f>IF(Muertes!D10="","",BETAINV(0.975,Muertes!D10+1,'Cantidad inicial'!D10-Muertes!D10+1))</f>
        <v/>
      </c>
      <c r="G10" t="str">
        <f>IF(Muertes!E10="","",BETAINV(0.025,Muertes!E10+1,'Cantidad inicial'!E10-Muertes!E10+1))</f>
        <v/>
      </c>
      <c r="H10" t="str">
        <f>IF(Muertes!E10="","",BETAINV(0.975,Muertes!E10+1,'Cantidad inicial'!E10-Muertes!E10+1))</f>
        <v/>
      </c>
      <c r="I10" t="str">
        <f>IF(Muertes!F10="","",BETAINV(0.025,Muertes!F10+1,'Cantidad inicial'!F10-Muertes!F10+1))</f>
        <v/>
      </c>
      <c r="J10" t="str">
        <f>IF(Muertes!F10="","",BETAINV(0.975,Muertes!F10+1,'Cantidad inicial'!F10-Muertes!F10+1))</f>
        <v/>
      </c>
      <c r="K10" t="str">
        <f>IF(Muertes!G10="","",BETAINV(0.025,Muertes!G10+1,'Cantidad inicial'!G10-Muertes!G10+1))</f>
        <v/>
      </c>
      <c r="L10" t="str">
        <f>IF(Muertes!G10="","",BETAINV(0.975,Muertes!G10+1,'Cantidad inicial'!G10-Muertes!G10+1))</f>
        <v/>
      </c>
      <c r="M10" t="str">
        <f>IF(Muertes!H10="","",BETAINV(0.025,Muertes!H10+1,'Cantidad inicial'!H10-Muertes!H10+1))</f>
        <v/>
      </c>
      <c r="N10" t="str">
        <f>IF(Muertes!H10="","",BETAINV(0.975,Muertes!H10+1,'Cantidad inicial'!H10-Muertes!H10+1))</f>
        <v/>
      </c>
      <c r="O10" t="str">
        <f>IF(Muertes!I10="","",BETAINV(0.025,Muertes!I10+1,'Cantidad inicial'!I10-Muertes!I10+1))</f>
        <v/>
      </c>
      <c r="P10" t="str">
        <f>IF(Muertes!I10="","",BETAINV(0.975,Muertes!I10+1,'Cantidad inicial'!I10-Muertes!I10+1))</f>
        <v/>
      </c>
      <c r="Q10" t="str">
        <f>IF(Muertes!J10="","",BETAINV(0.025,Muertes!J10+1,'Cantidad inicial'!J10-Muertes!J10+1))</f>
        <v/>
      </c>
      <c r="R10" t="str">
        <f>IF(Muertes!J10="","",BETAINV(0.975,Muertes!J10+1,'Cantidad inicial'!J10-Muertes!J10+1))</f>
        <v/>
      </c>
      <c r="S10" s="8">
        <f t="shared" si="0"/>
        <v>0</v>
      </c>
      <c r="T10" s="8">
        <f t="shared" si="1"/>
        <v>0</v>
      </c>
      <c r="U10" s="8">
        <f t="shared" si="2"/>
        <v>0</v>
      </c>
      <c r="V10" s="8">
        <f t="shared" si="3"/>
        <v>0</v>
      </c>
      <c r="W10" s="8">
        <f t="shared" si="4"/>
        <v>0</v>
      </c>
      <c r="X10" s="8">
        <f t="shared" si="5"/>
        <v>0</v>
      </c>
    </row>
    <row r="11" spans="1:24" x14ac:dyDescent="0.25">
      <c r="A11" s="2">
        <v>10</v>
      </c>
      <c r="B11" t="s">
        <v>10</v>
      </c>
      <c r="C11" t="str">
        <f>IF(Muertes!C11="","",BETAINV(0.025,Muertes!C11+1,'Cantidad inicial'!C11-Muertes!C11+1))</f>
        <v/>
      </c>
      <c r="D11" t="str">
        <f>IF(Muertes!C11="","",BETAINV(0.975,Muertes!C11+1,'Cantidad inicial'!C11-Muertes!C11+1))</f>
        <v/>
      </c>
      <c r="E11" t="str">
        <f>IF(Muertes!D11="","",BETAINV(0.025,Muertes!D11+1,'Cantidad inicial'!D11-Muertes!D11+1))</f>
        <v/>
      </c>
      <c r="F11" t="str">
        <f>IF(Muertes!D11="","",BETAINV(0.975,Muertes!D11+1,'Cantidad inicial'!D11-Muertes!D11+1))</f>
        <v/>
      </c>
      <c r="G11" t="str">
        <f>IF(Muertes!E11="","",BETAINV(0.025,Muertes!E11+1,'Cantidad inicial'!E11-Muertes!E11+1))</f>
        <v/>
      </c>
      <c r="H11" t="str">
        <f>IF(Muertes!E11="","",BETAINV(0.975,Muertes!E11+1,'Cantidad inicial'!E11-Muertes!E11+1))</f>
        <v/>
      </c>
      <c r="I11" t="str">
        <f>IF(Muertes!F11="","",BETAINV(0.025,Muertes!F11+1,'Cantidad inicial'!F11-Muertes!F11+1))</f>
        <v/>
      </c>
      <c r="J11" t="str">
        <f>IF(Muertes!F11="","",BETAINV(0.975,Muertes!F11+1,'Cantidad inicial'!F11-Muertes!F11+1))</f>
        <v/>
      </c>
      <c r="K11" t="str">
        <f>IF(Muertes!G11="","",BETAINV(0.025,Muertes!G11+1,'Cantidad inicial'!G11-Muertes!G11+1))</f>
        <v/>
      </c>
      <c r="L11" t="str">
        <f>IF(Muertes!G11="","",BETAINV(0.975,Muertes!G11+1,'Cantidad inicial'!G11-Muertes!G11+1))</f>
        <v/>
      </c>
      <c r="M11" t="str">
        <f>IF(Muertes!H11="","",BETAINV(0.025,Muertes!H11+1,'Cantidad inicial'!H11-Muertes!H11+1))</f>
        <v/>
      </c>
      <c r="N11" t="str">
        <f>IF(Muertes!H11="","",BETAINV(0.975,Muertes!H11+1,'Cantidad inicial'!H11-Muertes!H11+1))</f>
        <v/>
      </c>
      <c r="O11" t="str">
        <f>IF(Muertes!I11="","",BETAINV(0.025,Muertes!I11+1,'Cantidad inicial'!I11-Muertes!I11+1))</f>
        <v/>
      </c>
      <c r="P11" t="str">
        <f>IF(Muertes!I11="","",BETAINV(0.975,Muertes!I11+1,'Cantidad inicial'!I11-Muertes!I11+1))</f>
        <v/>
      </c>
      <c r="Q11" t="str">
        <f>IF(Muertes!J11="","",BETAINV(0.025,Muertes!J11+1,'Cantidad inicial'!J11-Muertes!J11+1))</f>
        <v/>
      </c>
      <c r="R11" t="str">
        <f>IF(Muertes!J11="","",BETAINV(0.975,Muertes!J11+1,'Cantidad inicial'!J11-Muertes!J11+1))</f>
        <v/>
      </c>
      <c r="S11" s="8">
        <f t="shared" si="0"/>
        <v>0</v>
      </c>
      <c r="T11" s="8">
        <f t="shared" si="1"/>
        <v>0</v>
      </c>
      <c r="U11" s="8">
        <f t="shared" si="2"/>
        <v>0</v>
      </c>
      <c r="V11" s="8">
        <f t="shared" si="3"/>
        <v>0</v>
      </c>
      <c r="W11" s="8">
        <f t="shared" si="4"/>
        <v>0</v>
      </c>
      <c r="X11" s="8">
        <f t="shared" si="5"/>
        <v>0</v>
      </c>
    </row>
    <row r="12" spans="1:24" x14ac:dyDescent="0.25">
      <c r="A12" s="2">
        <v>11</v>
      </c>
      <c r="B12" t="s">
        <v>11</v>
      </c>
      <c r="C12" t="str">
        <f>IF(Muertes!C12="","",BETAINV(0.025,Muertes!C12+1,'Cantidad inicial'!C12-Muertes!C12+1))</f>
        <v/>
      </c>
      <c r="D12" t="str">
        <f>IF(Muertes!C12="","",BETAINV(0.975,Muertes!C12+1,'Cantidad inicial'!C12-Muertes!C12+1))</f>
        <v/>
      </c>
      <c r="E12" t="str">
        <f>IF(Muertes!D12="","",BETAINV(0.025,Muertes!D12+1,'Cantidad inicial'!D12-Muertes!D12+1))</f>
        <v/>
      </c>
      <c r="F12" t="str">
        <f>IF(Muertes!D12="","",BETAINV(0.975,Muertes!D12+1,'Cantidad inicial'!D12-Muertes!D12+1))</f>
        <v/>
      </c>
      <c r="G12" t="str">
        <f>IF(Muertes!E12="","",BETAINV(0.025,Muertes!E12+1,'Cantidad inicial'!E12-Muertes!E12+1))</f>
        <v/>
      </c>
      <c r="H12" t="str">
        <f>IF(Muertes!E12="","",BETAINV(0.975,Muertes!E12+1,'Cantidad inicial'!E12-Muertes!E12+1))</f>
        <v/>
      </c>
      <c r="I12" t="str">
        <f>IF(Muertes!F12="","",BETAINV(0.025,Muertes!F12+1,'Cantidad inicial'!F12-Muertes!F12+1))</f>
        <v/>
      </c>
      <c r="J12" t="str">
        <f>IF(Muertes!F12="","",BETAINV(0.975,Muertes!F12+1,'Cantidad inicial'!F12-Muertes!F12+1))</f>
        <v/>
      </c>
      <c r="K12" t="str">
        <f>IF(Muertes!G12="","",BETAINV(0.025,Muertes!G12+1,'Cantidad inicial'!G12-Muertes!G12+1))</f>
        <v/>
      </c>
      <c r="L12" t="str">
        <f>IF(Muertes!G12="","",BETAINV(0.975,Muertes!G12+1,'Cantidad inicial'!G12-Muertes!G12+1))</f>
        <v/>
      </c>
      <c r="M12" t="str">
        <f>IF(Muertes!H12="","",BETAINV(0.025,Muertes!H12+1,'Cantidad inicial'!H12-Muertes!H12+1))</f>
        <v/>
      </c>
      <c r="N12" t="str">
        <f>IF(Muertes!H12="","",BETAINV(0.975,Muertes!H12+1,'Cantidad inicial'!H12-Muertes!H12+1))</f>
        <v/>
      </c>
      <c r="O12" t="str">
        <f>IF(Muertes!I12="","",BETAINV(0.025,Muertes!I12+1,'Cantidad inicial'!I12-Muertes!I12+1))</f>
        <v/>
      </c>
      <c r="P12" t="str">
        <f>IF(Muertes!I12="","",BETAINV(0.975,Muertes!I12+1,'Cantidad inicial'!I12-Muertes!I12+1))</f>
        <v/>
      </c>
      <c r="Q12" t="str">
        <f>IF(Muertes!J12="","",BETAINV(0.025,Muertes!J12+1,'Cantidad inicial'!J12-Muertes!J12+1))</f>
        <v/>
      </c>
      <c r="R12" t="str">
        <f>IF(Muertes!J12="","",BETAINV(0.975,Muertes!J12+1,'Cantidad inicial'!J12-Muertes!J12+1))</f>
        <v/>
      </c>
      <c r="S12" s="8">
        <f t="shared" si="0"/>
        <v>0</v>
      </c>
      <c r="T12" s="8">
        <f t="shared" si="1"/>
        <v>0</v>
      </c>
      <c r="U12" s="8">
        <f t="shared" si="2"/>
        <v>0</v>
      </c>
      <c r="V12" s="8">
        <f t="shared" si="3"/>
        <v>0</v>
      </c>
      <c r="W12" s="8">
        <f t="shared" si="4"/>
        <v>0</v>
      </c>
      <c r="X12" s="8">
        <f t="shared" si="5"/>
        <v>0</v>
      </c>
    </row>
    <row r="13" spans="1:24" x14ac:dyDescent="0.25">
      <c r="A13" s="2">
        <v>12</v>
      </c>
      <c r="B13" t="s">
        <v>12</v>
      </c>
      <c r="C13" t="str">
        <f>IF(Muertes!C13="","",BETAINV(0.025,Muertes!C13+1,'Cantidad inicial'!C13-Muertes!C13+1))</f>
        <v/>
      </c>
      <c r="D13" t="str">
        <f>IF(Muertes!C13="","",BETAINV(0.975,Muertes!C13+1,'Cantidad inicial'!C13-Muertes!C13+1))</f>
        <v/>
      </c>
      <c r="E13" t="str">
        <f>IF(Muertes!D13="","",BETAINV(0.025,Muertes!D13+1,'Cantidad inicial'!D13-Muertes!D13+1))</f>
        <v/>
      </c>
      <c r="F13" t="str">
        <f>IF(Muertes!D13="","",BETAINV(0.975,Muertes!D13+1,'Cantidad inicial'!D13-Muertes!D13+1))</f>
        <v/>
      </c>
      <c r="G13" t="str">
        <f>IF(Muertes!E13="","",BETAINV(0.025,Muertes!E13+1,'Cantidad inicial'!E13-Muertes!E13+1))</f>
        <v/>
      </c>
      <c r="H13" t="str">
        <f>IF(Muertes!E13="","",BETAINV(0.975,Muertes!E13+1,'Cantidad inicial'!E13-Muertes!E13+1))</f>
        <v/>
      </c>
      <c r="I13" t="str">
        <f>IF(Muertes!F13="","",BETAINV(0.025,Muertes!F13+1,'Cantidad inicial'!F13-Muertes!F13+1))</f>
        <v/>
      </c>
      <c r="J13" t="str">
        <f>IF(Muertes!F13="","",BETAINV(0.975,Muertes!F13+1,'Cantidad inicial'!F13-Muertes!F13+1))</f>
        <v/>
      </c>
      <c r="K13" t="str">
        <f>IF(Muertes!G13="","",BETAINV(0.025,Muertes!G13+1,'Cantidad inicial'!G13-Muertes!G13+1))</f>
        <v/>
      </c>
      <c r="L13" t="str">
        <f>IF(Muertes!G13="","",BETAINV(0.975,Muertes!G13+1,'Cantidad inicial'!G13-Muertes!G13+1))</f>
        <v/>
      </c>
      <c r="M13" t="str">
        <f>IF(Muertes!H13="","",BETAINV(0.025,Muertes!H13+1,'Cantidad inicial'!H13-Muertes!H13+1))</f>
        <v/>
      </c>
      <c r="N13" t="str">
        <f>IF(Muertes!H13="","",BETAINV(0.975,Muertes!H13+1,'Cantidad inicial'!H13-Muertes!H13+1))</f>
        <v/>
      </c>
      <c r="O13" t="str">
        <f>IF(Muertes!I13="","",BETAINV(0.025,Muertes!I13+1,'Cantidad inicial'!I13-Muertes!I13+1))</f>
        <v/>
      </c>
      <c r="P13" t="str">
        <f>IF(Muertes!I13="","",BETAINV(0.975,Muertes!I13+1,'Cantidad inicial'!I13-Muertes!I13+1))</f>
        <v/>
      </c>
      <c r="Q13" t="str">
        <f>IF(Muertes!J13="","",BETAINV(0.025,Muertes!J13+1,'Cantidad inicial'!J13-Muertes!J13+1))</f>
        <v/>
      </c>
      <c r="R13" t="str">
        <f>IF(Muertes!J13="","",BETAINV(0.975,Muertes!J13+1,'Cantidad inicial'!J13-Muertes!J13+1))</f>
        <v/>
      </c>
      <c r="S13" s="8">
        <f t="shared" si="0"/>
        <v>0</v>
      </c>
      <c r="T13" s="8">
        <f t="shared" si="1"/>
        <v>0</v>
      </c>
      <c r="U13" s="8">
        <f t="shared" si="2"/>
        <v>0</v>
      </c>
      <c r="V13" s="8">
        <f t="shared" si="3"/>
        <v>0</v>
      </c>
      <c r="W13" s="8">
        <f t="shared" si="4"/>
        <v>0</v>
      </c>
      <c r="X13" s="8">
        <f t="shared" si="5"/>
        <v>0</v>
      </c>
    </row>
    <row r="14" spans="1:24" x14ac:dyDescent="0.25">
      <c r="A14" s="2">
        <v>13</v>
      </c>
      <c r="B14" t="s">
        <v>13</v>
      </c>
      <c r="C14" t="str">
        <f>IF(Muertes!C14="","",BETAINV(0.025,Muertes!C14+1,'Cantidad inicial'!C14-Muertes!C14+1))</f>
        <v/>
      </c>
      <c r="D14" t="str">
        <f>IF(Muertes!C14="","",BETAINV(0.975,Muertes!C14+1,'Cantidad inicial'!C14-Muertes!C14+1))</f>
        <v/>
      </c>
      <c r="E14" t="str">
        <f>IF(Muertes!D14="","",BETAINV(0.025,Muertes!D14+1,'Cantidad inicial'!D14-Muertes!D14+1))</f>
        <v/>
      </c>
      <c r="F14" t="str">
        <f>IF(Muertes!D14="","",BETAINV(0.975,Muertes!D14+1,'Cantidad inicial'!D14-Muertes!D14+1))</f>
        <v/>
      </c>
      <c r="G14" t="str">
        <f>IF(Muertes!E14="","",BETAINV(0.025,Muertes!E14+1,'Cantidad inicial'!E14-Muertes!E14+1))</f>
        <v/>
      </c>
      <c r="H14" t="str">
        <f>IF(Muertes!E14="","",BETAINV(0.975,Muertes!E14+1,'Cantidad inicial'!E14-Muertes!E14+1))</f>
        <v/>
      </c>
      <c r="I14" t="str">
        <f>IF(Muertes!F14="","",BETAINV(0.025,Muertes!F14+1,'Cantidad inicial'!F14-Muertes!F14+1))</f>
        <v/>
      </c>
      <c r="J14" t="str">
        <f>IF(Muertes!F14="","",BETAINV(0.975,Muertes!F14+1,'Cantidad inicial'!F14-Muertes!F14+1))</f>
        <v/>
      </c>
      <c r="K14" t="str">
        <f>IF(Muertes!G14="","",BETAINV(0.025,Muertes!G14+1,'Cantidad inicial'!G14-Muertes!G14+1))</f>
        <v/>
      </c>
      <c r="L14" t="str">
        <f>IF(Muertes!G14="","",BETAINV(0.975,Muertes!G14+1,'Cantidad inicial'!G14-Muertes!G14+1))</f>
        <v/>
      </c>
      <c r="M14" t="str">
        <f>IF(Muertes!H14="","",BETAINV(0.025,Muertes!H14+1,'Cantidad inicial'!H14-Muertes!H14+1))</f>
        <v/>
      </c>
      <c r="N14" t="str">
        <f>IF(Muertes!H14="","",BETAINV(0.975,Muertes!H14+1,'Cantidad inicial'!H14-Muertes!H14+1))</f>
        <v/>
      </c>
      <c r="O14" t="str">
        <f>IF(Muertes!I14="","",BETAINV(0.025,Muertes!I14+1,'Cantidad inicial'!I14-Muertes!I14+1))</f>
        <v/>
      </c>
      <c r="P14" t="str">
        <f>IF(Muertes!I14="","",BETAINV(0.975,Muertes!I14+1,'Cantidad inicial'!I14-Muertes!I14+1))</f>
        <v/>
      </c>
      <c r="Q14" t="str">
        <f>IF(Muertes!J14="","",BETAINV(0.025,Muertes!J14+1,'Cantidad inicial'!J14-Muertes!J14+1))</f>
        <v/>
      </c>
      <c r="R14" t="str">
        <f>IF(Muertes!J14="","",BETAINV(0.975,Muertes!J14+1,'Cantidad inicial'!J14-Muertes!J14+1))</f>
        <v/>
      </c>
      <c r="S14" s="8">
        <f t="shared" si="0"/>
        <v>0</v>
      </c>
      <c r="T14" s="8">
        <f t="shared" si="1"/>
        <v>0</v>
      </c>
      <c r="U14" s="8">
        <f t="shared" si="2"/>
        <v>0</v>
      </c>
      <c r="V14" s="8">
        <f t="shared" si="3"/>
        <v>0</v>
      </c>
      <c r="W14" s="8">
        <f t="shared" si="4"/>
        <v>0</v>
      </c>
      <c r="X14" s="8">
        <f t="shared" si="5"/>
        <v>0</v>
      </c>
    </row>
    <row r="15" spans="1:24" x14ac:dyDescent="0.25">
      <c r="A15" s="2">
        <v>14</v>
      </c>
      <c r="B15" t="s">
        <v>14</v>
      </c>
      <c r="C15" t="str">
        <f>IF(Muertes!C15="","",BETAINV(0.025,Muertes!C15+1,'Cantidad inicial'!C15-Muertes!C15+1))</f>
        <v/>
      </c>
      <c r="D15" t="str">
        <f>IF(Muertes!C15="","",BETAINV(0.975,Muertes!C15+1,'Cantidad inicial'!C15-Muertes!C15+1))</f>
        <v/>
      </c>
      <c r="E15" t="str">
        <f>IF(Muertes!D15="","",BETAINV(0.025,Muertes!D15+1,'Cantidad inicial'!D15-Muertes!D15+1))</f>
        <v/>
      </c>
      <c r="F15" t="str">
        <f>IF(Muertes!D15="","",BETAINV(0.975,Muertes!D15+1,'Cantidad inicial'!D15-Muertes!D15+1))</f>
        <v/>
      </c>
      <c r="G15" t="str">
        <f>IF(Muertes!E15="","",BETAINV(0.025,Muertes!E15+1,'Cantidad inicial'!E15-Muertes!E15+1))</f>
        <v/>
      </c>
      <c r="H15" t="str">
        <f>IF(Muertes!E15="","",BETAINV(0.975,Muertes!E15+1,'Cantidad inicial'!E15-Muertes!E15+1))</f>
        <v/>
      </c>
      <c r="I15" t="str">
        <f>IF(Muertes!F15="","",BETAINV(0.025,Muertes!F15+1,'Cantidad inicial'!F15-Muertes!F15+1))</f>
        <v/>
      </c>
      <c r="J15" t="str">
        <f>IF(Muertes!F15="","",BETAINV(0.975,Muertes!F15+1,'Cantidad inicial'!F15-Muertes!F15+1))</f>
        <v/>
      </c>
      <c r="K15" t="str">
        <f>IF(Muertes!G15="","",BETAINV(0.025,Muertes!G15+1,'Cantidad inicial'!G15-Muertes!G15+1))</f>
        <v/>
      </c>
      <c r="L15" t="str">
        <f>IF(Muertes!G15="","",BETAINV(0.975,Muertes!G15+1,'Cantidad inicial'!G15-Muertes!G15+1))</f>
        <v/>
      </c>
      <c r="M15" t="str">
        <f>IF(Muertes!H15="","",BETAINV(0.025,Muertes!H15+1,'Cantidad inicial'!H15-Muertes!H15+1))</f>
        <v/>
      </c>
      <c r="N15" t="str">
        <f>IF(Muertes!H15="","",BETAINV(0.975,Muertes!H15+1,'Cantidad inicial'!H15-Muertes!H15+1))</f>
        <v/>
      </c>
      <c r="O15" t="str">
        <f>IF(Muertes!I15="","",BETAINV(0.025,Muertes!I15+1,'Cantidad inicial'!I15-Muertes!I15+1))</f>
        <v/>
      </c>
      <c r="P15" t="str">
        <f>IF(Muertes!I15="","",BETAINV(0.975,Muertes!I15+1,'Cantidad inicial'!I15-Muertes!I15+1))</f>
        <v/>
      </c>
      <c r="Q15" t="str">
        <f>IF(Muertes!J15="","",BETAINV(0.025,Muertes!J15+1,'Cantidad inicial'!J15-Muertes!J15+1))</f>
        <v/>
      </c>
      <c r="R15" t="str">
        <f>IF(Muertes!J15="","",BETAINV(0.975,Muertes!J15+1,'Cantidad inicial'!J15-Muertes!J15+1))</f>
        <v/>
      </c>
      <c r="S15" s="8">
        <f t="shared" si="0"/>
        <v>0</v>
      </c>
      <c r="T15" s="8">
        <f t="shared" si="1"/>
        <v>0</v>
      </c>
      <c r="U15" s="8">
        <f t="shared" si="2"/>
        <v>0</v>
      </c>
      <c r="V15" s="8">
        <f t="shared" si="3"/>
        <v>0</v>
      </c>
      <c r="W15" s="8">
        <f t="shared" si="4"/>
        <v>0</v>
      </c>
      <c r="X15" s="8">
        <f t="shared" si="5"/>
        <v>0</v>
      </c>
    </row>
    <row r="16" spans="1:24" x14ac:dyDescent="0.25">
      <c r="A16" s="2">
        <v>15</v>
      </c>
      <c r="B16" t="s">
        <v>15</v>
      </c>
      <c r="C16" t="str">
        <f>IF(Muertes!C16="","",BETAINV(0.025,Muertes!C16+1,'Cantidad inicial'!C16-Muertes!C16+1))</f>
        <v/>
      </c>
      <c r="D16" t="str">
        <f>IF(Muertes!C16="","",BETAINV(0.975,Muertes!C16+1,'Cantidad inicial'!C16-Muertes!C16+1))</f>
        <v/>
      </c>
      <c r="E16" t="str">
        <f>IF(Muertes!D16="","",BETAINV(0.025,Muertes!D16+1,'Cantidad inicial'!D16-Muertes!D16+1))</f>
        <v/>
      </c>
      <c r="F16" t="str">
        <f>IF(Muertes!D16="","",BETAINV(0.975,Muertes!D16+1,'Cantidad inicial'!D16-Muertes!D16+1))</f>
        <v/>
      </c>
      <c r="G16" t="str">
        <f>IF(Muertes!E16="","",BETAINV(0.025,Muertes!E16+1,'Cantidad inicial'!E16-Muertes!E16+1))</f>
        <v/>
      </c>
      <c r="H16" t="str">
        <f>IF(Muertes!E16="","",BETAINV(0.975,Muertes!E16+1,'Cantidad inicial'!E16-Muertes!E16+1))</f>
        <v/>
      </c>
      <c r="I16" t="str">
        <f>IF(Muertes!F16="","",BETAINV(0.025,Muertes!F16+1,'Cantidad inicial'!F16-Muertes!F16+1))</f>
        <v/>
      </c>
      <c r="J16" t="str">
        <f>IF(Muertes!F16="","",BETAINV(0.975,Muertes!F16+1,'Cantidad inicial'!F16-Muertes!F16+1))</f>
        <v/>
      </c>
      <c r="K16" t="str">
        <f>IF(Muertes!G16="","",BETAINV(0.025,Muertes!G16+1,'Cantidad inicial'!G16-Muertes!G16+1))</f>
        <v/>
      </c>
      <c r="L16" t="str">
        <f>IF(Muertes!G16="","",BETAINV(0.975,Muertes!G16+1,'Cantidad inicial'!G16-Muertes!G16+1))</f>
        <v/>
      </c>
      <c r="M16" t="str">
        <f>IF(Muertes!H16="","",BETAINV(0.025,Muertes!H16+1,'Cantidad inicial'!H16-Muertes!H16+1))</f>
        <v/>
      </c>
      <c r="N16" t="str">
        <f>IF(Muertes!H16="","",BETAINV(0.975,Muertes!H16+1,'Cantidad inicial'!H16-Muertes!H16+1))</f>
        <v/>
      </c>
      <c r="O16" t="str">
        <f>IF(Muertes!I16="","",BETAINV(0.025,Muertes!I16+1,'Cantidad inicial'!I16-Muertes!I16+1))</f>
        <v/>
      </c>
      <c r="P16" t="str">
        <f>IF(Muertes!I16="","",BETAINV(0.975,Muertes!I16+1,'Cantidad inicial'!I16-Muertes!I16+1))</f>
        <v/>
      </c>
      <c r="Q16" t="str">
        <f>IF(Muertes!J16="","",BETAINV(0.025,Muertes!J16+1,'Cantidad inicial'!J16-Muertes!J16+1))</f>
        <v/>
      </c>
      <c r="R16" t="str">
        <f>IF(Muertes!J16="","",BETAINV(0.975,Muertes!J16+1,'Cantidad inicial'!J16-Muertes!J16+1))</f>
        <v/>
      </c>
      <c r="S16" s="8">
        <f t="shared" si="0"/>
        <v>0</v>
      </c>
      <c r="T16" s="8">
        <f t="shared" si="1"/>
        <v>0</v>
      </c>
      <c r="U16" s="8">
        <f t="shared" si="2"/>
        <v>0</v>
      </c>
      <c r="V16" s="8">
        <f t="shared" si="3"/>
        <v>0</v>
      </c>
      <c r="W16" s="8">
        <f t="shared" si="4"/>
        <v>0</v>
      </c>
      <c r="X16" s="8">
        <f t="shared" si="5"/>
        <v>0</v>
      </c>
    </row>
    <row r="17" spans="1:24" x14ac:dyDescent="0.25">
      <c r="A17" s="2">
        <v>16</v>
      </c>
      <c r="B17" t="s">
        <v>16</v>
      </c>
      <c r="C17" t="str">
        <f>IF(Muertes!C17="","",BETAINV(0.025,Muertes!C17+1,'Cantidad inicial'!C17-Muertes!C17+1))</f>
        <v/>
      </c>
      <c r="D17" t="str">
        <f>IF(Muertes!C17="","",BETAINV(0.975,Muertes!C17+1,'Cantidad inicial'!C17-Muertes!C17+1))</f>
        <v/>
      </c>
      <c r="E17" t="str">
        <f>IF(Muertes!D17="","",BETAINV(0.025,Muertes!D17+1,'Cantidad inicial'!D17-Muertes!D17+1))</f>
        <v/>
      </c>
      <c r="F17" t="str">
        <f>IF(Muertes!D17="","",BETAINV(0.975,Muertes!D17+1,'Cantidad inicial'!D17-Muertes!D17+1))</f>
        <v/>
      </c>
      <c r="G17" t="str">
        <f>IF(Muertes!E17="","",BETAINV(0.025,Muertes!E17+1,'Cantidad inicial'!E17-Muertes!E17+1))</f>
        <v/>
      </c>
      <c r="H17" t="str">
        <f>IF(Muertes!E17="","",BETAINV(0.975,Muertes!E17+1,'Cantidad inicial'!E17-Muertes!E17+1))</f>
        <v/>
      </c>
      <c r="I17" t="str">
        <f>IF(Muertes!F17="","",BETAINV(0.025,Muertes!F17+1,'Cantidad inicial'!F17-Muertes!F17+1))</f>
        <v/>
      </c>
      <c r="J17" t="str">
        <f>IF(Muertes!F17="","",BETAINV(0.975,Muertes!F17+1,'Cantidad inicial'!F17-Muertes!F17+1))</f>
        <v/>
      </c>
      <c r="K17" t="str">
        <f>IF(Muertes!G17="","",BETAINV(0.025,Muertes!G17+1,'Cantidad inicial'!G17-Muertes!G17+1))</f>
        <v/>
      </c>
      <c r="L17" t="str">
        <f>IF(Muertes!G17="","",BETAINV(0.975,Muertes!G17+1,'Cantidad inicial'!G17-Muertes!G17+1))</f>
        <v/>
      </c>
      <c r="M17" t="str">
        <f>IF(Muertes!H17="","",BETAINV(0.025,Muertes!H17+1,'Cantidad inicial'!H17-Muertes!H17+1))</f>
        <v/>
      </c>
      <c r="N17" t="str">
        <f>IF(Muertes!H17="","",BETAINV(0.975,Muertes!H17+1,'Cantidad inicial'!H17-Muertes!H17+1))</f>
        <v/>
      </c>
      <c r="O17" t="str">
        <f>IF(Muertes!I17="","",BETAINV(0.025,Muertes!I17+1,'Cantidad inicial'!I17-Muertes!I17+1))</f>
        <v/>
      </c>
      <c r="P17" t="str">
        <f>IF(Muertes!I17="","",BETAINV(0.975,Muertes!I17+1,'Cantidad inicial'!I17-Muertes!I17+1))</f>
        <v/>
      </c>
      <c r="Q17" t="str">
        <f>IF(Muertes!J17="","",BETAINV(0.025,Muertes!J17+1,'Cantidad inicial'!J17-Muertes!J17+1))</f>
        <v/>
      </c>
      <c r="R17" t="str">
        <f>IF(Muertes!J17="","",BETAINV(0.975,Muertes!J17+1,'Cantidad inicial'!J17-Muertes!J17+1))</f>
        <v/>
      </c>
      <c r="S17" s="8">
        <f t="shared" si="0"/>
        <v>0</v>
      </c>
      <c r="T17" s="8">
        <f t="shared" si="1"/>
        <v>0</v>
      </c>
      <c r="U17" s="8">
        <f t="shared" si="2"/>
        <v>0</v>
      </c>
      <c r="V17" s="8">
        <f t="shared" si="3"/>
        <v>0</v>
      </c>
      <c r="W17" s="8">
        <f t="shared" si="4"/>
        <v>0</v>
      </c>
      <c r="X17" s="8">
        <f t="shared" si="5"/>
        <v>0</v>
      </c>
    </row>
    <row r="18" spans="1:24" x14ac:dyDescent="0.25">
      <c r="A18" s="2">
        <v>17</v>
      </c>
      <c r="B18" t="s">
        <v>17</v>
      </c>
      <c r="C18" t="str">
        <f>IF(Muertes!C18="","",BETAINV(0.025,Muertes!C18+1,'Cantidad inicial'!C18-Muertes!C18+1))</f>
        <v/>
      </c>
      <c r="D18" t="str">
        <f>IF(Muertes!C18="","",BETAINV(0.975,Muertes!C18+1,'Cantidad inicial'!C18-Muertes!C18+1))</f>
        <v/>
      </c>
      <c r="E18" t="str">
        <f>IF(Muertes!D18="","",BETAINV(0.025,Muertes!D18+1,'Cantidad inicial'!D18-Muertes!D18+1))</f>
        <v/>
      </c>
      <c r="F18" t="str">
        <f>IF(Muertes!D18="","",BETAINV(0.975,Muertes!D18+1,'Cantidad inicial'!D18-Muertes!D18+1))</f>
        <v/>
      </c>
      <c r="G18" t="str">
        <f>IF(Muertes!E18="","",BETAINV(0.025,Muertes!E18+1,'Cantidad inicial'!E18-Muertes!E18+1))</f>
        <v/>
      </c>
      <c r="H18" t="str">
        <f>IF(Muertes!E18="","",BETAINV(0.975,Muertes!E18+1,'Cantidad inicial'!E18-Muertes!E18+1))</f>
        <v/>
      </c>
      <c r="I18" t="str">
        <f>IF(Muertes!F18="","",BETAINV(0.025,Muertes!F18+1,'Cantidad inicial'!F18-Muertes!F18+1))</f>
        <v/>
      </c>
      <c r="J18" t="str">
        <f>IF(Muertes!F18="","",BETAINV(0.975,Muertes!F18+1,'Cantidad inicial'!F18-Muertes!F18+1))</f>
        <v/>
      </c>
      <c r="K18" t="str">
        <f>IF(Muertes!G18="","",BETAINV(0.025,Muertes!G18+1,'Cantidad inicial'!G18-Muertes!G18+1))</f>
        <v/>
      </c>
      <c r="L18" t="str">
        <f>IF(Muertes!G18="","",BETAINV(0.975,Muertes!G18+1,'Cantidad inicial'!G18-Muertes!G18+1))</f>
        <v/>
      </c>
      <c r="M18" t="str">
        <f>IF(Muertes!H18="","",BETAINV(0.025,Muertes!H18+1,'Cantidad inicial'!H18-Muertes!H18+1))</f>
        <v/>
      </c>
      <c r="N18" t="str">
        <f>IF(Muertes!H18="","",BETAINV(0.975,Muertes!H18+1,'Cantidad inicial'!H18-Muertes!H18+1))</f>
        <v/>
      </c>
      <c r="O18" t="str">
        <f>IF(Muertes!I18="","",BETAINV(0.025,Muertes!I18+1,'Cantidad inicial'!I18-Muertes!I18+1))</f>
        <v/>
      </c>
      <c r="P18" t="str">
        <f>IF(Muertes!I18="","",BETAINV(0.975,Muertes!I18+1,'Cantidad inicial'!I18-Muertes!I18+1))</f>
        <v/>
      </c>
      <c r="Q18" t="str">
        <f>IF(Muertes!J18="","",BETAINV(0.025,Muertes!J18+1,'Cantidad inicial'!J18-Muertes!J18+1))</f>
        <v/>
      </c>
      <c r="R18" t="str">
        <f>IF(Muertes!J18="","",BETAINV(0.975,Muertes!J18+1,'Cantidad inicial'!J18-Muertes!J18+1))</f>
        <v/>
      </c>
      <c r="S18" s="8">
        <f t="shared" si="0"/>
        <v>0</v>
      </c>
      <c r="T18" s="8">
        <f t="shared" si="1"/>
        <v>0</v>
      </c>
      <c r="U18" s="8">
        <f t="shared" si="2"/>
        <v>0</v>
      </c>
      <c r="V18" s="8">
        <f t="shared" si="3"/>
        <v>0</v>
      </c>
      <c r="W18" s="8">
        <f t="shared" si="4"/>
        <v>0</v>
      </c>
      <c r="X18" s="8">
        <f t="shared" si="5"/>
        <v>0</v>
      </c>
    </row>
    <row r="19" spans="1:24" x14ac:dyDescent="0.25">
      <c r="A19" s="2">
        <v>18</v>
      </c>
      <c r="B19" t="s">
        <v>18</v>
      </c>
      <c r="C19" t="str">
        <f>IF(Muertes!C19="","",BETAINV(0.025,Muertes!C19+1,'Cantidad inicial'!C19-Muertes!C19+1))</f>
        <v/>
      </c>
      <c r="D19" t="str">
        <f>IF(Muertes!C19="","",BETAINV(0.975,Muertes!C19+1,'Cantidad inicial'!C19-Muertes!C19+1))</f>
        <v/>
      </c>
      <c r="E19" t="str">
        <f>IF(Muertes!D19="","",BETAINV(0.025,Muertes!D19+1,'Cantidad inicial'!D19-Muertes!D19+1))</f>
        <v/>
      </c>
      <c r="F19" t="str">
        <f>IF(Muertes!D19="","",BETAINV(0.975,Muertes!D19+1,'Cantidad inicial'!D19-Muertes!D19+1))</f>
        <v/>
      </c>
      <c r="G19" t="str">
        <f>IF(Muertes!E19="","",BETAINV(0.025,Muertes!E19+1,'Cantidad inicial'!E19-Muertes!E19+1))</f>
        <v/>
      </c>
      <c r="H19" t="str">
        <f>IF(Muertes!E19="","",BETAINV(0.975,Muertes!E19+1,'Cantidad inicial'!E19-Muertes!E19+1))</f>
        <v/>
      </c>
      <c r="I19" t="str">
        <f>IF(Muertes!F19="","",BETAINV(0.025,Muertes!F19+1,'Cantidad inicial'!F19-Muertes!F19+1))</f>
        <v/>
      </c>
      <c r="J19" t="str">
        <f>IF(Muertes!F19="","",BETAINV(0.975,Muertes!F19+1,'Cantidad inicial'!F19-Muertes!F19+1))</f>
        <v/>
      </c>
      <c r="K19" t="str">
        <f>IF(Muertes!G19="","",BETAINV(0.025,Muertes!G19+1,'Cantidad inicial'!G19-Muertes!G19+1))</f>
        <v/>
      </c>
      <c r="L19" t="str">
        <f>IF(Muertes!G19="","",BETAINV(0.975,Muertes!G19+1,'Cantidad inicial'!G19-Muertes!G19+1))</f>
        <v/>
      </c>
      <c r="M19" t="str">
        <f>IF(Muertes!H19="","",BETAINV(0.025,Muertes!H19+1,'Cantidad inicial'!H19-Muertes!H19+1))</f>
        <v/>
      </c>
      <c r="N19" t="str">
        <f>IF(Muertes!H19="","",BETAINV(0.975,Muertes!H19+1,'Cantidad inicial'!H19-Muertes!H19+1))</f>
        <v/>
      </c>
      <c r="O19" t="str">
        <f>IF(Muertes!I19="","",BETAINV(0.025,Muertes!I19+1,'Cantidad inicial'!I19-Muertes!I19+1))</f>
        <v/>
      </c>
      <c r="P19" t="str">
        <f>IF(Muertes!I19="","",BETAINV(0.975,Muertes!I19+1,'Cantidad inicial'!I19-Muertes!I19+1))</f>
        <v/>
      </c>
      <c r="Q19" t="str">
        <f>IF(Muertes!J19="","",BETAINV(0.025,Muertes!J19+1,'Cantidad inicial'!J19-Muertes!J19+1))</f>
        <v/>
      </c>
      <c r="R19" t="str">
        <f>IF(Muertes!J19="","",BETAINV(0.975,Muertes!J19+1,'Cantidad inicial'!J19-Muertes!J19+1))</f>
        <v/>
      </c>
      <c r="S19" s="8">
        <f t="shared" si="0"/>
        <v>0</v>
      </c>
      <c r="T19" s="8">
        <f t="shared" si="1"/>
        <v>0</v>
      </c>
      <c r="U19" s="8">
        <f t="shared" si="2"/>
        <v>0</v>
      </c>
      <c r="V19" s="8">
        <f t="shared" si="3"/>
        <v>0</v>
      </c>
      <c r="W19" s="8">
        <f t="shared" si="4"/>
        <v>0</v>
      </c>
      <c r="X19" s="8">
        <f t="shared" si="5"/>
        <v>0</v>
      </c>
    </row>
    <row r="20" spans="1:24" x14ac:dyDescent="0.25">
      <c r="A20" s="2">
        <v>19</v>
      </c>
      <c r="B20" t="s">
        <v>19</v>
      </c>
      <c r="C20" t="str">
        <f>IF(Muertes!C20="","",BETAINV(0.025,Muertes!C20+1,'Cantidad inicial'!C20-Muertes!C20+1))</f>
        <v/>
      </c>
      <c r="D20" t="str">
        <f>IF(Muertes!C20="","",BETAINV(0.975,Muertes!C20+1,'Cantidad inicial'!C20-Muertes!C20+1))</f>
        <v/>
      </c>
      <c r="E20" t="str">
        <f>IF(Muertes!D20="","",BETAINV(0.025,Muertes!D20+1,'Cantidad inicial'!D20-Muertes!D20+1))</f>
        <v/>
      </c>
      <c r="F20" t="str">
        <f>IF(Muertes!D20="","",BETAINV(0.975,Muertes!D20+1,'Cantidad inicial'!D20-Muertes!D20+1))</f>
        <v/>
      </c>
      <c r="G20" t="str">
        <f>IF(Muertes!E20="","",BETAINV(0.025,Muertes!E20+1,'Cantidad inicial'!E20-Muertes!E20+1))</f>
        <v/>
      </c>
      <c r="H20" t="str">
        <f>IF(Muertes!E20="","",BETAINV(0.975,Muertes!E20+1,'Cantidad inicial'!E20-Muertes!E20+1))</f>
        <v/>
      </c>
      <c r="I20" t="str">
        <f>IF(Muertes!F20="","",BETAINV(0.025,Muertes!F20+1,'Cantidad inicial'!F20-Muertes!F20+1))</f>
        <v/>
      </c>
      <c r="J20" t="str">
        <f>IF(Muertes!F20="","",BETAINV(0.975,Muertes!F20+1,'Cantidad inicial'!F20-Muertes!F20+1))</f>
        <v/>
      </c>
      <c r="K20" t="str">
        <f>IF(Muertes!G20="","",BETAINV(0.025,Muertes!G20+1,'Cantidad inicial'!G20-Muertes!G20+1))</f>
        <v/>
      </c>
      <c r="L20" t="str">
        <f>IF(Muertes!G20="","",BETAINV(0.975,Muertes!G20+1,'Cantidad inicial'!G20-Muertes!G20+1))</f>
        <v/>
      </c>
      <c r="M20" t="str">
        <f>IF(Muertes!H20="","",BETAINV(0.025,Muertes!H20+1,'Cantidad inicial'!H20-Muertes!H20+1))</f>
        <v/>
      </c>
      <c r="N20" t="str">
        <f>IF(Muertes!H20="","",BETAINV(0.975,Muertes!H20+1,'Cantidad inicial'!H20-Muertes!H20+1))</f>
        <v/>
      </c>
      <c r="O20" t="str">
        <f>IF(Muertes!I20="","",BETAINV(0.025,Muertes!I20+1,'Cantidad inicial'!I20-Muertes!I20+1))</f>
        <v/>
      </c>
      <c r="P20" t="str">
        <f>IF(Muertes!I20="","",BETAINV(0.975,Muertes!I20+1,'Cantidad inicial'!I20-Muertes!I20+1))</f>
        <v/>
      </c>
      <c r="Q20" t="str">
        <f>IF(Muertes!J20="","",BETAINV(0.025,Muertes!J20+1,'Cantidad inicial'!J20-Muertes!J20+1))</f>
        <v/>
      </c>
      <c r="R20" t="str">
        <f>IF(Muertes!J20="","",BETAINV(0.975,Muertes!J20+1,'Cantidad inicial'!J20-Muertes!J20+1))</f>
        <v/>
      </c>
      <c r="S20" s="8">
        <f t="shared" si="0"/>
        <v>0</v>
      </c>
      <c r="T20" s="8">
        <f t="shared" si="1"/>
        <v>0</v>
      </c>
      <c r="U20" s="8">
        <f t="shared" si="2"/>
        <v>0</v>
      </c>
      <c r="V20" s="8">
        <f t="shared" si="3"/>
        <v>0</v>
      </c>
      <c r="W20" s="8">
        <f t="shared" si="4"/>
        <v>0</v>
      </c>
      <c r="X20" s="8">
        <f t="shared" si="5"/>
        <v>0</v>
      </c>
    </row>
    <row r="21" spans="1:24" x14ac:dyDescent="0.25">
      <c r="A21" s="2">
        <v>20</v>
      </c>
      <c r="B21" t="s">
        <v>20</v>
      </c>
      <c r="C21" t="str">
        <f>IF(Muertes!C21="","",BETAINV(0.025,Muertes!C21+1,'Cantidad inicial'!C21-Muertes!C21+1))</f>
        <v/>
      </c>
      <c r="D21" t="str">
        <f>IF(Muertes!C21="","",BETAINV(0.975,Muertes!C21+1,'Cantidad inicial'!C21-Muertes!C21+1))</f>
        <v/>
      </c>
      <c r="E21" t="str">
        <f>IF(Muertes!D21="","",BETAINV(0.025,Muertes!D21+1,'Cantidad inicial'!D21-Muertes!D21+1))</f>
        <v/>
      </c>
      <c r="F21" t="str">
        <f>IF(Muertes!D21="","",BETAINV(0.975,Muertes!D21+1,'Cantidad inicial'!D21-Muertes!D21+1))</f>
        <v/>
      </c>
      <c r="G21" t="str">
        <f>IF(Muertes!E21="","",BETAINV(0.025,Muertes!E21+1,'Cantidad inicial'!E21-Muertes!E21+1))</f>
        <v/>
      </c>
      <c r="H21" t="str">
        <f>IF(Muertes!E21="","",BETAINV(0.975,Muertes!E21+1,'Cantidad inicial'!E21-Muertes!E21+1))</f>
        <v/>
      </c>
      <c r="I21" t="str">
        <f>IF(Muertes!F21="","",BETAINV(0.025,Muertes!F21+1,'Cantidad inicial'!F21-Muertes!F21+1))</f>
        <v/>
      </c>
      <c r="J21" t="str">
        <f>IF(Muertes!F21="","",BETAINV(0.975,Muertes!F21+1,'Cantidad inicial'!F21-Muertes!F21+1))</f>
        <v/>
      </c>
      <c r="K21" t="str">
        <f>IF(Muertes!G21="","",BETAINV(0.025,Muertes!G21+1,'Cantidad inicial'!G21-Muertes!G21+1))</f>
        <v/>
      </c>
      <c r="L21" t="str">
        <f>IF(Muertes!G21="","",BETAINV(0.975,Muertes!G21+1,'Cantidad inicial'!G21-Muertes!G21+1))</f>
        <v/>
      </c>
      <c r="M21" t="str">
        <f>IF(Muertes!H21="","",BETAINV(0.025,Muertes!H21+1,'Cantidad inicial'!H21-Muertes!H21+1))</f>
        <v/>
      </c>
      <c r="N21" t="str">
        <f>IF(Muertes!H21="","",BETAINV(0.975,Muertes!H21+1,'Cantidad inicial'!H21-Muertes!H21+1))</f>
        <v/>
      </c>
      <c r="O21" t="str">
        <f>IF(Muertes!I21="","",BETAINV(0.025,Muertes!I21+1,'Cantidad inicial'!I21-Muertes!I21+1))</f>
        <v/>
      </c>
      <c r="P21" t="str">
        <f>IF(Muertes!I21="","",BETAINV(0.975,Muertes!I21+1,'Cantidad inicial'!I21-Muertes!I21+1))</f>
        <v/>
      </c>
      <c r="Q21" t="str">
        <f>IF(Muertes!J21="","",BETAINV(0.025,Muertes!J21+1,'Cantidad inicial'!J21-Muertes!J21+1))</f>
        <v/>
      </c>
      <c r="R21" t="str">
        <f>IF(Muertes!J21="","",BETAINV(0.975,Muertes!J21+1,'Cantidad inicial'!J21-Muertes!J21+1))</f>
        <v/>
      </c>
      <c r="S21" s="8">
        <f t="shared" si="0"/>
        <v>0</v>
      </c>
      <c r="T21" s="8">
        <f t="shared" si="1"/>
        <v>0</v>
      </c>
      <c r="U21" s="8">
        <f t="shared" si="2"/>
        <v>0</v>
      </c>
      <c r="V21" s="8">
        <f t="shared" si="3"/>
        <v>0</v>
      </c>
      <c r="W21" s="8">
        <f t="shared" si="4"/>
        <v>0</v>
      </c>
      <c r="X21" s="8">
        <f t="shared" si="5"/>
        <v>0</v>
      </c>
    </row>
    <row r="22" spans="1:24" x14ac:dyDescent="0.25">
      <c r="A22" s="2">
        <v>21</v>
      </c>
      <c r="B22" t="s">
        <v>21</v>
      </c>
      <c r="C22" t="str">
        <f>IF(Muertes!C22="","",BETAINV(0.025,Muertes!C22+1,'Cantidad inicial'!C22-Muertes!C22+1))</f>
        <v/>
      </c>
      <c r="D22" t="str">
        <f>IF(Muertes!C22="","",BETAINV(0.975,Muertes!C22+1,'Cantidad inicial'!C22-Muertes!C22+1))</f>
        <v/>
      </c>
      <c r="E22" t="str">
        <f>IF(Muertes!D22="","",BETAINV(0.025,Muertes!D22+1,'Cantidad inicial'!D22-Muertes!D22+1))</f>
        <v/>
      </c>
      <c r="F22" t="str">
        <f>IF(Muertes!D22="","",BETAINV(0.975,Muertes!D22+1,'Cantidad inicial'!D22-Muertes!D22+1))</f>
        <v/>
      </c>
      <c r="G22" t="str">
        <f>IF(Muertes!E22="","",BETAINV(0.025,Muertes!E22+1,'Cantidad inicial'!E22-Muertes!E22+1))</f>
        <v/>
      </c>
      <c r="H22" t="str">
        <f>IF(Muertes!E22="","",BETAINV(0.975,Muertes!E22+1,'Cantidad inicial'!E22-Muertes!E22+1))</f>
        <v/>
      </c>
      <c r="I22" t="str">
        <f>IF(Muertes!F22="","",BETAINV(0.025,Muertes!F22+1,'Cantidad inicial'!F22-Muertes!F22+1))</f>
        <v/>
      </c>
      <c r="J22" t="str">
        <f>IF(Muertes!F22="","",BETAINV(0.975,Muertes!F22+1,'Cantidad inicial'!F22-Muertes!F22+1))</f>
        <v/>
      </c>
      <c r="K22" t="str">
        <f>IF(Muertes!G22="","",BETAINV(0.025,Muertes!G22+1,'Cantidad inicial'!G22-Muertes!G22+1))</f>
        <v/>
      </c>
      <c r="L22" t="str">
        <f>IF(Muertes!G22="","",BETAINV(0.975,Muertes!G22+1,'Cantidad inicial'!G22-Muertes!G22+1))</f>
        <v/>
      </c>
      <c r="M22" t="str">
        <f>IF(Muertes!H22="","",BETAINV(0.025,Muertes!H22+1,'Cantidad inicial'!H22-Muertes!H22+1))</f>
        <v/>
      </c>
      <c r="N22" t="str">
        <f>IF(Muertes!H22="","",BETAINV(0.975,Muertes!H22+1,'Cantidad inicial'!H22-Muertes!H22+1))</f>
        <v/>
      </c>
      <c r="O22" t="str">
        <f>IF(Muertes!I22="","",BETAINV(0.025,Muertes!I22+1,'Cantidad inicial'!I22-Muertes!I22+1))</f>
        <v/>
      </c>
      <c r="P22" t="str">
        <f>IF(Muertes!I22="","",BETAINV(0.975,Muertes!I22+1,'Cantidad inicial'!I22-Muertes!I22+1))</f>
        <v/>
      </c>
      <c r="Q22" t="str">
        <f>IF(Muertes!J22="","",BETAINV(0.025,Muertes!J22+1,'Cantidad inicial'!J22-Muertes!J22+1))</f>
        <v/>
      </c>
      <c r="R22" t="str">
        <f>IF(Muertes!J22="","",BETAINV(0.975,Muertes!J22+1,'Cantidad inicial'!J22-Muertes!J22+1))</f>
        <v/>
      </c>
      <c r="S22" s="8">
        <f t="shared" si="0"/>
        <v>0</v>
      </c>
      <c r="T22" s="8">
        <f t="shared" si="1"/>
        <v>0</v>
      </c>
      <c r="U22" s="8">
        <f t="shared" si="2"/>
        <v>0</v>
      </c>
      <c r="V22" s="8">
        <f t="shared" si="3"/>
        <v>0</v>
      </c>
      <c r="W22" s="8">
        <f t="shared" si="4"/>
        <v>0</v>
      </c>
      <c r="X22" s="8">
        <f t="shared" si="5"/>
        <v>0</v>
      </c>
    </row>
    <row r="23" spans="1:24" x14ac:dyDescent="0.25">
      <c r="A23" s="2">
        <v>22</v>
      </c>
      <c r="B23" t="s">
        <v>22</v>
      </c>
      <c r="C23" t="str">
        <f>IF(Muertes!C23="","",BETAINV(0.025,Muertes!C23+1,'Cantidad inicial'!C23-Muertes!C23+1))</f>
        <v/>
      </c>
      <c r="D23" t="str">
        <f>IF(Muertes!C23="","",BETAINV(0.975,Muertes!C23+1,'Cantidad inicial'!C23-Muertes!C23+1))</f>
        <v/>
      </c>
      <c r="E23" t="str">
        <f>IF(Muertes!D23="","",BETAINV(0.025,Muertes!D23+1,'Cantidad inicial'!D23-Muertes!D23+1))</f>
        <v/>
      </c>
      <c r="F23" t="str">
        <f>IF(Muertes!D23="","",BETAINV(0.975,Muertes!D23+1,'Cantidad inicial'!D23-Muertes!D23+1))</f>
        <v/>
      </c>
      <c r="G23" t="str">
        <f>IF(Muertes!E23="","",BETAINV(0.025,Muertes!E23+1,'Cantidad inicial'!E23-Muertes!E23+1))</f>
        <v/>
      </c>
      <c r="H23" t="str">
        <f>IF(Muertes!E23="","",BETAINV(0.975,Muertes!E23+1,'Cantidad inicial'!E23-Muertes!E23+1))</f>
        <v/>
      </c>
      <c r="I23" t="str">
        <f>IF(Muertes!F23="","",BETAINV(0.025,Muertes!F23+1,'Cantidad inicial'!F23-Muertes!F23+1))</f>
        <v/>
      </c>
      <c r="J23" t="str">
        <f>IF(Muertes!F23="","",BETAINV(0.975,Muertes!F23+1,'Cantidad inicial'!F23-Muertes!F23+1))</f>
        <v/>
      </c>
      <c r="K23" t="str">
        <f>IF(Muertes!G23="","",BETAINV(0.025,Muertes!G23+1,'Cantidad inicial'!G23-Muertes!G23+1))</f>
        <v/>
      </c>
      <c r="L23" t="str">
        <f>IF(Muertes!G23="","",BETAINV(0.975,Muertes!G23+1,'Cantidad inicial'!G23-Muertes!G23+1))</f>
        <v/>
      </c>
      <c r="M23" t="str">
        <f>IF(Muertes!H23="","",BETAINV(0.025,Muertes!H23+1,'Cantidad inicial'!H23-Muertes!H23+1))</f>
        <v/>
      </c>
      <c r="N23" t="str">
        <f>IF(Muertes!H23="","",BETAINV(0.975,Muertes!H23+1,'Cantidad inicial'!H23-Muertes!H23+1))</f>
        <v/>
      </c>
      <c r="O23" t="str">
        <f>IF(Muertes!I23="","",BETAINV(0.025,Muertes!I23+1,'Cantidad inicial'!I23-Muertes!I23+1))</f>
        <v/>
      </c>
      <c r="P23" t="str">
        <f>IF(Muertes!I23="","",BETAINV(0.975,Muertes!I23+1,'Cantidad inicial'!I23-Muertes!I23+1))</f>
        <v/>
      </c>
      <c r="Q23" t="str">
        <f>IF(Muertes!J23="","",BETAINV(0.025,Muertes!J23+1,'Cantidad inicial'!J23-Muertes!J23+1))</f>
        <v/>
      </c>
      <c r="R23" t="str">
        <f>IF(Muertes!J23="","",BETAINV(0.975,Muertes!J23+1,'Cantidad inicial'!J23-Muertes!J23+1))</f>
        <v/>
      </c>
      <c r="S23" s="8">
        <f t="shared" si="0"/>
        <v>0</v>
      </c>
      <c r="T23" s="8">
        <f t="shared" si="1"/>
        <v>0</v>
      </c>
      <c r="U23" s="8">
        <f t="shared" si="2"/>
        <v>0</v>
      </c>
      <c r="V23" s="8">
        <f t="shared" si="3"/>
        <v>0</v>
      </c>
      <c r="W23" s="8">
        <f t="shared" si="4"/>
        <v>0</v>
      </c>
      <c r="X23" s="8">
        <f t="shared" si="5"/>
        <v>0</v>
      </c>
    </row>
    <row r="24" spans="1:24" x14ac:dyDescent="0.25">
      <c r="A24" s="2">
        <v>23</v>
      </c>
      <c r="B24" t="s">
        <v>23</v>
      </c>
      <c r="C24" t="str">
        <f>IF(Muertes!C24="","",BETAINV(0.025,Muertes!C24+1,'Cantidad inicial'!C24-Muertes!C24+1))</f>
        <v/>
      </c>
      <c r="D24" t="str">
        <f>IF(Muertes!C24="","",BETAINV(0.975,Muertes!C24+1,'Cantidad inicial'!C24-Muertes!C24+1))</f>
        <v/>
      </c>
      <c r="E24" t="str">
        <f>IF(Muertes!D24="","",BETAINV(0.025,Muertes!D24+1,'Cantidad inicial'!D24-Muertes!D24+1))</f>
        <v/>
      </c>
      <c r="F24" t="str">
        <f>IF(Muertes!D24="","",BETAINV(0.975,Muertes!D24+1,'Cantidad inicial'!D24-Muertes!D24+1))</f>
        <v/>
      </c>
      <c r="G24" t="str">
        <f>IF(Muertes!E24="","",BETAINV(0.025,Muertes!E24+1,'Cantidad inicial'!E24-Muertes!E24+1))</f>
        <v/>
      </c>
      <c r="H24" t="str">
        <f>IF(Muertes!E24="","",BETAINV(0.975,Muertes!E24+1,'Cantidad inicial'!E24-Muertes!E24+1))</f>
        <v/>
      </c>
      <c r="I24" t="str">
        <f>IF(Muertes!F24="","",BETAINV(0.025,Muertes!F24+1,'Cantidad inicial'!F24-Muertes!F24+1))</f>
        <v/>
      </c>
      <c r="J24" t="str">
        <f>IF(Muertes!F24="","",BETAINV(0.975,Muertes!F24+1,'Cantidad inicial'!F24-Muertes!F24+1))</f>
        <v/>
      </c>
      <c r="K24" t="str">
        <f>IF(Muertes!G24="","",BETAINV(0.025,Muertes!G24+1,'Cantidad inicial'!G24-Muertes!G24+1))</f>
        <v/>
      </c>
      <c r="L24" t="str">
        <f>IF(Muertes!G24="","",BETAINV(0.975,Muertes!G24+1,'Cantidad inicial'!G24-Muertes!G24+1))</f>
        <v/>
      </c>
      <c r="M24" t="str">
        <f>IF(Muertes!H24="","",BETAINV(0.025,Muertes!H24+1,'Cantidad inicial'!H24-Muertes!H24+1))</f>
        <v/>
      </c>
      <c r="N24" t="str">
        <f>IF(Muertes!H24="","",BETAINV(0.975,Muertes!H24+1,'Cantidad inicial'!H24-Muertes!H24+1))</f>
        <v/>
      </c>
      <c r="O24" t="str">
        <f>IF(Muertes!I24="","",BETAINV(0.025,Muertes!I24+1,'Cantidad inicial'!I24-Muertes!I24+1))</f>
        <v/>
      </c>
      <c r="P24" t="str">
        <f>IF(Muertes!I24="","",BETAINV(0.975,Muertes!I24+1,'Cantidad inicial'!I24-Muertes!I24+1))</f>
        <v/>
      </c>
      <c r="Q24" t="str">
        <f>IF(Muertes!J24="","",BETAINV(0.025,Muertes!J24+1,'Cantidad inicial'!J24-Muertes!J24+1))</f>
        <v/>
      </c>
      <c r="R24" t="str">
        <f>IF(Muertes!J24="","",BETAINV(0.975,Muertes!J24+1,'Cantidad inicial'!J24-Muertes!J24+1))</f>
        <v/>
      </c>
      <c r="S24" s="8">
        <f t="shared" si="0"/>
        <v>0</v>
      </c>
      <c r="T24" s="8">
        <f t="shared" si="1"/>
        <v>0</v>
      </c>
      <c r="U24" s="8">
        <f t="shared" si="2"/>
        <v>0</v>
      </c>
      <c r="V24" s="8">
        <f t="shared" si="3"/>
        <v>0</v>
      </c>
      <c r="W24" s="8">
        <f t="shared" si="4"/>
        <v>0</v>
      </c>
      <c r="X24" s="8">
        <f t="shared" si="5"/>
        <v>0</v>
      </c>
    </row>
    <row r="25" spans="1:24" x14ac:dyDescent="0.25">
      <c r="A25" s="2">
        <v>24</v>
      </c>
      <c r="B25" t="s">
        <v>24</v>
      </c>
      <c r="C25" t="str">
        <f>IF(Muertes!C25="","",BETAINV(0.025,Muertes!C25+1,'Cantidad inicial'!C25-Muertes!C25+1))</f>
        <v/>
      </c>
      <c r="D25" t="str">
        <f>IF(Muertes!C25="","",BETAINV(0.975,Muertes!C25+1,'Cantidad inicial'!C25-Muertes!C25+1))</f>
        <v/>
      </c>
      <c r="E25" t="str">
        <f>IF(Muertes!D25="","",BETAINV(0.025,Muertes!D25+1,'Cantidad inicial'!D25-Muertes!D25+1))</f>
        <v/>
      </c>
      <c r="F25" t="str">
        <f>IF(Muertes!D25="","",BETAINV(0.975,Muertes!D25+1,'Cantidad inicial'!D25-Muertes!D25+1))</f>
        <v/>
      </c>
      <c r="G25" t="str">
        <f>IF(Muertes!E25="","",BETAINV(0.025,Muertes!E25+1,'Cantidad inicial'!E25-Muertes!E25+1))</f>
        <v/>
      </c>
      <c r="H25" t="str">
        <f>IF(Muertes!E25="","",BETAINV(0.975,Muertes!E25+1,'Cantidad inicial'!E25-Muertes!E25+1))</f>
        <v/>
      </c>
      <c r="I25" t="str">
        <f>IF(Muertes!F25="","",BETAINV(0.025,Muertes!F25+1,'Cantidad inicial'!F25-Muertes!F25+1))</f>
        <v/>
      </c>
      <c r="J25" t="str">
        <f>IF(Muertes!F25="","",BETAINV(0.975,Muertes!F25+1,'Cantidad inicial'!F25-Muertes!F25+1))</f>
        <v/>
      </c>
      <c r="K25" t="str">
        <f>IF(Muertes!G25="","",BETAINV(0.025,Muertes!G25+1,'Cantidad inicial'!G25-Muertes!G25+1))</f>
        <v/>
      </c>
      <c r="L25" t="str">
        <f>IF(Muertes!G25="","",BETAINV(0.975,Muertes!G25+1,'Cantidad inicial'!G25-Muertes!G25+1))</f>
        <v/>
      </c>
      <c r="M25" t="str">
        <f>IF(Muertes!H25="","",BETAINV(0.025,Muertes!H25+1,'Cantidad inicial'!H25-Muertes!H25+1))</f>
        <v/>
      </c>
      <c r="N25" t="str">
        <f>IF(Muertes!H25="","",BETAINV(0.975,Muertes!H25+1,'Cantidad inicial'!H25-Muertes!H25+1))</f>
        <v/>
      </c>
      <c r="O25" t="str">
        <f>IF(Muertes!I25="","",BETAINV(0.025,Muertes!I25+1,'Cantidad inicial'!I25-Muertes!I25+1))</f>
        <v/>
      </c>
      <c r="P25" t="str">
        <f>IF(Muertes!I25="","",BETAINV(0.975,Muertes!I25+1,'Cantidad inicial'!I25-Muertes!I25+1))</f>
        <v/>
      </c>
      <c r="Q25" t="str">
        <f>IF(Muertes!J25="","",BETAINV(0.025,Muertes!J25+1,'Cantidad inicial'!J25-Muertes!J25+1))</f>
        <v/>
      </c>
      <c r="R25" t="str">
        <f>IF(Muertes!J25="","",BETAINV(0.975,Muertes!J25+1,'Cantidad inicial'!J25-Muertes!J25+1))</f>
        <v/>
      </c>
      <c r="S25" s="8">
        <f t="shared" si="0"/>
        <v>0</v>
      </c>
      <c r="T25" s="8">
        <f t="shared" si="1"/>
        <v>0</v>
      </c>
      <c r="U25" s="8">
        <f t="shared" si="2"/>
        <v>0</v>
      </c>
      <c r="V25" s="8">
        <f t="shared" si="3"/>
        <v>0</v>
      </c>
      <c r="W25" s="8">
        <f t="shared" si="4"/>
        <v>0</v>
      </c>
      <c r="X25" s="8">
        <f t="shared" si="5"/>
        <v>0</v>
      </c>
    </row>
    <row r="26" spans="1:24" x14ac:dyDescent="0.25">
      <c r="A26" s="2">
        <v>25</v>
      </c>
      <c r="B26" t="s">
        <v>25</v>
      </c>
      <c r="C26" t="str">
        <f>IF(Muertes!C26="","",BETAINV(0.025,Muertes!C26+1,'Cantidad inicial'!C26-Muertes!C26+1))</f>
        <v/>
      </c>
      <c r="D26" t="str">
        <f>IF(Muertes!C26="","",BETAINV(0.975,Muertes!C26+1,'Cantidad inicial'!C26-Muertes!C26+1))</f>
        <v/>
      </c>
      <c r="E26" t="str">
        <f>IF(Muertes!D26="","",BETAINV(0.025,Muertes!D26+1,'Cantidad inicial'!D26-Muertes!D26+1))</f>
        <v/>
      </c>
      <c r="F26" t="str">
        <f>IF(Muertes!D26="","",BETAINV(0.975,Muertes!D26+1,'Cantidad inicial'!D26-Muertes!D26+1))</f>
        <v/>
      </c>
      <c r="G26" t="str">
        <f>IF(Muertes!E26="","",BETAINV(0.025,Muertes!E26+1,'Cantidad inicial'!E26-Muertes!E26+1))</f>
        <v/>
      </c>
      <c r="H26" t="str">
        <f>IF(Muertes!E26="","",BETAINV(0.975,Muertes!E26+1,'Cantidad inicial'!E26-Muertes!E26+1))</f>
        <v/>
      </c>
      <c r="I26" t="str">
        <f>IF(Muertes!F26="","",BETAINV(0.025,Muertes!F26+1,'Cantidad inicial'!F26-Muertes!F26+1))</f>
        <v/>
      </c>
      <c r="J26" t="str">
        <f>IF(Muertes!F26="","",BETAINV(0.975,Muertes!F26+1,'Cantidad inicial'!F26-Muertes!F26+1))</f>
        <v/>
      </c>
      <c r="K26" t="str">
        <f>IF(Muertes!G26="","",BETAINV(0.025,Muertes!G26+1,'Cantidad inicial'!G26-Muertes!G26+1))</f>
        <v/>
      </c>
      <c r="L26" t="str">
        <f>IF(Muertes!G26="","",BETAINV(0.975,Muertes!G26+1,'Cantidad inicial'!G26-Muertes!G26+1))</f>
        <v/>
      </c>
      <c r="M26" t="str">
        <f>IF(Muertes!H26="","",BETAINV(0.025,Muertes!H26+1,'Cantidad inicial'!H26-Muertes!H26+1))</f>
        <v/>
      </c>
      <c r="N26" t="str">
        <f>IF(Muertes!H26="","",BETAINV(0.975,Muertes!H26+1,'Cantidad inicial'!H26-Muertes!H26+1))</f>
        <v/>
      </c>
      <c r="O26" t="str">
        <f>IF(Muertes!I26="","",BETAINV(0.025,Muertes!I26+1,'Cantidad inicial'!I26-Muertes!I26+1))</f>
        <v/>
      </c>
      <c r="P26" t="str">
        <f>IF(Muertes!I26="","",BETAINV(0.975,Muertes!I26+1,'Cantidad inicial'!I26-Muertes!I26+1))</f>
        <v/>
      </c>
      <c r="Q26" t="str">
        <f>IF(Muertes!J26="","",BETAINV(0.025,Muertes!J26+1,'Cantidad inicial'!J26-Muertes!J26+1))</f>
        <v/>
      </c>
      <c r="R26" t="str">
        <f>IF(Muertes!J26="","",BETAINV(0.975,Muertes!J26+1,'Cantidad inicial'!J26-Muertes!J26+1))</f>
        <v/>
      </c>
      <c r="S26" s="8">
        <f t="shared" si="0"/>
        <v>0</v>
      </c>
      <c r="T26" s="8">
        <f t="shared" si="1"/>
        <v>0</v>
      </c>
      <c r="U26" s="8">
        <f t="shared" si="2"/>
        <v>0</v>
      </c>
      <c r="V26" s="8">
        <f t="shared" si="3"/>
        <v>0</v>
      </c>
      <c r="W26" s="8">
        <f t="shared" si="4"/>
        <v>0</v>
      </c>
      <c r="X26" s="8">
        <f t="shared" si="5"/>
        <v>0</v>
      </c>
    </row>
    <row r="27" spans="1:24" x14ac:dyDescent="0.25">
      <c r="A27" s="2">
        <v>26</v>
      </c>
      <c r="B27" t="s">
        <v>26</v>
      </c>
      <c r="C27" t="str">
        <f>IF(Muertes!C27="","",BETAINV(0.025,Muertes!C27+1,'Cantidad inicial'!C27-Muertes!C27+1))</f>
        <v/>
      </c>
      <c r="D27" t="str">
        <f>IF(Muertes!C27="","",BETAINV(0.975,Muertes!C27+1,'Cantidad inicial'!C27-Muertes!C27+1))</f>
        <v/>
      </c>
      <c r="E27" t="str">
        <f>IF(Muertes!D27="","",BETAINV(0.025,Muertes!D27+1,'Cantidad inicial'!D27-Muertes!D27+1))</f>
        <v/>
      </c>
      <c r="F27" t="str">
        <f>IF(Muertes!D27="","",BETAINV(0.975,Muertes!D27+1,'Cantidad inicial'!D27-Muertes!D27+1))</f>
        <v/>
      </c>
      <c r="G27" t="str">
        <f>IF(Muertes!E27="","",BETAINV(0.025,Muertes!E27+1,'Cantidad inicial'!E27-Muertes!E27+1))</f>
        <v/>
      </c>
      <c r="H27" t="str">
        <f>IF(Muertes!E27="","",BETAINV(0.975,Muertes!E27+1,'Cantidad inicial'!E27-Muertes!E27+1))</f>
        <v/>
      </c>
      <c r="I27" t="str">
        <f>IF(Muertes!F27="","",BETAINV(0.025,Muertes!F27+1,'Cantidad inicial'!F27-Muertes!F27+1))</f>
        <v/>
      </c>
      <c r="J27" t="str">
        <f>IF(Muertes!F27="","",BETAINV(0.975,Muertes!F27+1,'Cantidad inicial'!F27-Muertes!F27+1))</f>
        <v/>
      </c>
      <c r="K27" t="str">
        <f>IF(Muertes!G27="","",BETAINV(0.025,Muertes!G27+1,'Cantidad inicial'!G27-Muertes!G27+1))</f>
        <v/>
      </c>
      <c r="L27" t="str">
        <f>IF(Muertes!G27="","",BETAINV(0.975,Muertes!G27+1,'Cantidad inicial'!G27-Muertes!G27+1))</f>
        <v/>
      </c>
      <c r="M27" t="str">
        <f>IF(Muertes!H27="","",BETAINV(0.025,Muertes!H27+1,'Cantidad inicial'!H27-Muertes!H27+1))</f>
        <v/>
      </c>
      <c r="N27" t="str">
        <f>IF(Muertes!H27="","",BETAINV(0.975,Muertes!H27+1,'Cantidad inicial'!H27-Muertes!H27+1))</f>
        <v/>
      </c>
      <c r="O27" t="str">
        <f>IF(Muertes!I27="","",BETAINV(0.025,Muertes!I27+1,'Cantidad inicial'!I27-Muertes!I27+1))</f>
        <v/>
      </c>
      <c r="P27" t="str">
        <f>IF(Muertes!I27="","",BETAINV(0.975,Muertes!I27+1,'Cantidad inicial'!I27-Muertes!I27+1))</f>
        <v/>
      </c>
      <c r="Q27" t="str">
        <f>IF(Muertes!J27="","",BETAINV(0.025,Muertes!J27+1,'Cantidad inicial'!J27-Muertes!J27+1))</f>
        <v/>
      </c>
      <c r="R27" t="str">
        <f>IF(Muertes!J27="","",BETAINV(0.975,Muertes!J27+1,'Cantidad inicial'!J27-Muertes!J27+1))</f>
        <v/>
      </c>
      <c r="S27" s="8">
        <f t="shared" si="0"/>
        <v>0</v>
      </c>
      <c r="T27" s="8">
        <f t="shared" si="1"/>
        <v>0</v>
      </c>
      <c r="U27" s="8">
        <f t="shared" si="2"/>
        <v>0</v>
      </c>
      <c r="V27" s="8">
        <f t="shared" si="3"/>
        <v>0</v>
      </c>
      <c r="W27" s="8">
        <f t="shared" si="4"/>
        <v>0</v>
      </c>
      <c r="X27" s="8">
        <f t="shared" si="5"/>
        <v>0</v>
      </c>
    </row>
    <row r="28" spans="1:24" x14ac:dyDescent="0.25">
      <c r="A28" s="2">
        <v>27</v>
      </c>
      <c r="B28" t="s">
        <v>27</v>
      </c>
      <c r="C28" t="str">
        <f>IF(Muertes!C28="","",BETAINV(0.025,Muertes!C28+1,'Cantidad inicial'!C28-Muertes!C28+1))</f>
        <v/>
      </c>
      <c r="D28" t="str">
        <f>IF(Muertes!C28="","",BETAINV(0.975,Muertes!C28+1,'Cantidad inicial'!C28-Muertes!C28+1))</f>
        <v/>
      </c>
      <c r="E28" t="str">
        <f>IF(Muertes!D28="","",BETAINV(0.025,Muertes!D28+1,'Cantidad inicial'!D28-Muertes!D28+1))</f>
        <v/>
      </c>
      <c r="F28" t="str">
        <f>IF(Muertes!D28="","",BETAINV(0.975,Muertes!D28+1,'Cantidad inicial'!D28-Muertes!D28+1))</f>
        <v/>
      </c>
      <c r="G28" t="str">
        <f>IF(Muertes!E28="","",BETAINV(0.025,Muertes!E28+1,'Cantidad inicial'!E28-Muertes!E28+1))</f>
        <v/>
      </c>
      <c r="H28" t="str">
        <f>IF(Muertes!E28="","",BETAINV(0.975,Muertes!E28+1,'Cantidad inicial'!E28-Muertes!E28+1))</f>
        <v/>
      </c>
      <c r="I28" t="str">
        <f>IF(Muertes!F28="","",BETAINV(0.025,Muertes!F28+1,'Cantidad inicial'!F28-Muertes!F28+1))</f>
        <v/>
      </c>
      <c r="J28" t="str">
        <f>IF(Muertes!F28="","",BETAINV(0.975,Muertes!F28+1,'Cantidad inicial'!F28-Muertes!F28+1))</f>
        <v/>
      </c>
      <c r="K28" t="str">
        <f>IF(Muertes!G28="","",BETAINV(0.025,Muertes!G28+1,'Cantidad inicial'!G28-Muertes!G28+1))</f>
        <v/>
      </c>
      <c r="L28" t="str">
        <f>IF(Muertes!G28="","",BETAINV(0.975,Muertes!G28+1,'Cantidad inicial'!G28-Muertes!G28+1))</f>
        <v/>
      </c>
      <c r="M28" t="str">
        <f>IF(Muertes!H28="","",BETAINV(0.025,Muertes!H28+1,'Cantidad inicial'!H28-Muertes!H28+1))</f>
        <v/>
      </c>
      <c r="N28" t="str">
        <f>IF(Muertes!H28="","",BETAINV(0.975,Muertes!H28+1,'Cantidad inicial'!H28-Muertes!H28+1))</f>
        <v/>
      </c>
      <c r="O28" t="str">
        <f>IF(Muertes!I28="","",BETAINV(0.025,Muertes!I28+1,'Cantidad inicial'!I28-Muertes!I28+1))</f>
        <v/>
      </c>
      <c r="P28" t="str">
        <f>IF(Muertes!I28="","",BETAINV(0.975,Muertes!I28+1,'Cantidad inicial'!I28-Muertes!I28+1))</f>
        <v/>
      </c>
      <c r="Q28" t="str">
        <f>IF(Muertes!J28="","",BETAINV(0.025,Muertes!J28+1,'Cantidad inicial'!J28-Muertes!J28+1))</f>
        <v/>
      </c>
      <c r="R28" t="str">
        <f>IF(Muertes!J28="","",BETAINV(0.975,Muertes!J28+1,'Cantidad inicial'!J28-Muertes!J28+1))</f>
        <v/>
      </c>
      <c r="S28" s="8">
        <f t="shared" si="0"/>
        <v>0</v>
      </c>
      <c r="T28" s="8">
        <f t="shared" si="1"/>
        <v>0</v>
      </c>
      <c r="U28" s="8">
        <f t="shared" si="2"/>
        <v>0</v>
      </c>
      <c r="V28" s="8">
        <f t="shared" si="3"/>
        <v>0</v>
      </c>
      <c r="W28" s="8">
        <f t="shared" si="4"/>
        <v>0</v>
      </c>
      <c r="X28" s="8">
        <f t="shared" si="5"/>
        <v>0</v>
      </c>
    </row>
    <row r="29" spans="1:24" x14ac:dyDescent="0.25">
      <c r="A29" s="2">
        <v>28</v>
      </c>
      <c r="B29" t="s">
        <v>28</v>
      </c>
      <c r="C29" t="str">
        <f>IF(Muertes!C29="","",BETAINV(0.025,Muertes!C29+1,'Cantidad inicial'!C29-Muertes!C29+1))</f>
        <v/>
      </c>
      <c r="D29" t="str">
        <f>IF(Muertes!C29="","",BETAINV(0.975,Muertes!C29+1,'Cantidad inicial'!C29-Muertes!C29+1))</f>
        <v/>
      </c>
      <c r="E29" t="str">
        <f>IF(Muertes!D29="","",BETAINV(0.025,Muertes!D29+1,'Cantidad inicial'!D29-Muertes!D29+1))</f>
        <v/>
      </c>
      <c r="F29" t="str">
        <f>IF(Muertes!D29="","",BETAINV(0.975,Muertes!D29+1,'Cantidad inicial'!D29-Muertes!D29+1))</f>
        <v/>
      </c>
      <c r="G29" t="str">
        <f>IF(Muertes!E29="","",BETAINV(0.025,Muertes!E29+1,'Cantidad inicial'!E29-Muertes!E29+1))</f>
        <v/>
      </c>
      <c r="H29" t="str">
        <f>IF(Muertes!E29="","",BETAINV(0.975,Muertes!E29+1,'Cantidad inicial'!E29-Muertes!E29+1))</f>
        <v/>
      </c>
      <c r="I29" t="str">
        <f>IF(Muertes!F29="","",BETAINV(0.025,Muertes!F29+1,'Cantidad inicial'!F29-Muertes!F29+1))</f>
        <v/>
      </c>
      <c r="J29" t="str">
        <f>IF(Muertes!F29="","",BETAINV(0.975,Muertes!F29+1,'Cantidad inicial'!F29-Muertes!F29+1))</f>
        <v/>
      </c>
      <c r="K29" t="str">
        <f>IF(Muertes!G29="","",BETAINV(0.025,Muertes!G29+1,'Cantidad inicial'!G29-Muertes!G29+1))</f>
        <v/>
      </c>
      <c r="L29" t="str">
        <f>IF(Muertes!G29="","",BETAINV(0.975,Muertes!G29+1,'Cantidad inicial'!G29-Muertes!G29+1))</f>
        <v/>
      </c>
      <c r="M29" t="str">
        <f>IF(Muertes!H29="","",BETAINV(0.025,Muertes!H29+1,'Cantidad inicial'!H29-Muertes!H29+1))</f>
        <v/>
      </c>
      <c r="N29" t="str">
        <f>IF(Muertes!H29="","",BETAINV(0.975,Muertes!H29+1,'Cantidad inicial'!H29-Muertes!H29+1))</f>
        <v/>
      </c>
      <c r="O29" t="str">
        <f>IF(Muertes!I29="","",BETAINV(0.025,Muertes!I29+1,'Cantidad inicial'!I29-Muertes!I29+1))</f>
        <v/>
      </c>
      <c r="P29" t="str">
        <f>IF(Muertes!I29="","",BETAINV(0.975,Muertes!I29+1,'Cantidad inicial'!I29-Muertes!I29+1))</f>
        <v/>
      </c>
      <c r="Q29" t="str">
        <f>IF(Muertes!J29="","",BETAINV(0.025,Muertes!J29+1,'Cantidad inicial'!J29-Muertes!J29+1))</f>
        <v/>
      </c>
      <c r="R29" t="str">
        <f>IF(Muertes!J29="","",BETAINV(0.975,Muertes!J29+1,'Cantidad inicial'!J29-Muertes!J29+1))</f>
        <v/>
      </c>
      <c r="S29" s="8">
        <f t="shared" si="0"/>
        <v>0</v>
      </c>
      <c r="T29" s="8">
        <f t="shared" si="1"/>
        <v>0</v>
      </c>
      <c r="U29" s="8">
        <f t="shared" si="2"/>
        <v>0</v>
      </c>
      <c r="V29" s="8">
        <f t="shared" si="3"/>
        <v>0</v>
      </c>
      <c r="W29" s="8">
        <f t="shared" si="4"/>
        <v>0</v>
      </c>
      <c r="X29" s="8">
        <f t="shared" si="5"/>
        <v>0</v>
      </c>
    </row>
    <row r="30" spans="1:24" x14ac:dyDescent="0.25">
      <c r="A30" s="2">
        <v>29</v>
      </c>
      <c r="B30" t="s">
        <v>29</v>
      </c>
      <c r="C30" t="str">
        <f>IF(Muertes!C30="","",BETAINV(0.025,Muertes!C30+1,'Cantidad inicial'!C30-Muertes!C30+1))</f>
        <v/>
      </c>
      <c r="D30" t="str">
        <f>IF(Muertes!C30="","",BETAINV(0.975,Muertes!C30+1,'Cantidad inicial'!C30-Muertes!C30+1))</f>
        <v/>
      </c>
      <c r="E30" t="str">
        <f>IF(Muertes!D30="","",BETAINV(0.025,Muertes!D30+1,'Cantidad inicial'!D30-Muertes!D30+1))</f>
        <v/>
      </c>
      <c r="F30" t="str">
        <f>IF(Muertes!D30="","",BETAINV(0.975,Muertes!D30+1,'Cantidad inicial'!D30-Muertes!D30+1))</f>
        <v/>
      </c>
      <c r="G30" t="str">
        <f>IF(Muertes!E30="","",BETAINV(0.025,Muertes!E30+1,'Cantidad inicial'!E30-Muertes!E30+1))</f>
        <v/>
      </c>
      <c r="H30" t="str">
        <f>IF(Muertes!E30="","",BETAINV(0.975,Muertes!E30+1,'Cantidad inicial'!E30-Muertes!E30+1))</f>
        <v/>
      </c>
      <c r="I30" t="str">
        <f>IF(Muertes!F30="","",BETAINV(0.025,Muertes!F30+1,'Cantidad inicial'!F30-Muertes!F30+1))</f>
        <v/>
      </c>
      <c r="J30" t="str">
        <f>IF(Muertes!F30="","",BETAINV(0.975,Muertes!F30+1,'Cantidad inicial'!F30-Muertes!F30+1))</f>
        <v/>
      </c>
      <c r="K30" t="str">
        <f>IF(Muertes!G30="","",BETAINV(0.025,Muertes!G30+1,'Cantidad inicial'!G30-Muertes!G30+1))</f>
        <v/>
      </c>
      <c r="L30" t="str">
        <f>IF(Muertes!G30="","",BETAINV(0.975,Muertes!G30+1,'Cantidad inicial'!G30-Muertes!G30+1))</f>
        <v/>
      </c>
      <c r="M30" t="str">
        <f>IF(Muertes!H30="","",BETAINV(0.025,Muertes!H30+1,'Cantidad inicial'!H30-Muertes!H30+1))</f>
        <v/>
      </c>
      <c r="N30" t="str">
        <f>IF(Muertes!H30="","",BETAINV(0.975,Muertes!H30+1,'Cantidad inicial'!H30-Muertes!H30+1))</f>
        <v/>
      </c>
      <c r="O30" t="str">
        <f>IF(Muertes!I30="","",BETAINV(0.025,Muertes!I30+1,'Cantidad inicial'!I30-Muertes!I30+1))</f>
        <v/>
      </c>
      <c r="P30" t="str">
        <f>IF(Muertes!I30="","",BETAINV(0.975,Muertes!I30+1,'Cantidad inicial'!I30-Muertes!I30+1))</f>
        <v/>
      </c>
      <c r="Q30" t="str">
        <f>IF(Muertes!J30="","",BETAINV(0.025,Muertes!J30+1,'Cantidad inicial'!J30-Muertes!J30+1))</f>
        <v/>
      </c>
      <c r="R30" t="str">
        <f>IF(Muertes!J30="","",BETAINV(0.975,Muertes!J30+1,'Cantidad inicial'!J30-Muertes!J30+1))</f>
        <v/>
      </c>
      <c r="S30" s="8">
        <f t="shared" si="0"/>
        <v>0</v>
      </c>
      <c r="T30" s="8">
        <f t="shared" si="1"/>
        <v>0</v>
      </c>
      <c r="U30" s="8">
        <f t="shared" si="2"/>
        <v>0</v>
      </c>
      <c r="V30" s="8">
        <f t="shared" si="3"/>
        <v>0</v>
      </c>
      <c r="W30" s="8">
        <f t="shared" si="4"/>
        <v>0</v>
      </c>
      <c r="X30" s="8">
        <f t="shared" si="5"/>
        <v>0</v>
      </c>
    </row>
    <row r="31" spans="1:24" x14ac:dyDescent="0.25">
      <c r="A31" s="2">
        <v>30</v>
      </c>
      <c r="B31" t="s">
        <v>30</v>
      </c>
      <c r="C31" t="str">
        <f>IF(Muertes!C31="","",BETAINV(0.025,Muertes!C31+1,'Cantidad inicial'!C31-Muertes!C31+1))</f>
        <v/>
      </c>
      <c r="D31" t="str">
        <f>IF(Muertes!C31="","",BETAINV(0.975,Muertes!C31+1,'Cantidad inicial'!C31-Muertes!C31+1))</f>
        <v/>
      </c>
      <c r="E31" t="str">
        <f>IF(Muertes!D31="","",BETAINV(0.025,Muertes!D31+1,'Cantidad inicial'!D31-Muertes!D31+1))</f>
        <v/>
      </c>
      <c r="F31" t="str">
        <f>IF(Muertes!D31="","",BETAINV(0.975,Muertes!D31+1,'Cantidad inicial'!D31-Muertes!D31+1))</f>
        <v/>
      </c>
      <c r="G31" t="str">
        <f>IF(Muertes!E31="","",BETAINV(0.025,Muertes!E31+1,'Cantidad inicial'!E31-Muertes!E31+1))</f>
        <v/>
      </c>
      <c r="H31" t="str">
        <f>IF(Muertes!E31="","",BETAINV(0.975,Muertes!E31+1,'Cantidad inicial'!E31-Muertes!E31+1))</f>
        <v/>
      </c>
      <c r="I31" t="str">
        <f>IF(Muertes!F31="","",BETAINV(0.025,Muertes!F31+1,'Cantidad inicial'!F31-Muertes!F31+1))</f>
        <v/>
      </c>
      <c r="J31" t="str">
        <f>IF(Muertes!F31="","",BETAINV(0.975,Muertes!F31+1,'Cantidad inicial'!F31-Muertes!F31+1))</f>
        <v/>
      </c>
      <c r="K31" t="str">
        <f>IF(Muertes!G31="","",BETAINV(0.025,Muertes!G31+1,'Cantidad inicial'!G31-Muertes!G31+1))</f>
        <v/>
      </c>
      <c r="L31" t="str">
        <f>IF(Muertes!G31="","",BETAINV(0.975,Muertes!G31+1,'Cantidad inicial'!G31-Muertes!G31+1))</f>
        <v/>
      </c>
      <c r="M31" t="str">
        <f>IF(Muertes!H31="","",BETAINV(0.025,Muertes!H31+1,'Cantidad inicial'!H31-Muertes!H31+1))</f>
        <v/>
      </c>
      <c r="N31" t="str">
        <f>IF(Muertes!H31="","",BETAINV(0.975,Muertes!H31+1,'Cantidad inicial'!H31-Muertes!H31+1))</f>
        <v/>
      </c>
      <c r="O31" t="str">
        <f>IF(Muertes!I31="","",BETAINV(0.025,Muertes!I31+1,'Cantidad inicial'!I31-Muertes!I31+1))</f>
        <v/>
      </c>
      <c r="P31" t="str">
        <f>IF(Muertes!I31="","",BETAINV(0.975,Muertes!I31+1,'Cantidad inicial'!I31-Muertes!I31+1))</f>
        <v/>
      </c>
      <c r="Q31" t="str">
        <f>IF(Muertes!J31="","",BETAINV(0.025,Muertes!J31+1,'Cantidad inicial'!J31-Muertes!J31+1))</f>
        <v/>
      </c>
      <c r="R31" t="str">
        <f>IF(Muertes!J31="","",BETAINV(0.975,Muertes!J31+1,'Cantidad inicial'!J31-Muertes!J31+1))</f>
        <v/>
      </c>
      <c r="S31" s="8">
        <f t="shared" si="0"/>
        <v>0</v>
      </c>
      <c r="T31" s="8">
        <f t="shared" si="1"/>
        <v>0</v>
      </c>
      <c r="U31" s="8">
        <f t="shared" si="2"/>
        <v>0</v>
      </c>
      <c r="V31" s="8">
        <f t="shared" si="3"/>
        <v>0</v>
      </c>
      <c r="W31" s="8">
        <f t="shared" si="4"/>
        <v>0</v>
      </c>
      <c r="X31" s="8">
        <f t="shared" si="5"/>
        <v>0</v>
      </c>
    </row>
    <row r="32" spans="1:24" x14ac:dyDescent="0.25">
      <c r="A32" s="2">
        <v>31</v>
      </c>
      <c r="B32" t="s">
        <v>31</v>
      </c>
      <c r="C32" t="str">
        <f>IF(Muertes!C32="","",BETAINV(0.025,Muertes!C32+1,'Cantidad inicial'!C32-Muertes!C32+1))</f>
        <v/>
      </c>
      <c r="D32" t="str">
        <f>IF(Muertes!C32="","",BETAINV(0.975,Muertes!C32+1,'Cantidad inicial'!C32-Muertes!C32+1))</f>
        <v/>
      </c>
      <c r="E32" t="str">
        <f>IF(Muertes!D32="","",BETAINV(0.025,Muertes!D32+1,'Cantidad inicial'!D32-Muertes!D32+1))</f>
        <v/>
      </c>
      <c r="F32" t="str">
        <f>IF(Muertes!D32="","",BETAINV(0.975,Muertes!D32+1,'Cantidad inicial'!D32-Muertes!D32+1))</f>
        <v/>
      </c>
      <c r="G32" t="str">
        <f>IF(Muertes!E32="","",BETAINV(0.025,Muertes!E32+1,'Cantidad inicial'!E32-Muertes!E32+1))</f>
        <v/>
      </c>
      <c r="H32" t="str">
        <f>IF(Muertes!E32="","",BETAINV(0.975,Muertes!E32+1,'Cantidad inicial'!E32-Muertes!E32+1))</f>
        <v/>
      </c>
      <c r="I32" t="str">
        <f>IF(Muertes!F32="","",BETAINV(0.025,Muertes!F32+1,'Cantidad inicial'!F32-Muertes!F32+1))</f>
        <v/>
      </c>
      <c r="J32" t="str">
        <f>IF(Muertes!F32="","",BETAINV(0.975,Muertes!F32+1,'Cantidad inicial'!F32-Muertes!F32+1))</f>
        <v/>
      </c>
      <c r="K32" t="str">
        <f>IF(Muertes!G32="","",BETAINV(0.025,Muertes!G32+1,'Cantidad inicial'!G32-Muertes!G32+1))</f>
        <v/>
      </c>
      <c r="L32" t="str">
        <f>IF(Muertes!G32="","",BETAINV(0.975,Muertes!G32+1,'Cantidad inicial'!G32-Muertes!G32+1))</f>
        <v/>
      </c>
      <c r="M32" t="str">
        <f>IF(Muertes!H32="","",BETAINV(0.025,Muertes!H32+1,'Cantidad inicial'!H32-Muertes!H32+1))</f>
        <v/>
      </c>
      <c r="N32" t="str">
        <f>IF(Muertes!H32="","",BETAINV(0.975,Muertes!H32+1,'Cantidad inicial'!H32-Muertes!H32+1))</f>
        <v/>
      </c>
      <c r="O32" t="str">
        <f>IF(Muertes!I32="","",BETAINV(0.025,Muertes!I32+1,'Cantidad inicial'!I32-Muertes!I32+1))</f>
        <v/>
      </c>
      <c r="P32" t="str">
        <f>IF(Muertes!I32="","",BETAINV(0.975,Muertes!I32+1,'Cantidad inicial'!I32-Muertes!I32+1))</f>
        <v/>
      </c>
      <c r="Q32" t="str">
        <f>IF(Muertes!J32="","",BETAINV(0.025,Muertes!J32+1,'Cantidad inicial'!J32-Muertes!J32+1))</f>
        <v/>
      </c>
      <c r="R32" t="str">
        <f>IF(Muertes!J32="","",BETAINV(0.975,Muertes!J32+1,'Cantidad inicial'!J32-Muertes!J32+1))</f>
        <v/>
      </c>
      <c r="S32" s="8">
        <f t="shared" si="0"/>
        <v>0</v>
      </c>
      <c r="T32" s="8">
        <f t="shared" si="1"/>
        <v>0</v>
      </c>
      <c r="U32" s="8">
        <f t="shared" si="2"/>
        <v>0</v>
      </c>
      <c r="V32" s="8">
        <f t="shared" si="3"/>
        <v>0</v>
      </c>
      <c r="W32" s="8">
        <f t="shared" si="4"/>
        <v>0</v>
      </c>
      <c r="X32" s="8">
        <f t="shared" si="5"/>
        <v>0</v>
      </c>
    </row>
    <row r="33" spans="1:24" x14ac:dyDescent="0.25">
      <c r="A33" s="2">
        <v>32</v>
      </c>
      <c r="B33" t="s">
        <v>32</v>
      </c>
      <c r="C33" t="str">
        <f>IF(Muertes!C33="","",BETAINV(0.025,Muertes!C33+1,'Cantidad inicial'!C33-Muertes!C33+1))</f>
        <v/>
      </c>
      <c r="D33" t="str">
        <f>IF(Muertes!C33="","",BETAINV(0.975,Muertes!C33+1,'Cantidad inicial'!C33-Muertes!C33+1))</f>
        <v/>
      </c>
      <c r="E33" t="str">
        <f>IF(Muertes!D33="","",BETAINV(0.025,Muertes!D33+1,'Cantidad inicial'!D33-Muertes!D33+1))</f>
        <v/>
      </c>
      <c r="F33" t="str">
        <f>IF(Muertes!D33="","",BETAINV(0.975,Muertes!D33+1,'Cantidad inicial'!D33-Muertes!D33+1))</f>
        <v/>
      </c>
      <c r="G33" t="str">
        <f>IF(Muertes!E33="","",BETAINV(0.025,Muertes!E33+1,'Cantidad inicial'!E33-Muertes!E33+1))</f>
        <v/>
      </c>
      <c r="H33" t="str">
        <f>IF(Muertes!E33="","",BETAINV(0.975,Muertes!E33+1,'Cantidad inicial'!E33-Muertes!E33+1))</f>
        <v/>
      </c>
      <c r="I33" t="str">
        <f>IF(Muertes!F33="","",BETAINV(0.025,Muertes!F33+1,'Cantidad inicial'!F33-Muertes!F33+1))</f>
        <v/>
      </c>
      <c r="J33" t="str">
        <f>IF(Muertes!F33="","",BETAINV(0.975,Muertes!F33+1,'Cantidad inicial'!F33-Muertes!F33+1))</f>
        <v/>
      </c>
      <c r="K33" t="str">
        <f>IF(Muertes!G33="","",BETAINV(0.025,Muertes!G33+1,'Cantidad inicial'!G33-Muertes!G33+1))</f>
        <v/>
      </c>
      <c r="L33" t="str">
        <f>IF(Muertes!G33="","",BETAINV(0.975,Muertes!G33+1,'Cantidad inicial'!G33-Muertes!G33+1))</f>
        <v/>
      </c>
      <c r="M33" t="str">
        <f>IF(Muertes!H33="","",BETAINV(0.025,Muertes!H33+1,'Cantidad inicial'!H33-Muertes!H33+1))</f>
        <v/>
      </c>
      <c r="N33" t="str">
        <f>IF(Muertes!H33="","",BETAINV(0.975,Muertes!H33+1,'Cantidad inicial'!H33-Muertes!H33+1))</f>
        <v/>
      </c>
      <c r="O33" t="str">
        <f>IF(Muertes!I33="","",BETAINV(0.025,Muertes!I33+1,'Cantidad inicial'!I33-Muertes!I33+1))</f>
        <v/>
      </c>
      <c r="P33" t="str">
        <f>IF(Muertes!I33="","",BETAINV(0.975,Muertes!I33+1,'Cantidad inicial'!I33-Muertes!I33+1))</f>
        <v/>
      </c>
      <c r="Q33" t="str">
        <f>IF(Muertes!J33="","",BETAINV(0.025,Muertes!J33+1,'Cantidad inicial'!J33-Muertes!J33+1))</f>
        <v/>
      </c>
      <c r="R33" t="str">
        <f>IF(Muertes!J33="","",BETAINV(0.975,Muertes!J33+1,'Cantidad inicial'!J33-Muertes!J33+1))</f>
        <v/>
      </c>
      <c r="S33" s="8">
        <f t="shared" si="0"/>
        <v>0</v>
      </c>
      <c r="T33" s="8">
        <f t="shared" si="1"/>
        <v>0</v>
      </c>
      <c r="U33" s="8">
        <f t="shared" si="2"/>
        <v>0</v>
      </c>
      <c r="V33" s="8">
        <f t="shared" si="3"/>
        <v>0</v>
      </c>
      <c r="W33" s="8">
        <f t="shared" si="4"/>
        <v>0</v>
      </c>
      <c r="X33" s="8">
        <f t="shared" si="5"/>
        <v>0</v>
      </c>
    </row>
    <row r="34" spans="1:24" x14ac:dyDescent="0.25">
      <c r="A34" s="2">
        <v>33</v>
      </c>
      <c r="B34" t="s">
        <v>33</v>
      </c>
      <c r="C34" t="str">
        <f>IF(Muertes!C34="","",BETAINV(0.025,Muertes!C34+1,'Cantidad inicial'!C34-Muertes!C34+1))</f>
        <v/>
      </c>
      <c r="D34" t="str">
        <f>IF(Muertes!C34="","",BETAINV(0.975,Muertes!C34+1,'Cantidad inicial'!C34-Muertes!C34+1))</f>
        <v/>
      </c>
      <c r="E34" t="str">
        <f>IF(Muertes!D34="","",BETAINV(0.025,Muertes!D34+1,'Cantidad inicial'!D34-Muertes!D34+1))</f>
        <v/>
      </c>
      <c r="F34" t="str">
        <f>IF(Muertes!D34="","",BETAINV(0.975,Muertes!D34+1,'Cantidad inicial'!D34-Muertes!D34+1))</f>
        <v/>
      </c>
      <c r="G34" t="str">
        <f>IF(Muertes!E34="","",BETAINV(0.025,Muertes!E34+1,'Cantidad inicial'!E34-Muertes!E34+1))</f>
        <v/>
      </c>
      <c r="H34" t="str">
        <f>IF(Muertes!E34="","",BETAINV(0.975,Muertes!E34+1,'Cantidad inicial'!E34-Muertes!E34+1))</f>
        <v/>
      </c>
      <c r="I34" t="str">
        <f>IF(Muertes!F34="","",BETAINV(0.025,Muertes!F34+1,'Cantidad inicial'!F34-Muertes!F34+1))</f>
        <v/>
      </c>
      <c r="J34" t="str">
        <f>IF(Muertes!F34="","",BETAINV(0.975,Muertes!F34+1,'Cantidad inicial'!F34-Muertes!F34+1))</f>
        <v/>
      </c>
      <c r="K34" t="str">
        <f>IF(Muertes!G34="","",BETAINV(0.025,Muertes!G34+1,'Cantidad inicial'!G34-Muertes!G34+1))</f>
        <v/>
      </c>
      <c r="L34" t="str">
        <f>IF(Muertes!G34="","",BETAINV(0.975,Muertes!G34+1,'Cantidad inicial'!G34-Muertes!G34+1))</f>
        <v/>
      </c>
      <c r="M34" t="str">
        <f>IF(Muertes!H34="","",BETAINV(0.025,Muertes!H34+1,'Cantidad inicial'!H34-Muertes!H34+1))</f>
        <v/>
      </c>
      <c r="N34" t="str">
        <f>IF(Muertes!H34="","",BETAINV(0.975,Muertes!H34+1,'Cantidad inicial'!H34-Muertes!H34+1))</f>
        <v/>
      </c>
      <c r="O34" t="str">
        <f>IF(Muertes!I34="","",BETAINV(0.025,Muertes!I34+1,'Cantidad inicial'!I34-Muertes!I34+1))</f>
        <v/>
      </c>
      <c r="P34" t="str">
        <f>IF(Muertes!I34="","",BETAINV(0.975,Muertes!I34+1,'Cantidad inicial'!I34-Muertes!I34+1))</f>
        <v/>
      </c>
      <c r="Q34" t="str">
        <f>IF(Muertes!J34="","",BETAINV(0.025,Muertes!J34+1,'Cantidad inicial'!J34-Muertes!J34+1))</f>
        <v/>
      </c>
      <c r="R34" t="str">
        <f>IF(Muertes!J34="","",BETAINV(0.975,Muertes!J34+1,'Cantidad inicial'!J34-Muertes!J34+1))</f>
        <v/>
      </c>
      <c r="S34" s="8">
        <f t="shared" si="0"/>
        <v>0</v>
      </c>
      <c r="T34" s="8">
        <f t="shared" si="1"/>
        <v>0</v>
      </c>
      <c r="U34" s="8">
        <f t="shared" si="2"/>
        <v>0</v>
      </c>
      <c r="V34" s="8">
        <f t="shared" si="3"/>
        <v>0</v>
      </c>
      <c r="W34" s="8">
        <f t="shared" si="4"/>
        <v>0</v>
      </c>
      <c r="X34" s="8">
        <f t="shared" si="5"/>
        <v>0</v>
      </c>
    </row>
    <row r="35" spans="1:24" x14ac:dyDescent="0.25">
      <c r="A35" s="2">
        <v>34</v>
      </c>
      <c r="B35" t="s">
        <v>34</v>
      </c>
      <c r="C35" t="str">
        <f>IF(Muertes!C35="","",BETAINV(0.025,Muertes!C35+1,'Cantidad inicial'!C35-Muertes!C35+1))</f>
        <v/>
      </c>
      <c r="D35" t="str">
        <f>IF(Muertes!C35="","",BETAINV(0.975,Muertes!C35+1,'Cantidad inicial'!C35-Muertes!C35+1))</f>
        <v/>
      </c>
      <c r="E35" t="str">
        <f>IF(Muertes!D35="","",BETAINV(0.025,Muertes!D35+1,'Cantidad inicial'!D35-Muertes!D35+1))</f>
        <v/>
      </c>
      <c r="F35" t="str">
        <f>IF(Muertes!D35="","",BETAINV(0.975,Muertes!D35+1,'Cantidad inicial'!D35-Muertes!D35+1))</f>
        <v/>
      </c>
      <c r="G35" t="str">
        <f>IF(Muertes!E35="","",BETAINV(0.025,Muertes!E35+1,'Cantidad inicial'!E35-Muertes!E35+1))</f>
        <v/>
      </c>
      <c r="H35" t="str">
        <f>IF(Muertes!E35="","",BETAINV(0.975,Muertes!E35+1,'Cantidad inicial'!E35-Muertes!E35+1))</f>
        <v/>
      </c>
      <c r="I35" t="str">
        <f>IF(Muertes!F35="","",BETAINV(0.025,Muertes!F35+1,'Cantidad inicial'!F35-Muertes!F35+1))</f>
        <v/>
      </c>
      <c r="J35" t="str">
        <f>IF(Muertes!F35="","",BETAINV(0.975,Muertes!F35+1,'Cantidad inicial'!F35-Muertes!F35+1))</f>
        <v/>
      </c>
      <c r="K35" t="str">
        <f>IF(Muertes!G35="","",BETAINV(0.025,Muertes!G35+1,'Cantidad inicial'!G35-Muertes!G35+1))</f>
        <v/>
      </c>
      <c r="L35" t="str">
        <f>IF(Muertes!G35="","",BETAINV(0.975,Muertes!G35+1,'Cantidad inicial'!G35-Muertes!G35+1))</f>
        <v/>
      </c>
      <c r="M35" t="str">
        <f>IF(Muertes!H35="","",BETAINV(0.025,Muertes!H35+1,'Cantidad inicial'!H35-Muertes!H35+1))</f>
        <v/>
      </c>
      <c r="N35" t="str">
        <f>IF(Muertes!H35="","",BETAINV(0.975,Muertes!H35+1,'Cantidad inicial'!H35-Muertes!H35+1))</f>
        <v/>
      </c>
      <c r="O35" t="str">
        <f>IF(Muertes!I35="","",BETAINV(0.025,Muertes!I35+1,'Cantidad inicial'!I35-Muertes!I35+1))</f>
        <v/>
      </c>
      <c r="P35" t="str">
        <f>IF(Muertes!I35="","",BETAINV(0.975,Muertes!I35+1,'Cantidad inicial'!I35-Muertes!I35+1))</f>
        <v/>
      </c>
      <c r="Q35" t="str">
        <f>IF(Muertes!J35="","",BETAINV(0.025,Muertes!J35+1,'Cantidad inicial'!J35-Muertes!J35+1))</f>
        <v/>
      </c>
      <c r="R35" t="str">
        <f>IF(Muertes!J35="","",BETAINV(0.975,Muertes!J35+1,'Cantidad inicial'!J35-Muertes!J35+1))</f>
        <v/>
      </c>
      <c r="S35" s="8">
        <f t="shared" si="0"/>
        <v>0</v>
      </c>
      <c r="T35" s="8">
        <f t="shared" si="1"/>
        <v>0</v>
      </c>
      <c r="U35" s="8">
        <f t="shared" si="2"/>
        <v>0</v>
      </c>
      <c r="V35" s="8">
        <f t="shared" si="3"/>
        <v>0</v>
      </c>
      <c r="W35" s="8">
        <f t="shared" si="4"/>
        <v>0</v>
      </c>
      <c r="X35" s="8">
        <f t="shared" si="5"/>
        <v>0</v>
      </c>
    </row>
    <row r="36" spans="1:24" x14ac:dyDescent="0.25">
      <c r="A36" s="2">
        <v>35</v>
      </c>
      <c r="B36" t="s">
        <v>35</v>
      </c>
      <c r="C36" t="str">
        <f>IF(Muertes!C36="","",BETAINV(0.025,Muertes!C36+1,'Cantidad inicial'!C36-Muertes!C36+1))</f>
        <v/>
      </c>
      <c r="D36" t="str">
        <f>IF(Muertes!C36="","",BETAINV(0.975,Muertes!C36+1,'Cantidad inicial'!C36-Muertes!C36+1))</f>
        <v/>
      </c>
      <c r="E36" t="str">
        <f>IF(Muertes!D36="","",BETAINV(0.025,Muertes!D36+1,'Cantidad inicial'!D36-Muertes!D36+1))</f>
        <v/>
      </c>
      <c r="F36" t="str">
        <f>IF(Muertes!D36="","",BETAINV(0.975,Muertes!D36+1,'Cantidad inicial'!D36-Muertes!D36+1))</f>
        <v/>
      </c>
      <c r="G36" t="str">
        <f>IF(Muertes!E36="","",BETAINV(0.025,Muertes!E36+1,'Cantidad inicial'!E36-Muertes!E36+1))</f>
        <v/>
      </c>
      <c r="H36" t="str">
        <f>IF(Muertes!E36="","",BETAINV(0.975,Muertes!E36+1,'Cantidad inicial'!E36-Muertes!E36+1))</f>
        <v/>
      </c>
      <c r="I36" t="str">
        <f>IF(Muertes!F36="","",BETAINV(0.025,Muertes!F36+1,'Cantidad inicial'!F36-Muertes!F36+1))</f>
        <v/>
      </c>
      <c r="J36" t="str">
        <f>IF(Muertes!F36="","",BETAINV(0.975,Muertes!F36+1,'Cantidad inicial'!F36-Muertes!F36+1))</f>
        <v/>
      </c>
      <c r="K36" t="str">
        <f>IF(Muertes!G36="","",BETAINV(0.025,Muertes!G36+1,'Cantidad inicial'!G36-Muertes!G36+1))</f>
        <v/>
      </c>
      <c r="L36" t="str">
        <f>IF(Muertes!G36="","",BETAINV(0.975,Muertes!G36+1,'Cantidad inicial'!G36-Muertes!G36+1))</f>
        <v/>
      </c>
      <c r="M36" t="str">
        <f>IF(Muertes!H36="","",BETAINV(0.025,Muertes!H36+1,'Cantidad inicial'!H36-Muertes!H36+1))</f>
        <v/>
      </c>
      <c r="N36" t="str">
        <f>IF(Muertes!H36="","",BETAINV(0.975,Muertes!H36+1,'Cantidad inicial'!H36-Muertes!H36+1))</f>
        <v/>
      </c>
      <c r="O36" t="str">
        <f>IF(Muertes!I36="","",BETAINV(0.025,Muertes!I36+1,'Cantidad inicial'!I36-Muertes!I36+1))</f>
        <v/>
      </c>
      <c r="P36" t="str">
        <f>IF(Muertes!I36="","",BETAINV(0.975,Muertes!I36+1,'Cantidad inicial'!I36-Muertes!I36+1))</f>
        <v/>
      </c>
      <c r="Q36" t="str">
        <f>IF(Muertes!J36="","",BETAINV(0.025,Muertes!J36+1,'Cantidad inicial'!J36-Muertes!J36+1))</f>
        <v/>
      </c>
      <c r="R36" t="str">
        <f>IF(Muertes!J36="","",BETAINV(0.975,Muertes!J36+1,'Cantidad inicial'!J36-Muertes!J36+1))</f>
        <v/>
      </c>
      <c r="S36" s="8">
        <f t="shared" si="0"/>
        <v>0</v>
      </c>
      <c r="T36" s="8">
        <f t="shared" si="1"/>
        <v>0</v>
      </c>
      <c r="U36" s="8">
        <f t="shared" si="2"/>
        <v>0</v>
      </c>
      <c r="V36" s="8">
        <f t="shared" si="3"/>
        <v>0</v>
      </c>
      <c r="W36" s="8">
        <f t="shared" si="4"/>
        <v>0</v>
      </c>
      <c r="X36" s="8">
        <f t="shared" si="5"/>
        <v>0</v>
      </c>
    </row>
    <row r="37" spans="1:24" x14ac:dyDescent="0.25">
      <c r="A37" s="2">
        <v>36</v>
      </c>
      <c r="B37" t="s">
        <v>36</v>
      </c>
      <c r="C37" t="str">
        <f>IF(Muertes!C37="","",BETAINV(0.025,Muertes!C37+1,'Cantidad inicial'!C37-Muertes!C37+1))</f>
        <v/>
      </c>
      <c r="D37" t="str">
        <f>IF(Muertes!C37="","",BETAINV(0.975,Muertes!C37+1,'Cantidad inicial'!C37-Muertes!C37+1))</f>
        <v/>
      </c>
      <c r="E37" t="str">
        <f>IF(Muertes!D37="","",BETAINV(0.025,Muertes!D37+1,'Cantidad inicial'!D37-Muertes!D37+1))</f>
        <v/>
      </c>
      <c r="F37" t="str">
        <f>IF(Muertes!D37="","",BETAINV(0.975,Muertes!D37+1,'Cantidad inicial'!D37-Muertes!D37+1))</f>
        <v/>
      </c>
      <c r="G37" t="str">
        <f>IF(Muertes!E37="","",BETAINV(0.025,Muertes!E37+1,'Cantidad inicial'!E37-Muertes!E37+1))</f>
        <v/>
      </c>
      <c r="H37" t="str">
        <f>IF(Muertes!E37="","",BETAINV(0.975,Muertes!E37+1,'Cantidad inicial'!E37-Muertes!E37+1))</f>
        <v/>
      </c>
      <c r="I37" t="str">
        <f>IF(Muertes!F37="","",BETAINV(0.025,Muertes!F37+1,'Cantidad inicial'!F37-Muertes!F37+1))</f>
        <v/>
      </c>
      <c r="J37" t="str">
        <f>IF(Muertes!F37="","",BETAINV(0.975,Muertes!F37+1,'Cantidad inicial'!F37-Muertes!F37+1))</f>
        <v/>
      </c>
      <c r="K37" t="str">
        <f>IF(Muertes!G37="","",BETAINV(0.025,Muertes!G37+1,'Cantidad inicial'!G37-Muertes!G37+1))</f>
        <v/>
      </c>
      <c r="L37" t="str">
        <f>IF(Muertes!G37="","",BETAINV(0.975,Muertes!G37+1,'Cantidad inicial'!G37-Muertes!G37+1))</f>
        <v/>
      </c>
      <c r="M37" t="str">
        <f>IF(Muertes!H37="","",BETAINV(0.025,Muertes!H37+1,'Cantidad inicial'!H37-Muertes!H37+1))</f>
        <v/>
      </c>
      <c r="N37" t="str">
        <f>IF(Muertes!H37="","",BETAINV(0.975,Muertes!H37+1,'Cantidad inicial'!H37-Muertes!H37+1))</f>
        <v/>
      </c>
      <c r="O37" t="str">
        <f>IF(Muertes!I37="","",BETAINV(0.025,Muertes!I37+1,'Cantidad inicial'!I37-Muertes!I37+1))</f>
        <v/>
      </c>
      <c r="P37" t="str">
        <f>IF(Muertes!I37="","",BETAINV(0.975,Muertes!I37+1,'Cantidad inicial'!I37-Muertes!I37+1))</f>
        <v/>
      </c>
      <c r="Q37" t="str">
        <f>IF(Muertes!J37="","",BETAINV(0.025,Muertes!J37+1,'Cantidad inicial'!J37-Muertes!J37+1))</f>
        <v/>
      </c>
      <c r="R37" t="str">
        <f>IF(Muertes!J37="","",BETAINV(0.975,Muertes!J37+1,'Cantidad inicial'!J37-Muertes!J37+1))</f>
        <v/>
      </c>
      <c r="S37" s="8">
        <f t="shared" si="0"/>
        <v>0</v>
      </c>
      <c r="T37" s="8">
        <f t="shared" si="1"/>
        <v>0</v>
      </c>
      <c r="U37" s="8">
        <f t="shared" si="2"/>
        <v>0</v>
      </c>
      <c r="V37" s="8">
        <f t="shared" si="3"/>
        <v>0</v>
      </c>
      <c r="W37" s="8">
        <f t="shared" si="4"/>
        <v>0</v>
      </c>
      <c r="X37" s="8">
        <f t="shared" si="5"/>
        <v>0</v>
      </c>
    </row>
    <row r="38" spans="1:24" x14ac:dyDescent="0.25">
      <c r="A38" s="2">
        <v>37</v>
      </c>
      <c r="B38" t="s">
        <v>37</v>
      </c>
      <c r="C38" t="str">
        <f>IF(Muertes!C38="","",BETAINV(0.025,Muertes!C38+1,'Cantidad inicial'!C38-Muertes!C38+1))</f>
        <v/>
      </c>
      <c r="D38" t="str">
        <f>IF(Muertes!C38="","",BETAINV(0.975,Muertes!C38+1,'Cantidad inicial'!C38-Muertes!C38+1))</f>
        <v/>
      </c>
      <c r="E38" t="str">
        <f>IF(Muertes!D38="","",BETAINV(0.025,Muertes!D38+1,'Cantidad inicial'!D38-Muertes!D38+1))</f>
        <v/>
      </c>
      <c r="F38" t="str">
        <f>IF(Muertes!D38="","",BETAINV(0.975,Muertes!D38+1,'Cantidad inicial'!D38-Muertes!D38+1))</f>
        <v/>
      </c>
      <c r="G38" t="str">
        <f>IF(Muertes!E38="","",BETAINV(0.025,Muertes!E38+1,'Cantidad inicial'!E38-Muertes!E38+1))</f>
        <v/>
      </c>
      <c r="H38" t="str">
        <f>IF(Muertes!E38="","",BETAINV(0.975,Muertes!E38+1,'Cantidad inicial'!E38-Muertes!E38+1))</f>
        <v/>
      </c>
      <c r="I38" t="str">
        <f>IF(Muertes!F38="","",BETAINV(0.025,Muertes!F38+1,'Cantidad inicial'!F38-Muertes!F38+1))</f>
        <v/>
      </c>
      <c r="J38" t="str">
        <f>IF(Muertes!F38="","",BETAINV(0.975,Muertes!F38+1,'Cantidad inicial'!F38-Muertes!F38+1))</f>
        <v/>
      </c>
      <c r="K38" t="str">
        <f>IF(Muertes!G38="","",BETAINV(0.025,Muertes!G38+1,'Cantidad inicial'!G38-Muertes!G38+1))</f>
        <v/>
      </c>
      <c r="L38" t="str">
        <f>IF(Muertes!G38="","",BETAINV(0.975,Muertes!G38+1,'Cantidad inicial'!G38-Muertes!G38+1))</f>
        <v/>
      </c>
      <c r="M38" t="str">
        <f>IF(Muertes!H38="","",BETAINV(0.025,Muertes!H38+1,'Cantidad inicial'!H38-Muertes!H38+1))</f>
        <v/>
      </c>
      <c r="N38" t="str">
        <f>IF(Muertes!H38="","",BETAINV(0.975,Muertes!H38+1,'Cantidad inicial'!H38-Muertes!H38+1))</f>
        <v/>
      </c>
      <c r="O38" t="str">
        <f>IF(Muertes!I38="","",BETAINV(0.025,Muertes!I38+1,'Cantidad inicial'!I38-Muertes!I38+1))</f>
        <v/>
      </c>
      <c r="P38" t="str">
        <f>IF(Muertes!I38="","",BETAINV(0.975,Muertes!I38+1,'Cantidad inicial'!I38-Muertes!I38+1))</f>
        <v/>
      </c>
      <c r="Q38" t="str">
        <f>IF(Muertes!J38="","",BETAINV(0.025,Muertes!J38+1,'Cantidad inicial'!J38-Muertes!J38+1))</f>
        <v/>
      </c>
      <c r="R38" t="str">
        <f>IF(Muertes!J38="","",BETAINV(0.975,Muertes!J38+1,'Cantidad inicial'!J38-Muertes!J38+1))</f>
        <v/>
      </c>
      <c r="S38" s="8">
        <f t="shared" si="0"/>
        <v>0</v>
      </c>
      <c r="T38" s="8">
        <f t="shared" si="1"/>
        <v>0</v>
      </c>
      <c r="U38" s="8">
        <f t="shared" si="2"/>
        <v>0</v>
      </c>
      <c r="V38" s="8">
        <f t="shared" si="3"/>
        <v>0</v>
      </c>
      <c r="W38" s="8">
        <f t="shared" si="4"/>
        <v>0</v>
      </c>
      <c r="X38" s="8">
        <f t="shared" si="5"/>
        <v>0</v>
      </c>
    </row>
    <row r="39" spans="1:24" x14ac:dyDescent="0.25">
      <c r="A39" s="2">
        <v>38</v>
      </c>
      <c r="B39" t="s">
        <v>38</v>
      </c>
      <c r="C39" t="str">
        <f>IF(Muertes!C39="","",BETAINV(0.025,Muertes!C39+1,'Cantidad inicial'!C39-Muertes!C39+1))</f>
        <v/>
      </c>
      <c r="D39" t="str">
        <f>IF(Muertes!C39="","",BETAINV(0.975,Muertes!C39+1,'Cantidad inicial'!C39-Muertes!C39+1))</f>
        <v/>
      </c>
      <c r="E39" t="str">
        <f>IF(Muertes!D39="","",BETAINV(0.025,Muertes!D39+1,'Cantidad inicial'!D39-Muertes!D39+1))</f>
        <v/>
      </c>
      <c r="F39" t="str">
        <f>IF(Muertes!D39="","",BETAINV(0.975,Muertes!D39+1,'Cantidad inicial'!D39-Muertes!D39+1))</f>
        <v/>
      </c>
      <c r="G39" t="str">
        <f>IF(Muertes!E39="","",BETAINV(0.025,Muertes!E39+1,'Cantidad inicial'!E39-Muertes!E39+1))</f>
        <v/>
      </c>
      <c r="H39" t="str">
        <f>IF(Muertes!E39="","",BETAINV(0.975,Muertes!E39+1,'Cantidad inicial'!E39-Muertes!E39+1))</f>
        <v/>
      </c>
      <c r="I39" t="str">
        <f>IF(Muertes!F39="","",BETAINV(0.025,Muertes!F39+1,'Cantidad inicial'!F39-Muertes!F39+1))</f>
        <v/>
      </c>
      <c r="J39" t="str">
        <f>IF(Muertes!F39="","",BETAINV(0.975,Muertes!F39+1,'Cantidad inicial'!F39-Muertes!F39+1))</f>
        <v/>
      </c>
      <c r="K39" t="str">
        <f>IF(Muertes!G39="","",BETAINV(0.025,Muertes!G39+1,'Cantidad inicial'!G39-Muertes!G39+1))</f>
        <v/>
      </c>
      <c r="L39" t="str">
        <f>IF(Muertes!G39="","",BETAINV(0.975,Muertes!G39+1,'Cantidad inicial'!G39-Muertes!G39+1))</f>
        <v/>
      </c>
      <c r="M39" t="str">
        <f>IF(Muertes!H39="","",BETAINV(0.025,Muertes!H39+1,'Cantidad inicial'!H39-Muertes!H39+1))</f>
        <v/>
      </c>
      <c r="N39" t="str">
        <f>IF(Muertes!H39="","",BETAINV(0.975,Muertes!H39+1,'Cantidad inicial'!H39-Muertes!H39+1))</f>
        <v/>
      </c>
      <c r="O39" t="str">
        <f>IF(Muertes!I39="","",BETAINV(0.025,Muertes!I39+1,'Cantidad inicial'!I39-Muertes!I39+1))</f>
        <v/>
      </c>
      <c r="P39" t="str">
        <f>IF(Muertes!I39="","",BETAINV(0.975,Muertes!I39+1,'Cantidad inicial'!I39-Muertes!I39+1))</f>
        <v/>
      </c>
      <c r="Q39" t="str">
        <f>IF(Muertes!J39="","",BETAINV(0.025,Muertes!J39+1,'Cantidad inicial'!J39-Muertes!J39+1))</f>
        <v/>
      </c>
      <c r="R39" t="str">
        <f>IF(Muertes!J39="","",BETAINV(0.975,Muertes!J39+1,'Cantidad inicial'!J39-Muertes!J39+1))</f>
        <v/>
      </c>
      <c r="S39" s="8">
        <f t="shared" si="0"/>
        <v>0</v>
      </c>
      <c r="T39" s="8">
        <f t="shared" si="1"/>
        <v>0</v>
      </c>
      <c r="U39" s="8">
        <f t="shared" si="2"/>
        <v>0</v>
      </c>
      <c r="V39" s="8">
        <f t="shared" si="3"/>
        <v>0</v>
      </c>
      <c r="W39" s="8">
        <f t="shared" si="4"/>
        <v>0</v>
      </c>
      <c r="X39" s="8">
        <f t="shared" si="5"/>
        <v>0</v>
      </c>
    </row>
    <row r="40" spans="1:24" x14ac:dyDescent="0.25">
      <c r="A40" s="2">
        <v>39</v>
      </c>
      <c r="B40" t="s">
        <v>39</v>
      </c>
      <c r="C40" t="str">
        <f>IF(Muertes!C40="","",BETAINV(0.025,Muertes!C40+1,'Cantidad inicial'!C40-Muertes!C40+1))</f>
        <v/>
      </c>
      <c r="D40" t="str">
        <f>IF(Muertes!C40="","",BETAINV(0.975,Muertes!C40+1,'Cantidad inicial'!C40-Muertes!C40+1))</f>
        <v/>
      </c>
      <c r="E40" t="str">
        <f>IF(Muertes!D40="","",BETAINV(0.025,Muertes!D40+1,'Cantidad inicial'!D40-Muertes!D40+1))</f>
        <v/>
      </c>
      <c r="F40" t="str">
        <f>IF(Muertes!D40="","",BETAINV(0.975,Muertes!D40+1,'Cantidad inicial'!D40-Muertes!D40+1))</f>
        <v/>
      </c>
      <c r="G40" t="str">
        <f>IF(Muertes!E40="","",BETAINV(0.025,Muertes!E40+1,'Cantidad inicial'!E40-Muertes!E40+1))</f>
        <v/>
      </c>
      <c r="H40" t="str">
        <f>IF(Muertes!E40="","",BETAINV(0.975,Muertes!E40+1,'Cantidad inicial'!E40-Muertes!E40+1))</f>
        <v/>
      </c>
      <c r="I40" t="str">
        <f>IF(Muertes!F40="","",BETAINV(0.025,Muertes!F40+1,'Cantidad inicial'!F40-Muertes!F40+1))</f>
        <v/>
      </c>
      <c r="J40" t="str">
        <f>IF(Muertes!F40="","",BETAINV(0.975,Muertes!F40+1,'Cantidad inicial'!F40-Muertes!F40+1))</f>
        <v/>
      </c>
      <c r="K40" t="str">
        <f>IF(Muertes!G40="","",BETAINV(0.025,Muertes!G40+1,'Cantidad inicial'!G40-Muertes!G40+1))</f>
        <v/>
      </c>
      <c r="L40" t="str">
        <f>IF(Muertes!G40="","",BETAINV(0.975,Muertes!G40+1,'Cantidad inicial'!G40-Muertes!G40+1))</f>
        <v/>
      </c>
      <c r="M40" t="str">
        <f>IF(Muertes!H40="","",BETAINV(0.025,Muertes!H40+1,'Cantidad inicial'!H40-Muertes!H40+1))</f>
        <v/>
      </c>
      <c r="N40" t="str">
        <f>IF(Muertes!H40="","",BETAINV(0.975,Muertes!H40+1,'Cantidad inicial'!H40-Muertes!H40+1))</f>
        <v/>
      </c>
      <c r="O40" t="str">
        <f>IF(Muertes!I40="","",BETAINV(0.025,Muertes!I40+1,'Cantidad inicial'!I40-Muertes!I40+1))</f>
        <v/>
      </c>
      <c r="P40" t="str">
        <f>IF(Muertes!I40="","",BETAINV(0.975,Muertes!I40+1,'Cantidad inicial'!I40-Muertes!I40+1))</f>
        <v/>
      </c>
      <c r="Q40" t="str">
        <f>IF(Muertes!J40="","",BETAINV(0.025,Muertes!J40+1,'Cantidad inicial'!J40-Muertes!J40+1))</f>
        <v/>
      </c>
      <c r="R40" t="str">
        <f>IF(Muertes!J40="","",BETAINV(0.975,Muertes!J40+1,'Cantidad inicial'!J40-Muertes!J40+1))</f>
        <v/>
      </c>
      <c r="S40" s="8">
        <f t="shared" si="0"/>
        <v>0</v>
      </c>
      <c r="T40" s="8">
        <f t="shared" si="1"/>
        <v>0</v>
      </c>
      <c r="U40" s="8">
        <f t="shared" si="2"/>
        <v>0</v>
      </c>
      <c r="V40" s="8">
        <f t="shared" si="3"/>
        <v>0</v>
      </c>
      <c r="W40" s="8">
        <f t="shared" si="4"/>
        <v>0</v>
      </c>
      <c r="X40" s="8">
        <f t="shared" si="5"/>
        <v>0</v>
      </c>
    </row>
    <row r="41" spans="1:24" x14ac:dyDescent="0.25">
      <c r="A41" s="2">
        <v>40</v>
      </c>
      <c r="B41" t="s">
        <v>40</v>
      </c>
      <c r="C41" t="str">
        <f>IF(Muertes!C41="","",BETAINV(0.025,Muertes!C41+1,'Cantidad inicial'!C41-Muertes!C41+1))</f>
        <v/>
      </c>
      <c r="D41" t="str">
        <f>IF(Muertes!C41="","",BETAINV(0.975,Muertes!C41+1,'Cantidad inicial'!C41-Muertes!C41+1))</f>
        <v/>
      </c>
      <c r="E41" t="str">
        <f>IF(Muertes!D41="","",BETAINV(0.025,Muertes!D41+1,'Cantidad inicial'!D41-Muertes!D41+1))</f>
        <v/>
      </c>
      <c r="F41" t="str">
        <f>IF(Muertes!D41="","",BETAINV(0.975,Muertes!D41+1,'Cantidad inicial'!D41-Muertes!D41+1))</f>
        <v/>
      </c>
      <c r="G41" t="str">
        <f>IF(Muertes!E41="","",BETAINV(0.025,Muertes!E41+1,'Cantidad inicial'!E41-Muertes!E41+1))</f>
        <v/>
      </c>
      <c r="H41" t="str">
        <f>IF(Muertes!E41="","",BETAINV(0.975,Muertes!E41+1,'Cantidad inicial'!E41-Muertes!E41+1))</f>
        <v/>
      </c>
      <c r="I41" t="str">
        <f>IF(Muertes!F41="","",BETAINV(0.025,Muertes!F41+1,'Cantidad inicial'!F41-Muertes!F41+1))</f>
        <v/>
      </c>
      <c r="J41" t="str">
        <f>IF(Muertes!F41="","",BETAINV(0.975,Muertes!F41+1,'Cantidad inicial'!F41-Muertes!F41+1))</f>
        <v/>
      </c>
      <c r="K41" t="str">
        <f>IF(Muertes!G41="","",BETAINV(0.025,Muertes!G41+1,'Cantidad inicial'!G41-Muertes!G41+1))</f>
        <v/>
      </c>
      <c r="L41" t="str">
        <f>IF(Muertes!G41="","",BETAINV(0.975,Muertes!G41+1,'Cantidad inicial'!G41-Muertes!G41+1))</f>
        <v/>
      </c>
      <c r="M41" t="str">
        <f>IF(Muertes!H41="","",BETAINV(0.025,Muertes!H41+1,'Cantidad inicial'!H41-Muertes!H41+1))</f>
        <v/>
      </c>
      <c r="N41" t="str">
        <f>IF(Muertes!H41="","",BETAINV(0.975,Muertes!H41+1,'Cantidad inicial'!H41-Muertes!H41+1))</f>
        <v/>
      </c>
      <c r="O41" t="str">
        <f>IF(Muertes!I41="","",BETAINV(0.025,Muertes!I41+1,'Cantidad inicial'!I41-Muertes!I41+1))</f>
        <v/>
      </c>
      <c r="P41" t="str">
        <f>IF(Muertes!I41="","",BETAINV(0.975,Muertes!I41+1,'Cantidad inicial'!I41-Muertes!I41+1))</f>
        <v/>
      </c>
      <c r="Q41" t="str">
        <f>IF(Muertes!J41="","",BETAINV(0.025,Muertes!J41+1,'Cantidad inicial'!J41-Muertes!J41+1))</f>
        <v/>
      </c>
      <c r="R41" t="str">
        <f>IF(Muertes!J41="","",BETAINV(0.975,Muertes!J41+1,'Cantidad inicial'!J41-Muertes!J41+1))</f>
        <v/>
      </c>
      <c r="S41" s="8">
        <f t="shared" si="0"/>
        <v>0</v>
      </c>
      <c r="T41" s="8">
        <f t="shared" si="1"/>
        <v>0</v>
      </c>
      <c r="U41" s="8">
        <f t="shared" si="2"/>
        <v>0</v>
      </c>
      <c r="V41" s="8">
        <f t="shared" si="3"/>
        <v>0</v>
      </c>
      <c r="W41" s="8">
        <f t="shared" si="4"/>
        <v>0</v>
      </c>
      <c r="X41" s="8">
        <f t="shared" si="5"/>
        <v>0</v>
      </c>
    </row>
    <row r="42" spans="1:24" x14ac:dyDescent="0.25">
      <c r="A42" s="2">
        <v>41</v>
      </c>
      <c r="B42" t="s">
        <v>41</v>
      </c>
      <c r="C42" t="str">
        <f>IF(Muertes!C42="","",BETAINV(0.025,Muertes!C42+1,'Cantidad inicial'!C42-Muertes!C42+1))</f>
        <v/>
      </c>
      <c r="D42" t="str">
        <f>IF(Muertes!C42="","",BETAINV(0.975,Muertes!C42+1,'Cantidad inicial'!C42-Muertes!C42+1))</f>
        <v/>
      </c>
      <c r="E42" t="str">
        <f>IF(Muertes!D42="","",BETAINV(0.025,Muertes!D42+1,'Cantidad inicial'!D42-Muertes!D42+1))</f>
        <v/>
      </c>
      <c r="F42" t="str">
        <f>IF(Muertes!D42="","",BETAINV(0.975,Muertes!D42+1,'Cantidad inicial'!D42-Muertes!D42+1))</f>
        <v/>
      </c>
      <c r="G42" t="str">
        <f>IF(Muertes!E42="","",BETAINV(0.025,Muertes!E42+1,'Cantidad inicial'!E42-Muertes!E42+1))</f>
        <v/>
      </c>
      <c r="H42" t="str">
        <f>IF(Muertes!E42="","",BETAINV(0.975,Muertes!E42+1,'Cantidad inicial'!E42-Muertes!E42+1))</f>
        <v/>
      </c>
      <c r="I42" t="str">
        <f>IF(Muertes!F42="","",BETAINV(0.025,Muertes!F42+1,'Cantidad inicial'!F42-Muertes!F42+1))</f>
        <v/>
      </c>
      <c r="J42" t="str">
        <f>IF(Muertes!F42="","",BETAINV(0.975,Muertes!F42+1,'Cantidad inicial'!F42-Muertes!F42+1))</f>
        <v/>
      </c>
      <c r="K42" t="str">
        <f>IF(Muertes!G42="","",BETAINV(0.025,Muertes!G42+1,'Cantidad inicial'!G42-Muertes!G42+1))</f>
        <v/>
      </c>
      <c r="L42" t="str">
        <f>IF(Muertes!G42="","",BETAINV(0.975,Muertes!G42+1,'Cantidad inicial'!G42-Muertes!G42+1))</f>
        <v/>
      </c>
      <c r="M42" t="str">
        <f>IF(Muertes!H42="","",BETAINV(0.025,Muertes!H42+1,'Cantidad inicial'!H42-Muertes!H42+1))</f>
        <v/>
      </c>
      <c r="N42" t="str">
        <f>IF(Muertes!H42="","",BETAINV(0.975,Muertes!H42+1,'Cantidad inicial'!H42-Muertes!H42+1))</f>
        <v/>
      </c>
      <c r="O42" t="str">
        <f>IF(Muertes!I42="","",BETAINV(0.025,Muertes!I42+1,'Cantidad inicial'!I42-Muertes!I42+1))</f>
        <v/>
      </c>
      <c r="P42" t="str">
        <f>IF(Muertes!I42="","",BETAINV(0.975,Muertes!I42+1,'Cantidad inicial'!I42-Muertes!I42+1))</f>
        <v/>
      </c>
      <c r="Q42" t="str">
        <f>IF(Muertes!J42="","",BETAINV(0.025,Muertes!J42+1,'Cantidad inicial'!J42-Muertes!J42+1))</f>
        <v/>
      </c>
      <c r="R42" t="str">
        <f>IF(Muertes!J42="","",BETAINV(0.975,Muertes!J42+1,'Cantidad inicial'!J42-Muertes!J42+1))</f>
        <v/>
      </c>
      <c r="S42" s="8">
        <f t="shared" si="0"/>
        <v>0</v>
      </c>
      <c r="T42" s="8">
        <f t="shared" si="1"/>
        <v>0</v>
      </c>
      <c r="U42" s="8">
        <f t="shared" si="2"/>
        <v>0</v>
      </c>
      <c r="V42" s="8">
        <f t="shared" si="3"/>
        <v>0</v>
      </c>
      <c r="W42" s="8">
        <f t="shared" si="4"/>
        <v>0</v>
      </c>
      <c r="X42" s="8">
        <f t="shared" si="5"/>
        <v>0</v>
      </c>
    </row>
    <row r="43" spans="1:24" x14ac:dyDescent="0.25">
      <c r="A43" s="2">
        <v>42</v>
      </c>
      <c r="B43" t="s">
        <v>42</v>
      </c>
      <c r="C43" t="str">
        <f>IF(Muertes!C43="","",BETAINV(0.025,Muertes!C43+1,'Cantidad inicial'!C43-Muertes!C43+1))</f>
        <v/>
      </c>
      <c r="D43" t="str">
        <f>IF(Muertes!C43="","",BETAINV(0.975,Muertes!C43+1,'Cantidad inicial'!C43-Muertes!C43+1))</f>
        <v/>
      </c>
      <c r="E43" t="str">
        <f>IF(Muertes!D43="","",BETAINV(0.025,Muertes!D43+1,'Cantidad inicial'!D43-Muertes!D43+1))</f>
        <v/>
      </c>
      <c r="F43" t="str">
        <f>IF(Muertes!D43="","",BETAINV(0.975,Muertes!D43+1,'Cantidad inicial'!D43-Muertes!D43+1))</f>
        <v/>
      </c>
      <c r="G43" t="str">
        <f>IF(Muertes!E43="","",BETAINV(0.025,Muertes!E43+1,'Cantidad inicial'!E43-Muertes!E43+1))</f>
        <v/>
      </c>
      <c r="H43" t="str">
        <f>IF(Muertes!E43="","",BETAINV(0.975,Muertes!E43+1,'Cantidad inicial'!E43-Muertes!E43+1))</f>
        <v/>
      </c>
      <c r="I43" t="str">
        <f>IF(Muertes!F43="","",BETAINV(0.025,Muertes!F43+1,'Cantidad inicial'!F43-Muertes!F43+1))</f>
        <v/>
      </c>
      <c r="J43" t="str">
        <f>IF(Muertes!F43="","",BETAINV(0.975,Muertes!F43+1,'Cantidad inicial'!F43-Muertes!F43+1))</f>
        <v/>
      </c>
      <c r="K43" t="str">
        <f>IF(Muertes!G43="","",BETAINV(0.025,Muertes!G43+1,'Cantidad inicial'!G43-Muertes!G43+1))</f>
        <v/>
      </c>
      <c r="L43" t="str">
        <f>IF(Muertes!G43="","",BETAINV(0.975,Muertes!G43+1,'Cantidad inicial'!G43-Muertes!G43+1))</f>
        <v/>
      </c>
      <c r="M43" t="str">
        <f>IF(Muertes!H43="","",BETAINV(0.025,Muertes!H43+1,'Cantidad inicial'!H43-Muertes!H43+1))</f>
        <v/>
      </c>
      <c r="N43" t="str">
        <f>IF(Muertes!H43="","",BETAINV(0.975,Muertes!H43+1,'Cantidad inicial'!H43-Muertes!H43+1))</f>
        <v/>
      </c>
      <c r="O43" t="str">
        <f>IF(Muertes!I43="","",BETAINV(0.025,Muertes!I43+1,'Cantidad inicial'!I43-Muertes!I43+1))</f>
        <v/>
      </c>
      <c r="P43" t="str">
        <f>IF(Muertes!I43="","",BETAINV(0.975,Muertes!I43+1,'Cantidad inicial'!I43-Muertes!I43+1))</f>
        <v/>
      </c>
      <c r="Q43" t="str">
        <f>IF(Muertes!J43="","",BETAINV(0.025,Muertes!J43+1,'Cantidad inicial'!J43-Muertes!J43+1))</f>
        <v/>
      </c>
      <c r="R43" t="str">
        <f>IF(Muertes!J43="","",BETAINV(0.975,Muertes!J43+1,'Cantidad inicial'!J43-Muertes!J43+1))</f>
        <v/>
      </c>
      <c r="S43" s="8">
        <f t="shared" si="0"/>
        <v>0</v>
      </c>
      <c r="T43" s="8">
        <f t="shared" si="1"/>
        <v>0</v>
      </c>
      <c r="U43" s="8">
        <f t="shared" si="2"/>
        <v>0</v>
      </c>
      <c r="V43" s="8">
        <f t="shared" si="3"/>
        <v>0</v>
      </c>
      <c r="W43" s="8">
        <f t="shared" si="4"/>
        <v>0</v>
      </c>
      <c r="X43" s="8">
        <f t="shared" si="5"/>
        <v>0</v>
      </c>
    </row>
    <row r="44" spans="1:24" x14ac:dyDescent="0.25">
      <c r="A44" s="2">
        <v>43</v>
      </c>
      <c r="B44" t="s">
        <v>43</v>
      </c>
      <c r="C44" t="str">
        <f>IF(Muertes!C44="","",BETAINV(0.025,Muertes!C44+1,'Cantidad inicial'!C44-Muertes!C44+1))</f>
        <v/>
      </c>
      <c r="D44" t="str">
        <f>IF(Muertes!C44="","",BETAINV(0.975,Muertes!C44+1,'Cantidad inicial'!C44-Muertes!C44+1))</f>
        <v/>
      </c>
      <c r="E44" t="str">
        <f>IF(Muertes!D44="","",BETAINV(0.025,Muertes!D44+1,'Cantidad inicial'!D44-Muertes!D44+1))</f>
        <v/>
      </c>
      <c r="F44" t="str">
        <f>IF(Muertes!D44="","",BETAINV(0.975,Muertes!D44+1,'Cantidad inicial'!D44-Muertes!D44+1))</f>
        <v/>
      </c>
      <c r="G44" t="str">
        <f>IF(Muertes!E44="","",BETAINV(0.025,Muertes!E44+1,'Cantidad inicial'!E44-Muertes!E44+1))</f>
        <v/>
      </c>
      <c r="H44" t="str">
        <f>IF(Muertes!E44="","",BETAINV(0.975,Muertes!E44+1,'Cantidad inicial'!E44-Muertes!E44+1))</f>
        <v/>
      </c>
      <c r="I44" t="str">
        <f>IF(Muertes!F44="","",BETAINV(0.025,Muertes!F44+1,'Cantidad inicial'!F44-Muertes!F44+1))</f>
        <v/>
      </c>
      <c r="J44" t="str">
        <f>IF(Muertes!F44="","",BETAINV(0.975,Muertes!F44+1,'Cantidad inicial'!F44-Muertes!F44+1))</f>
        <v/>
      </c>
      <c r="K44" t="str">
        <f>IF(Muertes!G44="","",BETAINV(0.025,Muertes!G44+1,'Cantidad inicial'!G44-Muertes!G44+1))</f>
        <v/>
      </c>
      <c r="L44" t="str">
        <f>IF(Muertes!G44="","",BETAINV(0.975,Muertes!G44+1,'Cantidad inicial'!G44-Muertes!G44+1))</f>
        <v/>
      </c>
      <c r="M44" t="str">
        <f>IF(Muertes!H44="","",BETAINV(0.025,Muertes!H44+1,'Cantidad inicial'!H44-Muertes!H44+1))</f>
        <v/>
      </c>
      <c r="N44" t="str">
        <f>IF(Muertes!H44="","",BETAINV(0.975,Muertes!H44+1,'Cantidad inicial'!H44-Muertes!H44+1))</f>
        <v/>
      </c>
      <c r="O44" t="str">
        <f>IF(Muertes!I44="","",BETAINV(0.025,Muertes!I44+1,'Cantidad inicial'!I44-Muertes!I44+1))</f>
        <v/>
      </c>
      <c r="P44" t="str">
        <f>IF(Muertes!I44="","",BETAINV(0.975,Muertes!I44+1,'Cantidad inicial'!I44-Muertes!I44+1))</f>
        <v/>
      </c>
      <c r="Q44" t="str">
        <f>IF(Muertes!J44="","",BETAINV(0.025,Muertes!J44+1,'Cantidad inicial'!J44-Muertes!J44+1))</f>
        <v/>
      </c>
      <c r="R44" t="str">
        <f>IF(Muertes!J44="","",BETAINV(0.975,Muertes!J44+1,'Cantidad inicial'!J44-Muertes!J44+1))</f>
        <v/>
      </c>
      <c r="S44" s="8">
        <f t="shared" si="0"/>
        <v>0</v>
      </c>
      <c r="T44" s="8">
        <f t="shared" si="1"/>
        <v>0</v>
      </c>
      <c r="U44" s="8">
        <f t="shared" si="2"/>
        <v>0</v>
      </c>
      <c r="V44" s="8">
        <f t="shared" si="3"/>
        <v>0</v>
      </c>
      <c r="W44" s="8">
        <f t="shared" si="4"/>
        <v>0</v>
      </c>
      <c r="X44" s="8">
        <f t="shared" si="5"/>
        <v>0</v>
      </c>
    </row>
    <row r="45" spans="1:24" x14ac:dyDescent="0.25">
      <c r="A45" s="2">
        <v>44</v>
      </c>
      <c r="B45" t="s">
        <v>44</v>
      </c>
      <c r="C45" t="str">
        <f>IF(Muertes!C45="","",BETAINV(0.025,Muertes!C45+1,'Cantidad inicial'!C45-Muertes!C45+1))</f>
        <v/>
      </c>
      <c r="D45" t="str">
        <f>IF(Muertes!C45="","",BETAINV(0.975,Muertes!C45+1,'Cantidad inicial'!C45-Muertes!C45+1))</f>
        <v/>
      </c>
      <c r="E45" t="str">
        <f>IF(Muertes!D45="","",BETAINV(0.025,Muertes!D45+1,'Cantidad inicial'!D45-Muertes!D45+1))</f>
        <v/>
      </c>
      <c r="F45" t="str">
        <f>IF(Muertes!D45="","",BETAINV(0.975,Muertes!D45+1,'Cantidad inicial'!D45-Muertes!D45+1))</f>
        <v/>
      </c>
      <c r="G45" t="str">
        <f>IF(Muertes!E45="","",BETAINV(0.025,Muertes!E45+1,'Cantidad inicial'!E45-Muertes!E45+1))</f>
        <v/>
      </c>
      <c r="H45" t="str">
        <f>IF(Muertes!E45="","",BETAINV(0.975,Muertes!E45+1,'Cantidad inicial'!E45-Muertes!E45+1))</f>
        <v/>
      </c>
      <c r="I45" t="str">
        <f>IF(Muertes!F45="","",BETAINV(0.025,Muertes!F45+1,'Cantidad inicial'!F45-Muertes!F45+1))</f>
        <v/>
      </c>
      <c r="J45" t="str">
        <f>IF(Muertes!F45="","",BETAINV(0.975,Muertes!F45+1,'Cantidad inicial'!F45-Muertes!F45+1))</f>
        <v/>
      </c>
      <c r="K45" t="str">
        <f>IF(Muertes!G45="","",BETAINV(0.025,Muertes!G45+1,'Cantidad inicial'!G45-Muertes!G45+1))</f>
        <v/>
      </c>
      <c r="L45" t="str">
        <f>IF(Muertes!G45="","",BETAINV(0.975,Muertes!G45+1,'Cantidad inicial'!G45-Muertes!G45+1))</f>
        <v/>
      </c>
      <c r="M45" t="str">
        <f>IF(Muertes!H45="","",BETAINV(0.025,Muertes!H45+1,'Cantidad inicial'!H45-Muertes!H45+1))</f>
        <v/>
      </c>
      <c r="N45" t="str">
        <f>IF(Muertes!H45="","",BETAINV(0.975,Muertes!H45+1,'Cantidad inicial'!H45-Muertes!H45+1))</f>
        <v/>
      </c>
      <c r="O45" t="str">
        <f>IF(Muertes!I45="","",BETAINV(0.025,Muertes!I45+1,'Cantidad inicial'!I45-Muertes!I45+1))</f>
        <v/>
      </c>
      <c r="P45" t="str">
        <f>IF(Muertes!I45="","",BETAINV(0.975,Muertes!I45+1,'Cantidad inicial'!I45-Muertes!I45+1))</f>
        <v/>
      </c>
      <c r="Q45" t="str">
        <f>IF(Muertes!J45="","",BETAINV(0.025,Muertes!J45+1,'Cantidad inicial'!J45-Muertes!J45+1))</f>
        <v/>
      </c>
      <c r="R45" t="str">
        <f>IF(Muertes!J45="","",BETAINV(0.975,Muertes!J45+1,'Cantidad inicial'!J45-Muertes!J45+1))</f>
        <v/>
      </c>
      <c r="S45" s="8">
        <f t="shared" si="0"/>
        <v>0</v>
      </c>
      <c r="T45" s="8">
        <f t="shared" si="1"/>
        <v>0</v>
      </c>
      <c r="U45" s="8">
        <f t="shared" si="2"/>
        <v>0</v>
      </c>
      <c r="V45" s="8">
        <f t="shared" si="3"/>
        <v>0</v>
      </c>
      <c r="W45" s="8">
        <f t="shared" si="4"/>
        <v>0</v>
      </c>
      <c r="X45" s="8">
        <f t="shared" si="5"/>
        <v>0</v>
      </c>
    </row>
    <row r="46" spans="1:24" x14ac:dyDescent="0.25">
      <c r="A46" s="2">
        <v>45</v>
      </c>
      <c r="B46" t="s">
        <v>45</v>
      </c>
      <c r="C46" t="str">
        <f>IF(Muertes!C46="","",BETAINV(0.025,Muertes!C46+1,'Cantidad inicial'!C46-Muertes!C46+1))</f>
        <v/>
      </c>
      <c r="D46" t="str">
        <f>IF(Muertes!C46="","",BETAINV(0.975,Muertes!C46+1,'Cantidad inicial'!C46-Muertes!C46+1))</f>
        <v/>
      </c>
      <c r="E46" t="str">
        <f>IF(Muertes!D46="","",BETAINV(0.025,Muertes!D46+1,'Cantidad inicial'!D46-Muertes!D46+1))</f>
        <v/>
      </c>
      <c r="F46" t="str">
        <f>IF(Muertes!D46="","",BETAINV(0.975,Muertes!D46+1,'Cantidad inicial'!D46-Muertes!D46+1))</f>
        <v/>
      </c>
      <c r="G46" t="str">
        <f>IF(Muertes!E46="","",BETAINV(0.025,Muertes!E46+1,'Cantidad inicial'!E46-Muertes!E46+1))</f>
        <v/>
      </c>
      <c r="H46" t="str">
        <f>IF(Muertes!E46="","",BETAINV(0.975,Muertes!E46+1,'Cantidad inicial'!E46-Muertes!E46+1))</f>
        <v/>
      </c>
      <c r="I46" t="str">
        <f>IF(Muertes!F46="","",BETAINV(0.025,Muertes!F46+1,'Cantidad inicial'!F46-Muertes!F46+1))</f>
        <v/>
      </c>
      <c r="J46" t="str">
        <f>IF(Muertes!F46="","",BETAINV(0.975,Muertes!F46+1,'Cantidad inicial'!F46-Muertes!F46+1))</f>
        <v/>
      </c>
      <c r="K46" t="str">
        <f>IF(Muertes!G46="","",BETAINV(0.025,Muertes!G46+1,'Cantidad inicial'!G46-Muertes!G46+1))</f>
        <v/>
      </c>
      <c r="L46" t="str">
        <f>IF(Muertes!G46="","",BETAINV(0.975,Muertes!G46+1,'Cantidad inicial'!G46-Muertes!G46+1))</f>
        <v/>
      </c>
      <c r="M46" t="str">
        <f>IF(Muertes!H46="","",BETAINV(0.025,Muertes!H46+1,'Cantidad inicial'!H46-Muertes!H46+1))</f>
        <v/>
      </c>
      <c r="N46" t="str">
        <f>IF(Muertes!H46="","",BETAINV(0.975,Muertes!H46+1,'Cantidad inicial'!H46-Muertes!H46+1))</f>
        <v/>
      </c>
      <c r="O46" t="str">
        <f>IF(Muertes!I46="","",BETAINV(0.025,Muertes!I46+1,'Cantidad inicial'!I46-Muertes!I46+1))</f>
        <v/>
      </c>
      <c r="P46" t="str">
        <f>IF(Muertes!I46="","",BETAINV(0.975,Muertes!I46+1,'Cantidad inicial'!I46-Muertes!I46+1))</f>
        <v/>
      </c>
      <c r="Q46" t="str">
        <f>IF(Muertes!J46="","",BETAINV(0.025,Muertes!J46+1,'Cantidad inicial'!J46-Muertes!J46+1))</f>
        <v/>
      </c>
      <c r="R46" t="str">
        <f>IF(Muertes!J46="","",BETAINV(0.975,Muertes!J46+1,'Cantidad inicial'!J46-Muertes!J46+1))</f>
        <v/>
      </c>
      <c r="S46" s="8">
        <f t="shared" si="0"/>
        <v>0</v>
      </c>
      <c r="T46" s="8">
        <f t="shared" si="1"/>
        <v>0</v>
      </c>
      <c r="U46" s="8">
        <f t="shared" si="2"/>
        <v>0</v>
      </c>
      <c r="V46" s="8">
        <f t="shared" si="3"/>
        <v>0</v>
      </c>
      <c r="W46" s="8">
        <f t="shared" si="4"/>
        <v>0</v>
      </c>
      <c r="X46" s="8">
        <f t="shared" si="5"/>
        <v>0</v>
      </c>
    </row>
    <row r="47" spans="1:24" x14ac:dyDescent="0.25">
      <c r="A47" s="2">
        <v>46</v>
      </c>
      <c r="B47" t="s">
        <v>46</v>
      </c>
      <c r="C47" t="str">
        <f>IF(Muertes!C47="","",BETAINV(0.025,Muertes!C47+1,'Cantidad inicial'!C47-Muertes!C47+1))</f>
        <v/>
      </c>
      <c r="D47" t="str">
        <f>IF(Muertes!C47="","",BETAINV(0.975,Muertes!C47+1,'Cantidad inicial'!C47-Muertes!C47+1))</f>
        <v/>
      </c>
      <c r="E47" t="str">
        <f>IF(Muertes!D47="","",BETAINV(0.025,Muertes!D47+1,'Cantidad inicial'!D47-Muertes!D47+1))</f>
        <v/>
      </c>
      <c r="F47" t="str">
        <f>IF(Muertes!D47="","",BETAINV(0.975,Muertes!D47+1,'Cantidad inicial'!D47-Muertes!D47+1))</f>
        <v/>
      </c>
      <c r="G47" t="str">
        <f>IF(Muertes!E47="","",BETAINV(0.025,Muertes!E47+1,'Cantidad inicial'!E47-Muertes!E47+1))</f>
        <v/>
      </c>
      <c r="H47" t="str">
        <f>IF(Muertes!E47="","",BETAINV(0.975,Muertes!E47+1,'Cantidad inicial'!E47-Muertes!E47+1))</f>
        <v/>
      </c>
      <c r="I47" t="str">
        <f>IF(Muertes!F47="","",BETAINV(0.025,Muertes!F47+1,'Cantidad inicial'!F47-Muertes!F47+1))</f>
        <v/>
      </c>
      <c r="J47" t="str">
        <f>IF(Muertes!F47="","",BETAINV(0.975,Muertes!F47+1,'Cantidad inicial'!F47-Muertes!F47+1))</f>
        <v/>
      </c>
      <c r="K47" t="str">
        <f>IF(Muertes!G47="","",BETAINV(0.025,Muertes!G47+1,'Cantidad inicial'!G47-Muertes!G47+1))</f>
        <v/>
      </c>
      <c r="L47" t="str">
        <f>IF(Muertes!G47="","",BETAINV(0.975,Muertes!G47+1,'Cantidad inicial'!G47-Muertes!G47+1))</f>
        <v/>
      </c>
      <c r="M47" t="str">
        <f>IF(Muertes!H47="","",BETAINV(0.025,Muertes!H47+1,'Cantidad inicial'!H47-Muertes!H47+1))</f>
        <v/>
      </c>
      <c r="N47" t="str">
        <f>IF(Muertes!H47="","",BETAINV(0.975,Muertes!H47+1,'Cantidad inicial'!H47-Muertes!H47+1))</f>
        <v/>
      </c>
      <c r="O47" t="str">
        <f>IF(Muertes!I47="","",BETAINV(0.025,Muertes!I47+1,'Cantidad inicial'!I47-Muertes!I47+1))</f>
        <v/>
      </c>
      <c r="P47" t="str">
        <f>IF(Muertes!I47="","",BETAINV(0.975,Muertes!I47+1,'Cantidad inicial'!I47-Muertes!I47+1))</f>
        <v/>
      </c>
      <c r="Q47" t="str">
        <f>IF(Muertes!J47="","",BETAINV(0.025,Muertes!J47+1,'Cantidad inicial'!J47-Muertes!J47+1))</f>
        <v/>
      </c>
      <c r="R47" t="str">
        <f>IF(Muertes!J47="","",BETAINV(0.975,Muertes!J47+1,'Cantidad inicial'!J47-Muertes!J47+1))</f>
        <v/>
      </c>
      <c r="S47" s="8">
        <f t="shared" si="0"/>
        <v>0</v>
      </c>
      <c r="T47" s="8">
        <f t="shared" si="1"/>
        <v>0</v>
      </c>
      <c r="U47" s="8">
        <f t="shared" si="2"/>
        <v>0</v>
      </c>
      <c r="V47" s="8">
        <f t="shared" si="3"/>
        <v>0</v>
      </c>
      <c r="W47" s="8">
        <f t="shared" si="4"/>
        <v>0</v>
      </c>
      <c r="X47" s="8">
        <f t="shared" si="5"/>
        <v>0</v>
      </c>
    </row>
    <row r="48" spans="1:24" x14ac:dyDescent="0.25">
      <c r="A48" s="2">
        <v>47</v>
      </c>
      <c r="B48" t="s">
        <v>47</v>
      </c>
      <c r="C48" t="str">
        <f>IF(Muertes!C48="","",BETAINV(0.025,Muertes!C48+1,'Cantidad inicial'!C48-Muertes!C48+1))</f>
        <v/>
      </c>
      <c r="D48" t="str">
        <f>IF(Muertes!C48="","",BETAINV(0.975,Muertes!C48+1,'Cantidad inicial'!C48-Muertes!C48+1))</f>
        <v/>
      </c>
      <c r="E48" t="str">
        <f>IF(Muertes!D48="","",BETAINV(0.025,Muertes!D48+1,'Cantidad inicial'!D48-Muertes!D48+1))</f>
        <v/>
      </c>
      <c r="F48" t="str">
        <f>IF(Muertes!D48="","",BETAINV(0.975,Muertes!D48+1,'Cantidad inicial'!D48-Muertes!D48+1))</f>
        <v/>
      </c>
      <c r="G48" t="str">
        <f>IF(Muertes!E48="","",BETAINV(0.025,Muertes!E48+1,'Cantidad inicial'!E48-Muertes!E48+1))</f>
        <v/>
      </c>
      <c r="H48" t="str">
        <f>IF(Muertes!E48="","",BETAINV(0.975,Muertes!E48+1,'Cantidad inicial'!E48-Muertes!E48+1))</f>
        <v/>
      </c>
      <c r="I48" t="str">
        <f>IF(Muertes!F48="","",BETAINV(0.025,Muertes!F48+1,'Cantidad inicial'!F48-Muertes!F48+1))</f>
        <v/>
      </c>
      <c r="J48" t="str">
        <f>IF(Muertes!F48="","",BETAINV(0.975,Muertes!F48+1,'Cantidad inicial'!F48-Muertes!F48+1))</f>
        <v/>
      </c>
      <c r="K48" t="str">
        <f>IF(Muertes!G48="","",BETAINV(0.025,Muertes!G48+1,'Cantidad inicial'!G48-Muertes!G48+1))</f>
        <v/>
      </c>
      <c r="L48" t="str">
        <f>IF(Muertes!G48="","",BETAINV(0.975,Muertes!G48+1,'Cantidad inicial'!G48-Muertes!G48+1))</f>
        <v/>
      </c>
      <c r="M48" t="str">
        <f>IF(Muertes!H48="","",BETAINV(0.025,Muertes!H48+1,'Cantidad inicial'!H48-Muertes!H48+1))</f>
        <v/>
      </c>
      <c r="N48" t="str">
        <f>IF(Muertes!H48="","",BETAINV(0.975,Muertes!H48+1,'Cantidad inicial'!H48-Muertes!H48+1))</f>
        <v/>
      </c>
      <c r="O48" t="str">
        <f>IF(Muertes!I48="","",BETAINV(0.025,Muertes!I48+1,'Cantidad inicial'!I48-Muertes!I48+1))</f>
        <v/>
      </c>
      <c r="P48" t="str">
        <f>IF(Muertes!I48="","",BETAINV(0.975,Muertes!I48+1,'Cantidad inicial'!I48-Muertes!I48+1))</f>
        <v/>
      </c>
      <c r="Q48" t="str">
        <f>IF(Muertes!J48="","",BETAINV(0.025,Muertes!J48+1,'Cantidad inicial'!J48-Muertes!J48+1))</f>
        <v/>
      </c>
      <c r="R48" t="str">
        <f>IF(Muertes!J48="","",BETAINV(0.975,Muertes!J48+1,'Cantidad inicial'!J48-Muertes!J48+1))</f>
        <v/>
      </c>
      <c r="S48" s="8">
        <f t="shared" si="0"/>
        <v>0</v>
      </c>
      <c r="T48" s="8">
        <f t="shared" si="1"/>
        <v>0</v>
      </c>
      <c r="U48" s="8">
        <f t="shared" si="2"/>
        <v>0</v>
      </c>
      <c r="V48" s="8">
        <f t="shared" si="3"/>
        <v>0</v>
      </c>
      <c r="W48" s="8">
        <f t="shared" si="4"/>
        <v>0</v>
      </c>
      <c r="X48" s="8">
        <f t="shared" si="5"/>
        <v>0</v>
      </c>
    </row>
    <row r="49" spans="1:24" x14ac:dyDescent="0.25">
      <c r="A49" s="2">
        <v>48</v>
      </c>
      <c r="B49" t="s">
        <v>48</v>
      </c>
      <c r="C49" t="str">
        <f>IF(Muertes!C49="","",BETAINV(0.025,Muertes!C49+1,'Cantidad inicial'!C49-Muertes!C49+1))</f>
        <v/>
      </c>
      <c r="D49" t="str">
        <f>IF(Muertes!C49="","",BETAINV(0.975,Muertes!C49+1,'Cantidad inicial'!C49-Muertes!C49+1))</f>
        <v/>
      </c>
      <c r="E49" t="str">
        <f>IF(Muertes!D49="","",BETAINV(0.025,Muertes!D49+1,'Cantidad inicial'!D49-Muertes!D49+1))</f>
        <v/>
      </c>
      <c r="F49" t="str">
        <f>IF(Muertes!D49="","",BETAINV(0.975,Muertes!D49+1,'Cantidad inicial'!D49-Muertes!D49+1))</f>
        <v/>
      </c>
      <c r="G49" t="str">
        <f>IF(Muertes!E49="","",BETAINV(0.025,Muertes!E49+1,'Cantidad inicial'!E49-Muertes!E49+1))</f>
        <v/>
      </c>
      <c r="H49" t="str">
        <f>IF(Muertes!E49="","",BETAINV(0.975,Muertes!E49+1,'Cantidad inicial'!E49-Muertes!E49+1))</f>
        <v/>
      </c>
      <c r="I49" t="str">
        <f>IF(Muertes!F49="","",BETAINV(0.025,Muertes!F49+1,'Cantidad inicial'!F49-Muertes!F49+1))</f>
        <v/>
      </c>
      <c r="J49" t="str">
        <f>IF(Muertes!F49="","",BETAINV(0.975,Muertes!F49+1,'Cantidad inicial'!F49-Muertes!F49+1))</f>
        <v/>
      </c>
      <c r="K49" t="str">
        <f>IF(Muertes!G49="","",BETAINV(0.025,Muertes!G49+1,'Cantidad inicial'!G49-Muertes!G49+1))</f>
        <v/>
      </c>
      <c r="L49" t="str">
        <f>IF(Muertes!G49="","",BETAINV(0.975,Muertes!G49+1,'Cantidad inicial'!G49-Muertes!G49+1))</f>
        <v/>
      </c>
      <c r="M49" t="str">
        <f>IF(Muertes!H49="","",BETAINV(0.025,Muertes!H49+1,'Cantidad inicial'!H49-Muertes!H49+1))</f>
        <v/>
      </c>
      <c r="N49" t="str">
        <f>IF(Muertes!H49="","",BETAINV(0.975,Muertes!H49+1,'Cantidad inicial'!H49-Muertes!H49+1))</f>
        <v/>
      </c>
      <c r="O49" t="str">
        <f>IF(Muertes!I49="","",BETAINV(0.025,Muertes!I49+1,'Cantidad inicial'!I49-Muertes!I49+1))</f>
        <v/>
      </c>
      <c r="P49" t="str">
        <f>IF(Muertes!I49="","",BETAINV(0.975,Muertes!I49+1,'Cantidad inicial'!I49-Muertes!I49+1))</f>
        <v/>
      </c>
      <c r="Q49" t="str">
        <f>IF(Muertes!J49="","",BETAINV(0.025,Muertes!J49+1,'Cantidad inicial'!J49-Muertes!J49+1))</f>
        <v/>
      </c>
      <c r="R49" t="str">
        <f>IF(Muertes!J49="","",BETAINV(0.975,Muertes!J49+1,'Cantidad inicial'!J49-Muertes!J49+1))</f>
        <v/>
      </c>
      <c r="S49" s="8">
        <f t="shared" si="0"/>
        <v>0</v>
      </c>
      <c r="T49" s="8">
        <f t="shared" si="1"/>
        <v>0</v>
      </c>
      <c r="U49" s="8">
        <f t="shared" si="2"/>
        <v>0</v>
      </c>
      <c r="V49" s="8">
        <f t="shared" si="3"/>
        <v>0</v>
      </c>
      <c r="W49" s="8">
        <f t="shared" si="4"/>
        <v>0</v>
      </c>
      <c r="X49" s="8">
        <f t="shared" si="5"/>
        <v>0</v>
      </c>
    </row>
  </sheetData>
  <mergeCells count="10">
    <mergeCell ref="C1:D1"/>
    <mergeCell ref="E1:F1"/>
    <mergeCell ref="G1:H1"/>
    <mergeCell ref="I1:J1"/>
    <mergeCell ref="K1:L1"/>
    <mergeCell ref="S1:T1"/>
    <mergeCell ref="U1:V1"/>
    <mergeCell ref="Q1:R1"/>
    <mergeCell ref="M1:N1"/>
    <mergeCell ref="O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Cantidad inicial</vt:lpstr>
      <vt:lpstr>Muertes</vt:lpstr>
      <vt:lpstr>Estadisticas Descriptivas</vt:lpstr>
      <vt:lpstr>Porcentaje</vt:lpstr>
      <vt:lpstr>Intervalos propuestos</vt:lpstr>
      <vt:lpstr>Intervalos Generados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 vargas franco</dc:creator>
  <cp:lastModifiedBy>KEVIN STEVEN GARCIA CHICA</cp:lastModifiedBy>
  <dcterms:created xsi:type="dcterms:W3CDTF">2018-11-04T23:39:08Z</dcterms:created>
  <dcterms:modified xsi:type="dcterms:W3CDTF">2018-12-11T19:31:48Z</dcterms:modified>
</cp:coreProperties>
</file>