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2" activeTab="2"/>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E52" i="1"/>
  <c r="F52" i="1"/>
  <c r="G52" i="1"/>
  <c r="H52" i="1"/>
  <c r="I52" i="1"/>
  <c r="J52" i="1"/>
  <c r="K52" i="1"/>
  <c r="L52" i="1"/>
  <c r="M52" i="1"/>
  <c r="N52" i="1"/>
  <c r="O52" i="1"/>
  <c r="P52" i="1"/>
  <c r="Q52" i="1"/>
  <c r="R52" i="1"/>
  <c r="S52" i="1"/>
  <c r="T52" i="1"/>
  <c r="U52" i="1"/>
  <c r="V52" i="1"/>
  <c r="W52" i="1"/>
  <c r="X52" i="1"/>
  <c r="C52" i="1"/>
  <c r="D54" i="1"/>
  <c r="E54" i="1"/>
  <c r="F54" i="1"/>
  <c r="G54" i="1"/>
  <c r="H54" i="1"/>
  <c r="I54" i="1"/>
  <c r="J54" i="1"/>
  <c r="K54" i="1"/>
  <c r="L54" i="1"/>
  <c r="M54" i="1"/>
  <c r="N54" i="1"/>
  <c r="O54" i="1"/>
  <c r="P54" i="1"/>
  <c r="Q54" i="1"/>
  <c r="R54" i="1"/>
  <c r="S54" i="1"/>
  <c r="T54" i="1"/>
  <c r="U54" i="1"/>
  <c r="V54" i="1"/>
  <c r="W54" i="1"/>
  <c r="X54" i="1"/>
  <c r="C54"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2" i="1"/>
  <c r="C3" i="5"/>
  <c r="D3" i="5"/>
  <c r="D53" i="1" l="1"/>
  <c r="E53" i="1"/>
  <c r="F53" i="1"/>
  <c r="G53" i="1"/>
  <c r="H53" i="1"/>
  <c r="I53" i="1"/>
  <c r="J53" i="1"/>
  <c r="K53" i="1"/>
  <c r="L53" i="1"/>
  <c r="M53" i="1"/>
  <c r="N53" i="1"/>
  <c r="O53" i="1"/>
  <c r="P53" i="1"/>
  <c r="Q53" i="1"/>
  <c r="R53" i="1"/>
  <c r="S53" i="1"/>
  <c r="T53" i="1"/>
  <c r="U53" i="1"/>
  <c r="V53" i="1"/>
  <c r="W53" i="1"/>
  <c r="X53" i="1"/>
  <c r="C53" i="1"/>
  <c r="AB49"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56" i="12" l="1"/>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Y50" i="1" l="1"/>
  <c r="Z51" i="1"/>
</calcChain>
</file>

<file path=xl/sharedStrings.xml><?xml version="1.0" encoding="utf-8"?>
<sst xmlns="http://schemas.openxmlformats.org/spreadsheetml/2006/main" count="406" uniqueCount="89">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</sst>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5">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xf>
    <xf numFmtId="0" fontId="4" fillId="0" borderId="0" xfId="0" applyFont="1"/>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514351</xdr:colOff>
      <xdr:row>55</xdr:row>
      <xdr:rowOff>157161</xdr:rowOff>
    </xdr:from>
    <xdr:to>
      <xdr:col>12</xdr:col>
      <xdr:colOff>666750</xdr:colOff>
      <xdr:row>79</xdr:row>
      <xdr:rowOff>85725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M1" zoomScaleNormal="100" workbookViewId="0">
      <selection activeCell="Z1" sqref="Z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K1" zoomScaleNormal="100" workbookViewId="0">
      <selection activeCell="Y3" sqref="Y3"/>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tabSelected="1" workbookViewId="0">
      <pane ySplit="1" topLeftCell="A47" activePane="bottomLeft" state="frozen"/>
      <selection pane="bottomLeft" activeCell="B56" sqref="B56"/>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c r="AD1" s="34" t="s">
        <v>88</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IFERROR(1-_xlfn.BINOM.DIST(Z2/2,Z2,AD2,TRUE),"")</f>
        <v>2.8709869463909854E-3</v>
      </c>
      <c r="AB2">
        <f>AVERAGE(C2:X2)</f>
        <v>4.4967321343301107E-2</v>
      </c>
      <c r="AC2">
        <f>Y2/Z2</f>
        <v>0.22727272727272727</v>
      </c>
      <c r="AD2">
        <f>(Y2+1)/(Z2+2)</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28">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28">
        <f t="shared" si="2"/>
        <v>2.9758545575894191E-2</v>
      </c>
      <c r="AB4">
        <f t="shared" si="3"/>
        <v>4.4408244163146121E-2</v>
      </c>
      <c r="AC4">
        <f t="shared" si="4"/>
        <v>0.25</v>
      </c>
      <c r="AD4">
        <f t="shared" si="5"/>
        <v>0.2857142857142857</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28">
        <f t="shared" si="2"/>
        <v>0.15648750319561799</v>
      </c>
      <c r="AB5">
        <f t="shared" si="3"/>
        <v>4.5181647983289532E-2</v>
      </c>
      <c r="AC5">
        <f t="shared" si="4"/>
        <v>0.40909090909090912</v>
      </c>
      <c r="AD5">
        <f t="shared" si="5"/>
        <v>0.41666666666666669</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28">
        <f t="shared" si="2"/>
        <v>5.6418602425445386E-5</v>
      </c>
      <c r="AB6">
        <f t="shared" si="3"/>
        <v>3.0529711127065338E-2</v>
      </c>
      <c r="AC6">
        <f t="shared" si="4"/>
        <v>0.13636363636363635</v>
      </c>
      <c r="AD6">
        <f t="shared" si="5"/>
        <v>0.16666666666666666</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28">
        <f t="shared" si="2"/>
        <v>0.15648750319561799</v>
      </c>
      <c r="AB7">
        <f t="shared" si="3"/>
        <v>5.6175847290834358E-2</v>
      </c>
      <c r="AC7">
        <f t="shared" si="4"/>
        <v>0.40909090909090912</v>
      </c>
      <c r="AD7">
        <f t="shared" si="5"/>
        <v>0.41666666666666669</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28">
        <f t="shared" si="2"/>
        <v>2.7745720303506971E-6</v>
      </c>
      <c r="AB8">
        <f t="shared" si="3"/>
        <v>4.7648237536201316E-2</v>
      </c>
      <c r="AC8">
        <f t="shared" si="4"/>
        <v>9.0909090909090912E-2</v>
      </c>
      <c r="AD8">
        <f t="shared" si="5"/>
        <v>0.125</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28">
        <f t="shared" si="2"/>
        <v>5.6418602425445386E-5</v>
      </c>
      <c r="AB9">
        <f t="shared" si="3"/>
        <v>3.1072580702547467E-2</v>
      </c>
      <c r="AC9">
        <f t="shared" si="4"/>
        <v>0.13636363636363635</v>
      </c>
      <c r="AD9">
        <f t="shared" si="5"/>
        <v>0.16666666666666666</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28">
        <f t="shared" si="2"/>
        <v>2.8709869463909854E-3</v>
      </c>
      <c r="AB10">
        <f t="shared" si="3"/>
        <v>4.1467980702570177E-2</v>
      </c>
      <c r="AC10">
        <f t="shared" si="4"/>
        <v>0.22727272727272727</v>
      </c>
      <c r="AD10">
        <f t="shared" si="5"/>
        <v>0.25</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28">
        <f t="shared" si="2"/>
        <v>0.40310924899344946</v>
      </c>
      <c r="AB11">
        <f t="shared" si="3"/>
        <v>5.1689553374943784E-2</v>
      </c>
      <c r="AC11">
        <f t="shared" si="4"/>
        <v>0.46153846153846156</v>
      </c>
      <c r="AD11">
        <f t="shared" si="5"/>
        <v>0.46666666666666667</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28">
        <f t="shared" si="2"/>
        <v>6.1332820135762134E-4</v>
      </c>
      <c r="AB12">
        <f t="shared" si="3"/>
        <v>3.3554645927001178E-2</v>
      </c>
      <c r="AC12">
        <f t="shared" si="4"/>
        <v>7.6923076923076927E-2</v>
      </c>
      <c r="AD12">
        <f t="shared" si="5"/>
        <v>0.13333333333333333</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28">
        <f t="shared" si="2"/>
        <v>9.0403163632502004E-3</v>
      </c>
      <c r="AB13">
        <f t="shared" si="3"/>
        <v>5.5957054651080626E-2</v>
      </c>
      <c r="AC13">
        <f t="shared" si="4"/>
        <v>0.23809523809523808</v>
      </c>
      <c r="AD13">
        <f t="shared" si="5"/>
        <v>0.2608695652173913</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28">
        <f t="shared" si="2"/>
        <v>7.8013382843864942E-2</v>
      </c>
      <c r="AB14">
        <f t="shared" si="3"/>
        <v>5.555422367375349E-2</v>
      </c>
      <c r="AC14">
        <f t="shared" si="4"/>
        <v>0.36363636363636365</v>
      </c>
      <c r="AD14">
        <f t="shared" si="5"/>
        <v>0.375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28">
        <f t="shared" si="2"/>
        <v>1.8465673012113548E-5</v>
      </c>
      <c r="AB15">
        <f t="shared" si="3"/>
        <v>3.3328386382271709E-2</v>
      </c>
      <c r="AC15">
        <f t="shared" si="4"/>
        <v>9.5238095238095233E-2</v>
      </c>
      <c r="AD15">
        <f t="shared" si="5"/>
        <v>0.13043478260869565</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28">
        <f t="shared" si="2"/>
        <v>2.7745720303506971E-6</v>
      </c>
      <c r="AB16">
        <f t="shared" si="3"/>
        <v>3.6573872129011961E-2</v>
      </c>
      <c r="AC16">
        <f t="shared" si="4"/>
        <v>9.0909090909090912E-2</v>
      </c>
      <c r="AD16">
        <f t="shared" si="5"/>
        <v>0.125</v>
      </c>
    </row>
    <row r="17" spans="1:30"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28">
        <f t="shared" si="2"/>
        <v>2.9322235528334017E-2</v>
      </c>
      <c r="AB17">
        <f t="shared" si="3"/>
        <v>4.2722580474846041E-2</v>
      </c>
      <c r="AC17">
        <f t="shared" si="4"/>
        <v>0.2857142857142857</v>
      </c>
      <c r="AD17">
        <f t="shared" si="5"/>
        <v>0.30434782608695654</v>
      </c>
    </row>
    <row r="18" spans="1:30"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28">
        <f t="shared" si="2"/>
        <v>9.0403163632502004E-3</v>
      </c>
      <c r="AB18">
        <f t="shared" si="3"/>
        <v>5.15135521220529E-2</v>
      </c>
      <c r="AC18">
        <f t="shared" si="4"/>
        <v>0.23809523809523808</v>
      </c>
      <c r="AD18">
        <f t="shared" si="5"/>
        <v>0.2608695652173913</v>
      </c>
    </row>
    <row r="19" spans="1:30"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28">
        <f t="shared" si="2"/>
        <v>7.8013382843864942E-2</v>
      </c>
      <c r="AB19">
        <f t="shared" si="3"/>
        <v>7.6240744762344284E-2</v>
      </c>
      <c r="AC19">
        <f t="shared" si="4"/>
        <v>0.36363636363636365</v>
      </c>
      <c r="AD19">
        <f t="shared" si="5"/>
        <v>0.375</v>
      </c>
    </row>
    <row r="20" spans="1:30"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28">
        <f t="shared" si="2"/>
        <v>3.3117042852470746E-7</v>
      </c>
      <c r="AB20">
        <f t="shared" si="3"/>
        <v>2.7881848629828655E-2</v>
      </c>
      <c r="AC20">
        <f t="shared" si="4"/>
        <v>4.7619047619047616E-2</v>
      </c>
      <c r="AD20">
        <f t="shared" si="5"/>
        <v>8.6956521739130432E-2</v>
      </c>
    </row>
    <row r="21" spans="1:30"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28">
        <f t="shared" si="2"/>
        <v>2.76765340429308E-4</v>
      </c>
      <c r="AB21">
        <f t="shared" si="3"/>
        <v>2.9780519130976648E-2</v>
      </c>
      <c r="AC21">
        <f t="shared" si="4"/>
        <v>0.14285714285714285</v>
      </c>
      <c r="AD21">
        <f t="shared" si="5"/>
        <v>0.17391304347826086</v>
      </c>
    </row>
    <row r="22" spans="1:30"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28">
        <f t="shared" si="2"/>
        <v>5.1921632442675225E-4</v>
      </c>
      <c r="AB22">
        <f t="shared" si="3"/>
        <v>3.355666929958518E-2</v>
      </c>
      <c r="AC22">
        <f t="shared" si="4"/>
        <v>0.18181818181818182</v>
      </c>
      <c r="AD22">
        <f t="shared" si="5"/>
        <v>0.20833333333333334</v>
      </c>
    </row>
    <row r="23" spans="1:30"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28">
        <f t="shared" si="2"/>
        <v>0.92125797178973123</v>
      </c>
      <c r="AB23">
        <f t="shared" si="3"/>
        <v>5.7445473727834394E-2</v>
      </c>
      <c r="AC23">
        <f t="shared" si="4"/>
        <v>0.68181818181818177</v>
      </c>
      <c r="AD23">
        <f t="shared" si="5"/>
        <v>0.66666666666666663</v>
      </c>
    </row>
    <row r="24" spans="1:30"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28">
        <f t="shared" si="2"/>
        <v>5.1921632442675225E-4</v>
      </c>
      <c r="AB24">
        <f t="shared" si="3"/>
        <v>3.6453392754365523E-2</v>
      </c>
      <c r="AC24">
        <f t="shared" si="4"/>
        <v>0.18181818181818182</v>
      </c>
      <c r="AD24">
        <f t="shared" si="5"/>
        <v>0.20833333333333334</v>
      </c>
    </row>
    <row r="25" spans="1:30"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28">
        <f t="shared" si="2"/>
        <v>5.1921632442675225E-4</v>
      </c>
      <c r="AB25">
        <f t="shared" si="3"/>
        <v>4.2582055864939967E-2</v>
      </c>
      <c r="AC25">
        <f t="shared" si="4"/>
        <v>0.18181818181818182</v>
      </c>
      <c r="AD25">
        <f t="shared" si="5"/>
        <v>0.20833333333333334</v>
      </c>
    </row>
    <row r="26" spans="1:30"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28">
        <f t="shared" si="2"/>
        <v>5.1921632442675225E-4</v>
      </c>
      <c r="AB26">
        <f t="shared" si="3"/>
        <v>2.8940341531484268E-2</v>
      </c>
      <c r="AC26">
        <f t="shared" si="4"/>
        <v>0.18181818181818182</v>
      </c>
      <c r="AD26">
        <f t="shared" si="5"/>
        <v>0.20833333333333334</v>
      </c>
    </row>
    <row r="27" spans="1:30"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28">
        <f t="shared" si="2"/>
        <v>0.41590595245361339</v>
      </c>
      <c r="AB27">
        <f t="shared" si="3"/>
        <v>6.0153128667574274E-2</v>
      </c>
      <c r="AC27">
        <f t="shared" si="4"/>
        <v>0.5</v>
      </c>
      <c r="AD27">
        <f t="shared" si="5"/>
        <v>0.5</v>
      </c>
    </row>
    <row r="28" spans="1:30"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28">
        <f t="shared" si="2"/>
        <v>1.1087825663388839E-2</v>
      </c>
      <c r="AB28">
        <f t="shared" si="3"/>
        <v>5.3467479682960728E-2</v>
      </c>
      <c r="AC28">
        <f t="shared" si="4"/>
        <v>0.27272727272727271</v>
      </c>
      <c r="AD28">
        <f t="shared" si="5"/>
        <v>0.29166666666666669</v>
      </c>
    </row>
    <row r="29" spans="1:30"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28">
        <f t="shared" si="2"/>
        <v>7.8013382843864942E-2</v>
      </c>
      <c r="AB29">
        <f t="shared" si="3"/>
        <v>5.3879870562329076E-2</v>
      </c>
      <c r="AC29">
        <f t="shared" si="4"/>
        <v>0.36363636363636365</v>
      </c>
      <c r="AD29">
        <f t="shared" si="5"/>
        <v>0.375</v>
      </c>
    </row>
    <row r="30" spans="1:30"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28">
        <f t="shared" si="2"/>
        <v>5.6418602425445386E-5</v>
      </c>
      <c r="AB30">
        <f t="shared" si="3"/>
        <v>3.6180789299549994E-2</v>
      </c>
      <c r="AC30">
        <f t="shared" si="4"/>
        <v>0.13636363636363635</v>
      </c>
      <c r="AD30">
        <f t="shared" si="5"/>
        <v>0.16666666666666666</v>
      </c>
    </row>
    <row r="31" spans="1:30"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28">
        <f t="shared" si="2"/>
        <v>3.270391624079072E-2</v>
      </c>
      <c r="AB31">
        <f t="shared" si="3"/>
        <v>4.2930856290174742E-2</v>
      </c>
      <c r="AC31">
        <f t="shared" si="4"/>
        <v>0.31818181818181818</v>
      </c>
      <c r="AD31">
        <f t="shared" si="5"/>
        <v>0.33333333333333331</v>
      </c>
    </row>
    <row r="32" spans="1:30"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28">
        <f t="shared" si="2"/>
        <v>2.8709869463909854E-3</v>
      </c>
      <c r="AB32">
        <f t="shared" si="3"/>
        <v>4.161647244845413E-2</v>
      </c>
      <c r="AC32">
        <f t="shared" si="4"/>
        <v>0.22727272727272727</v>
      </c>
      <c r="AD32">
        <f t="shared" si="5"/>
        <v>0.25</v>
      </c>
    </row>
    <row r="33" spans="1:30"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28">
        <f t="shared" si="2"/>
        <v>5.6418602425445386E-5</v>
      </c>
      <c r="AB33">
        <f t="shared" si="3"/>
        <v>3.7356891426316347E-2</v>
      </c>
      <c r="AC33">
        <f t="shared" si="4"/>
        <v>0.13636363636363635</v>
      </c>
      <c r="AD33">
        <f t="shared" si="5"/>
        <v>0.16666666666666666</v>
      </c>
    </row>
    <row r="34" spans="1:30"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28">
        <f t="shared" si="2"/>
        <v>0.41590595245361339</v>
      </c>
      <c r="AB34">
        <f t="shared" si="3"/>
        <v>5.7982593691985211E-2</v>
      </c>
      <c r="AC34">
        <f t="shared" si="4"/>
        <v>0.5</v>
      </c>
      <c r="AD34">
        <f t="shared" si="5"/>
        <v>0.5</v>
      </c>
    </row>
    <row r="35" spans="1:30"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28">
        <f t="shared" si="2"/>
        <v>5.6418602425445386E-5</v>
      </c>
      <c r="AB35">
        <f t="shared" si="3"/>
        <v>3.2684591327891151E-2</v>
      </c>
      <c r="AC35">
        <f t="shared" si="4"/>
        <v>0.13636363636363635</v>
      </c>
      <c r="AD35">
        <f t="shared" si="5"/>
        <v>0.16666666666666666</v>
      </c>
    </row>
    <row r="36" spans="1:30"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28">
        <f t="shared" si="2"/>
        <v>2.8709869463909854E-3</v>
      </c>
      <c r="AB36">
        <f t="shared" si="3"/>
        <v>4.089849823219191E-2</v>
      </c>
      <c r="AC36">
        <f t="shared" si="4"/>
        <v>0.22727272727272727</v>
      </c>
      <c r="AD36">
        <f t="shared" si="5"/>
        <v>0.25</v>
      </c>
    </row>
    <row r="37" spans="1:30"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28">
        <f t="shared" si="2"/>
        <v>2.7745720303506971E-6</v>
      </c>
      <c r="AB37">
        <f t="shared" si="3"/>
        <v>3.5775784483136702E-2</v>
      </c>
      <c r="AC37">
        <f t="shared" si="4"/>
        <v>9.0909090909090912E-2</v>
      </c>
      <c r="AD37">
        <f t="shared" si="5"/>
        <v>0.125</v>
      </c>
    </row>
    <row r="38" spans="1:30"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28">
        <f t="shared" si="2"/>
        <v>9.4164659302786724E-5</v>
      </c>
      <c r="AB38">
        <f t="shared" si="3"/>
        <v>3.3382756813775366E-2</v>
      </c>
      <c r="AC38">
        <f t="shared" si="4"/>
        <v>0.10526315789473684</v>
      </c>
      <c r="AD38">
        <f t="shared" si="5"/>
        <v>0.14285714285714285</v>
      </c>
    </row>
    <row r="39" spans="1:30"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28">
        <f t="shared" si="2"/>
        <v>2.7745720303506971E-6</v>
      </c>
      <c r="AB39">
        <f t="shared" si="3"/>
        <v>3.4552274305400817E-2</v>
      </c>
      <c r="AC39">
        <f t="shared" si="4"/>
        <v>9.0909090909090912E-2</v>
      </c>
      <c r="AD39">
        <f t="shared" si="5"/>
        <v>0.125</v>
      </c>
    </row>
    <row r="40" spans="1:30"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28">
        <f t="shared" si="2"/>
        <v>1.1087825663388839E-2</v>
      </c>
      <c r="AB40">
        <f t="shared" si="3"/>
        <v>5.550884170944765E-2</v>
      </c>
      <c r="AC40">
        <f t="shared" si="4"/>
        <v>0.27272727272727271</v>
      </c>
      <c r="AD40">
        <f t="shared" si="5"/>
        <v>0.29166666666666669</v>
      </c>
    </row>
    <row r="41" spans="1:30"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28">
        <f t="shared" si="2"/>
        <v>1.1087825663388839E-2</v>
      </c>
      <c r="AB41">
        <f t="shared" si="3"/>
        <v>3.9797798264223784E-2</v>
      </c>
      <c r="AC41">
        <f t="shared" si="4"/>
        <v>0.27272727272727271</v>
      </c>
      <c r="AD41">
        <f t="shared" si="5"/>
        <v>0.29166666666666669</v>
      </c>
    </row>
    <row r="42" spans="1:30"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28">
        <f t="shared" si="2"/>
        <v>0.15648750319561799</v>
      </c>
      <c r="AB42">
        <f t="shared" si="3"/>
        <v>6.6537053216767811E-2</v>
      </c>
      <c r="AC42">
        <f t="shared" si="4"/>
        <v>0.40909090909090912</v>
      </c>
      <c r="AD42">
        <f t="shared" si="5"/>
        <v>0.41666666666666669</v>
      </c>
    </row>
    <row r="43" spans="1:30"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28">
        <f t="shared" si="2"/>
        <v>0.41590595245361339</v>
      </c>
      <c r="AB43">
        <f t="shared" si="3"/>
        <v>6.3251064544186109E-2</v>
      </c>
      <c r="AC43">
        <f t="shared" si="4"/>
        <v>0.5</v>
      </c>
      <c r="AD43">
        <f t="shared" si="5"/>
        <v>0.5</v>
      </c>
    </row>
    <row r="44" spans="1:30"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28">
        <f t="shared" si="2"/>
        <v>2.7745720303506971E-6</v>
      </c>
      <c r="AB44">
        <f t="shared" si="3"/>
        <v>3.2224346059921936E-2</v>
      </c>
      <c r="AC44">
        <f t="shared" si="4"/>
        <v>9.0909090909090912E-2</v>
      </c>
      <c r="AD44">
        <f t="shared" si="5"/>
        <v>0.125</v>
      </c>
    </row>
    <row r="45" spans="1:30"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28">
        <f t="shared" si="2"/>
        <v>1.1087825663388839E-2</v>
      </c>
      <c r="AB45">
        <f t="shared" si="3"/>
        <v>5.9237252136963695E-2</v>
      </c>
      <c r="AC45">
        <f t="shared" si="4"/>
        <v>0.27272727272727271</v>
      </c>
      <c r="AD45">
        <f t="shared" si="5"/>
        <v>0.29166666666666669</v>
      </c>
    </row>
    <row r="46" spans="1:30"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28">
        <f t="shared" si="2"/>
        <v>7.8569523276450504E-5</v>
      </c>
      <c r="AB46">
        <f t="shared" si="3"/>
        <v>2.9743149883589601E-2</v>
      </c>
      <c r="AC46">
        <f t="shared" si="4"/>
        <v>0.1111111111111111</v>
      </c>
      <c r="AD46">
        <f t="shared" si="5"/>
        <v>0.15</v>
      </c>
    </row>
    <row r="47" spans="1:30"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28">
        <f t="shared" si="2"/>
        <v>9.0403163632502004E-3</v>
      </c>
      <c r="AB47">
        <f t="shared" si="3"/>
        <v>3.415250286179336E-2</v>
      </c>
      <c r="AC47">
        <f t="shared" si="4"/>
        <v>0.23809523809523808</v>
      </c>
      <c r="AD47">
        <f t="shared" si="5"/>
        <v>0.2608695652173913</v>
      </c>
    </row>
    <row r="48" spans="1:30"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28">
        <f t="shared" si="2"/>
        <v>2.7745720303506971E-6</v>
      </c>
      <c r="AB48">
        <f t="shared" si="3"/>
        <v>3.2752490040500064E-2</v>
      </c>
      <c r="AC48">
        <f t="shared" si="4"/>
        <v>9.0909090909090912E-2</v>
      </c>
      <c r="AD48">
        <f t="shared" si="5"/>
        <v>0.125</v>
      </c>
    </row>
    <row r="49" spans="1:30"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28">
        <f t="shared" si="2"/>
        <v>0.27144168312328132</v>
      </c>
      <c r="AB49">
        <f>AVERAGE(C49:X49)</f>
        <v>5.1913310266304483E-2</v>
      </c>
      <c r="AC49">
        <f t="shared" si="4"/>
        <v>0.45454545454545453</v>
      </c>
      <c r="AD49">
        <f t="shared" si="5"/>
        <v>0.45833333333333331</v>
      </c>
    </row>
    <row r="50" spans="1:30" x14ac:dyDescent="0.25">
      <c r="A50" s="7"/>
      <c r="B50" s="4" t="s">
        <v>84</v>
      </c>
      <c r="C50" s="7">
        <f>COUNTIF(C2:C49,"&gt;0,05")</f>
        <v>22</v>
      </c>
      <c r="D50" s="7">
        <f t="shared" ref="D50:X50" si="6">COUNTIF(D2:D49,"&gt;0,05")</f>
        <v>23</v>
      </c>
      <c r="E50" s="7">
        <f t="shared" si="6"/>
        <v>30</v>
      </c>
      <c r="F50" s="7">
        <f t="shared" si="6"/>
        <v>26</v>
      </c>
      <c r="G50" s="7">
        <f t="shared" si="6"/>
        <v>21</v>
      </c>
      <c r="H50" s="7">
        <f t="shared" si="6"/>
        <v>4</v>
      </c>
      <c r="I50" s="7">
        <f t="shared" si="6"/>
        <v>4</v>
      </c>
      <c r="J50" s="7">
        <f t="shared" si="6"/>
        <v>6</v>
      </c>
      <c r="K50" s="7">
        <f t="shared" si="6"/>
        <v>6</v>
      </c>
      <c r="L50" s="7">
        <f t="shared" si="6"/>
        <v>9</v>
      </c>
      <c r="M50" s="7">
        <f t="shared" si="6"/>
        <v>10</v>
      </c>
      <c r="N50" s="7">
        <f t="shared" si="6"/>
        <v>4</v>
      </c>
      <c r="O50" s="7">
        <f t="shared" si="6"/>
        <v>8</v>
      </c>
      <c r="P50" s="7">
        <f t="shared" si="6"/>
        <v>4</v>
      </c>
      <c r="Q50" s="7">
        <f t="shared" si="6"/>
        <v>10</v>
      </c>
      <c r="R50" s="7">
        <f t="shared" si="6"/>
        <v>5</v>
      </c>
      <c r="S50" s="7">
        <f t="shared" si="6"/>
        <v>1</v>
      </c>
      <c r="T50" s="7">
        <f t="shared" si="6"/>
        <v>1</v>
      </c>
      <c r="U50" s="7">
        <f t="shared" si="6"/>
        <v>12</v>
      </c>
      <c r="V50" s="7">
        <f t="shared" si="6"/>
        <v>12</v>
      </c>
      <c r="W50" s="7">
        <f t="shared" si="6"/>
        <v>16</v>
      </c>
      <c r="X50" s="7">
        <f t="shared" si="6"/>
        <v>17</v>
      </c>
      <c r="Y50" s="7">
        <f>SUM(Y2:Y49)</f>
        <v>251</v>
      </c>
      <c r="Z50" s="7"/>
      <c r="AA50" s="7"/>
    </row>
    <row r="51" spans="1:30" x14ac:dyDescent="0.25">
      <c r="A51" s="7"/>
      <c r="B51" s="4" t="s">
        <v>85</v>
      </c>
      <c r="C51" s="7">
        <f>COUNT(C2:C49)</f>
        <v>41</v>
      </c>
      <c r="D51" s="7">
        <f t="shared" ref="D51:X51" si="7">COUNT(D2:D49)</f>
        <v>45</v>
      </c>
      <c r="E51" s="7">
        <f t="shared" si="7"/>
        <v>45</v>
      </c>
      <c r="F51" s="7">
        <f t="shared" si="7"/>
        <v>46</v>
      </c>
      <c r="G51" s="7">
        <f t="shared" si="7"/>
        <v>46</v>
      </c>
      <c r="H51" s="7">
        <f t="shared" si="7"/>
        <v>46</v>
      </c>
      <c r="I51" s="7">
        <f t="shared" si="7"/>
        <v>46</v>
      </c>
      <c r="J51" s="7">
        <f t="shared" si="7"/>
        <v>46</v>
      </c>
      <c r="K51" s="7">
        <f t="shared" si="7"/>
        <v>47</v>
      </c>
      <c r="L51" s="7">
        <f t="shared" si="7"/>
        <v>47</v>
      </c>
      <c r="M51" s="7">
        <f t="shared" si="7"/>
        <v>47</v>
      </c>
      <c r="N51" s="7">
        <f t="shared" si="7"/>
        <v>47</v>
      </c>
      <c r="O51" s="7">
        <f t="shared" si="7"/>
        <v>47</v>
      </c>
      <c r="P51" s="7">
        <f t="shared" si="7"/>
        <v>46</v>
      </c>
      <c r="Q51" s="7">
        <f t="shared" si="7"/>
        <v>47</v>
      </c>
      <c r="R51" s="7">
        <f t="shared" si="7"/>
        <v>46</v>
      </c>
      <c r="S51" s="7">
        <f t="shared" si="7"/>
        <v>47</v>
      </c>
      <c r="T51" s="7">
        <f t="shared" si="7"/>
        <v>47</v>
      </c>
      <c r="U51" s="7">
        <f t="shared" si="7"/>
        <v>47</v>
      </c>
      <c r="V51" s="7">
        <f t="shared" si="7"/>
        <v>46</v>
      </c>
      <c r="W51" s="7">
        <f t="shared" si="7"/>
        <v>47</v>
      </c>
      <c r="X51" s="7">
        <f t="shared" si="7"/>
        <v>44</v>
      </c>
      <c r="Y51" s="7"/>
      <c r="Z51" s="7">
        <f>SUM(Z2:Z49)</f>
        <v>1013</v>
      </c>
      <c r="AA51" s="7"/>
    </row>
    <row r="52" spans="1:30" x14ac:dyDescent="0.25">
      <c r="A52" s="7"/>
      <c r="B52" s="4" t="s">
        <v>83</v>
      </c>
      <c r="C52" s="7">
        <f>IFERROR(1-_xlfn.BINOM.DIST(C51/2,C51,C54,TRUE),"")</f>
        <v>0.67364878007275264</v>
      </c>
      <c r="D52" s="28">
        <f t="shared" ref="D52:X52" si="8">IFERROR(1-_xlfn.BINOM.DIST(D51/2,D51,D54,TRUE),"")</f>
        <v>0.55706778040425065</v>
      </c>
      <c r="E52" s="28">
        <f t="shared" si="8"/>
        <v>0.9864827730473148</v>
      </c>
      <c r="F52" s="28">
        <f t="shared" si="8"/>
        <v>0.76064461146873785</v>
      </c>
      <c r="G52" s="28">
        <f t="shared" si="8"/>
        <v>0.2368409347343412</v>
      </c>
      <c r="H52" s="28">
        <f t="shared" si="8"/>
        <v>2.0797807920303057E-12</v>
      </c>
      <c r="I52" s="28">
        <f t="shared" si="8"/>
        <v>2.0797807920303057E-12</v>
      </c>
      <c r="J52" s="28">
        <f t="shared" si="8"/>
        <v>2.4730759662361379E-9</v>
      </c>
      <c r="K52" s="28">
        <f t="shared" si="8"/>
        <v>2.8611011337886794E-9</v>
      </c>
      <c r="L52" s="28">
        <f t="shared" si="8"/>
        <v>2.9958651649453216E-6</v>
      </c>
      <c r="M52" s="28">
        <f t="shared" si="8"/>
        <v>1.6866356346789679E-5</v>
      </c>
      <c r="N52" s="28">
        <f t="shared" si="8"/>
        <v>2.4571455981003965E-12</v>
      </c>
      <c r="O52" s="28">
        <f t="shared" si="8"/>
        <v>4.1300766429053226E-7</v>
      </c>
      <c r="P52" s="28">
        <f t="shared" si="8"/>
        <v>2.0797807920303057E-12</v>
      </c>
      <c r="Q52" s="28">
        <f t="shared" si="8"/>
        <v>1.6866356346789679E-5</v>
      </c>
      <c r="R52" s="28">
        <f t="shared" si="8"/>
        <v>1.0109968417992832E-10</v>
      </c>
      <c r="S52" s="28">
        <f t="shared" si="8"/>
        <v>0</v>
      </c>
      <c r="T52" s="28">
        <f t="shared" si="8"/>
        <v>0</v>
      </c>
      <c r="U52" s="28">
        <f t="shared" si="8"/>
        <v>2.9221375461285781E-4</v>
      </c>
      <c r="V52" s="28">
        <f t="shared" si="8"/>
        <v>2.6834223118743505E-4</v>
      </c>
      <c r="W52" s="28">
        <f t="shared" si="8"/>
        <v>1.5306636571632781E-2</v>
      </c>
      <c r="X52" s="28">
        <f t="shared" si="8"/>
        <v>5.2739194356755892E-2</v>
      </c>
      <c r="Y52" s="7"/>
      <c r="Z52" s="7"/>
      <c r="AA52" s="7"/>
    </row>
    <row r="53" spans="1:30" x14ac:dyDescent="0.25">
      <c r="B53" s="23" t="s">
        <v>86</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29" t="s">
        <v>88</v>
      </c>
      <c r="C54">
        <f>(C50+1)/(C51+2)</f>
        <v>0.53488372093023251</v>
      </c>
      <c r="D54">
        <f t="shared" ref="D54:X54" si="10">(D50+1)/(D51+2)</f>
        <v>0.51063829787234039</v>
      </c>
      <c r="E54">
        <f t="shared" si="10"/>
        <v>0.65957446808510634</v>
      </c>
      <c r="F54">
        <f t="shared" si="10"/>
        <v>0.5625</v>
      </c>
      <c r="G54">
        <f t="shared" si="10"/>
        <v>0.45833333333333331</v>
      </c>
      <c r="H54">
        <f t="shared" si="10"/>
        <v>0.10416666666666667</v>
      </c>
      <c r="I54">
        <f t="shared" si="10"/>
        <v>0.10416666666666667</v>
      </c>
      <c r="J54">
        <f t="shared" si="10"/>
        <v>0.14583333333333334</v>
      </c>
      <c r="K54">
        <f t="shared" si="10"/>
        <v>0.14285714285714285</v>
      </c>
      <c r="L54">
        <f t="shared" si="10"/>
        <v>0.20408163265306123</v>
      </c>
      <c r="M54">
        <f t="shared" si="10"/>
        <v>0.22448979591836735</v>
      </c>
      <c r="N54">
        <f t="shared" si="10"/>
        <v>0.10204081632653061</v>
      </c>
      <c r="O54">
        <f t="shared" si="10"/>
        <v>0.18367346938775511</v>
      </c>
      <c r="P54">
        <f t="shared" si="10"/>
        <v>0.10416666666666667</v>
      </c>
      <c r="Q54">
        <f t="shared" si="10"/>
        <v>0.22448979591836735</v>
      </c>
      <c r="R54">
        <f t="shared" si="10"/>
        <v>0.125</v>
      </c>
      <c r="S54">
        <f t="shared" si="10"/>
        <v>4.0816326530612242E-2</v>
      </c>
      <c r="T54">
        <f t="shared" si="10"/>
        <v>4.0816326530612242E-2</v>
      </c>
      <c r="U54">
        <f t="shared" si="10"/>
        <v>0.26530612244897961</v>
      </c>
      <c r="V54">
        <f t="shared" si="10"/>
        <v>0.27083333333333331</v>
      </c>
      <c r="W54">
        <f t="shared" si="10"/>
        <v>0.34693877551020408</v>
      </c>
      <c r="X54">
        <f t="shared" si="10"/>
        <v>0.39130434782608697</v>
      </c>
    </row>
  </sheetData>
  <sortState ref="B2:AD54">
    <sortCondition ref="B2"/>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Z1" workbookViewId="0">
      <selection activeCell="C3" sqref="C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30" t="s">
        <v>41</v>
      </c>
      <c r="D1" s="30"/>
      <c r="E1" s="30" t="s">
        <v>42</v>
      </c>
      <c r="F1" s="30"/>
      <c r="G1" s="30" t="s">
        <v>43</v>
      </c>
      <c r="H1" s="30"/>
      <c r="I1" s="30" t="s">
        <v>44</v>
      </c>
      <c r="J1" s="30"/>
      <c r="K1" s="30" t="s">
        <v>45</v>
      </c>
      <c r="L1" s="30"/>
      <c r="M1" s="30" t="s">
        <v>46</v>
      </c>
      <c r="N1" s="30"/>
      <c r="O1" s="30" t="s">
        <v>47</v>
      </c>
      <c r="P1" s="30"/>
      <c r="Q1" s="30" t="s">
        <v>48</v>
      </c>
      <c r="R1" s="30"/>
      <c r="S1" s="30" t="s">
        <v>49</v>
      </c>
      <c r="T1" s="30"/>
      <c r="U1" s="30" t="s">
        <v>50</v>
      </c>
      <c r="V1" s="30"/>
      <c r="W1" s="30" t="s">
        <v>51</v>
      </c>
      <c r="X1" s="30"/>
      <c r="Y1" s="30" t="s">
        <v>52</v>
      </c>
      <c r="Z1" s="30"/>
      <c r="AA1" s="30" t="s">
        <v>53</v>
      </c>
      <c r="AB1" s="30"/>
      <c r="AC1" s="30" t="s">
        <v>54</v>
      </c>
      <c r="AD1" s="30"/>
      <c r="AE1" s="30" t="s">
        <v>55</v>
      </c>
      <c r="AF1" s="30"/>
      <c r="AG1" s="30" t="s">
        <v>56</v>
      </c>
      <c r="AH1" s="30"/>
      <c r="AI1" s="30" t="s">
        <v>57</v>
      </c>
      <c r="AJ1" s="30"/>
      <c r="AK1" s="30" t="s">
        <v>58</v>
      </c>
      <c r="AL1" s="30"/>
      <c r="AM1" s="30" t="s">
        <v>59</v>
      </c>
      <c r="AN1" s="30"/>
      <c r="AO1" s="30" t="s">
        <v>60</v>
      </c>
      <c r="AP1" s="30"/>
      <c r="AQ1" s="30" t="s">
        <v>61</v>
      </c>
      <c r="AR1" s="30"/>
      <c r="AS1" s="30" t="s">
        <v>62</v>
      </c>
      <c r="AT1" s="30"/>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H10" sqref="H10"/>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3" t="s">
        <v>77</v>
      </c>
      <c r="D1" s="33"/>
      <c r="E1" s="33"/>
      <c r="F1" s="33"/>
      <c r="G1" s="25"/>
      <c r="H1" s="25"/>
      <c r="I1" s="31"/>
      <c r="J1" s="31"/>
      <c r="K1" s="31"/>
      <c r="L1" s="31"/>
      <c r="M1" s="31"/>
      <c r="N1" s="31"/>
    </row>
    <row r="2" spans="1:14" x14ac:dyDescent="0.25">
      <c r="A2" s="7"/>
      <c r="B2" s="7"/>
      <c r="C2" s="30" t="s">
        <v>75</v>
      </c>
      <c r="D2" s="30"/>
      <c r="E2" s="30" t="s">
        <v>76</v>
      </c>
      <c r="F2" s="30"/>
      <c r="G2" s="26"/>
      <c r="H2" s="26"/>
      <c r="I2" s="32"/>
      <c r="J2" s="32"/>
      <c r="K2" s="32"/>
      <c r="L2" s="32"/>
      <c r="M2" s="32"/>
      <c r="N2" s="32"/>
    </row>
    <row r="3" spans="1:14" x14ac:dyDescent="0.25">
      <c r="A3" s="4" t="s">
        <v>63</v>
      </c>
      <c r="B3" s="9" t="s">
        <v>40</v>
      </c>
      <c r="C3" s="4" t="s">
        <v>72</v>
      </c>
      <c r="D3" s="4" t="s">
        <v>73</v>
      </c>
      <c r="E3" s="4" t="s">
        <v>72</v>
      </c>
      <c r="F3" s="4" t="s">
        <v>73</v>
      </c>
      <c r="G3" s="4"/>
      <c r="H3" s="4"/>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7"/>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7"/>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7"/>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7"/>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7"/>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7"/>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7"/>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7"/>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7"/>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7"/>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7"/>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7"/>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7"/>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7"/>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7"/>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7"/>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7"/>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7"/>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7"/>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7"/>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7"/>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7"/>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7"/>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7"/>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7"/>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7"/>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7"/>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7"/>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7"/>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7"/>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7"/>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7"/>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7"/>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7"/>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7"/>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7"/>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7"/>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7"/>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7"/>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7"/>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7"/>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7"/>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7"/>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7"/>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7"/>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7"/>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7"/>
    </row>
    <row r="54" spans="1:8" x14ac:dyDescent="0.25">
      <c r="C54" s="31" t="s">
        <v>80</v>
      </c>
      <c r="D54" s="31"/>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8">
    <mergeCell ref="C54:D54"/>
    <mergeCell ref="I1:N1"/>
    <mergeCell ref="I2:J2"/>
    <mergeCell ref="K2:L2"/>
    <mergeCell ref="M2:N2"/>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2018-11-22T16:51:23Z</dcterms:modified>
</cp:coreProperties>
</file>