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activeTab="2"/>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3" i="1" l="1"/>
  <c r="E53" i="1"/>
  <c r="F53" i="1"/>
  <c r="G53" i="1"/>
  <c r="H53" i="1"/>
  <c r="I53" i="1"/>
  <c r="J53" i="1"/>
  <c r="K53" i="1"/>
  <c r="L53" i="1"/>
  <c r="M53" i="1"/>
  <c r="N53" i="1"/>
  <c r="O53" i="1"/>
  <c r="P53" i="1"/>
  <c r="Q53" i="1"/>
  <c r="R53" i="1"/>
  <c r="S53" i="1"/>
  <c r="T53" i="1"/>
  <c r="U53" i="1"/>
  <c r="V53" i="1"/>
  <c r="W53" i="1"/>
  <c r="X53" i="1"/>
  <c r="C53" i="1"/>
  <c r="AB49"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U56" i="1" l="1"/>
  <c r="M26" i="5" l="1"/>
  <c r="C3" i="5"/>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G5" i="12" s="1"/>
  <c r="Y4" i="2"/>
  <c r="H6" i="12" s="1"/>
  <c r="Y5" i="2"/>
  <c r="G7" i="12" s="1"/>
  <c r="Y6" i="2"/>
  <c r="G8" i="12" s="1"/>
  <c r="Y7" i="2"/>
  <c r="G9" i="12" s="1"/>
  <c r="Y8" i="2"/>
  <c r="H10" i="12" s="1"/>
  <c r="Y9" i="2"/>
  <c r="G11" i="12" s="1"/>
  <c r="Y10" i="2"/>
  <c r="G12" i="12" s="1"/>
  <c r="Y11" i="2"/>
  <c r="G13" i="12" s="1"/>
  <c r="Y12" i="2"/>
  <c r="G14" i="12" s="1"/>
  <c r="Y13" i="2"/>
  <c r="G15" i="12" s="1"/>
  <c r="Y14" i="2"/>
  <c r="G16" i="12" s="1"/>
  <c r="Y15" i="2"/>
  <c r="G17" i="12" s="1"/>
  <c r="Y16" i="2"/>
  <c r="H18" i="12" s="1"/>
  <c r="Y17" i="2"/>
  <c r="G19" i="12" s="1"/>
  <c r="Y18" i="2"/>
  <c r="G20" i="12" s="1"/>
  <c r="Y19" i="2"/>
  <c r="G21" i="12" s="1"/>
  <c r="Y20" i="2"/>
  <c r="H22" i="12" s="1"/>
  <c r="Y21" i="2"/>
  <c r="G23" i="12" s="1"/>
  <c r="Y22" i="2"/>
  <c r="G24" i="12" s="1"/>
  <c r="Y23" i="2"/>
  <c r="G25" i="12" s="1"/>
  <c r="Y24" i="2"/>
  <c r="G26" i="12" s="1"/>
  <c r="Y25" i="2"/>
  <c r="G27" i="12" s="1"/>
  <c r="Y26" i="2"/>
  <c r="G28" i="12" s="1"/>
  <c r="Y27" i="2"/>
  <c r="G29" i="12" s="1"/>
  <c r="Y28" i="2"/>
  <c r="H30" i="12" s="1"/>
  <c r="Y29" i="2"/>
  <c r="G31" i="12" s="1"/>
  <c r="Y30" i="2"/>
  <c r="G32" i="12" s="1"/>
  <c r="Y31" i="2"/>
  <c r="G33" i="12" s="1"/>
  <c r="Y32" i="2"/>
  <c r="H34" i="12" s="1"/>
  <c r="Y33" i="2"/>
  <c r="G35" i="12" s="1"/>
  <c r="Y34" i="2"/>
  <c r="G36" i="12" s="1"/>
  <c r="Y35" i="2"/>
  <c r="G37" i="12" s="1"/>
  <c r="Y36" i="2"/>
  <c r="H38" i="12" s="1"/>
  <c r="Y37" i="2"/>
  <c r="G39" i="12" s="1"/>
  <c r="Y38" i="2"/>
  <c r="G40" i="12" s="1"/>
  <c r="Y39" i="2"/>
  <c r="G41" i="12" s="1"/>
  <c r="Y40" i="2"/>
  <c r="H42" i="12" s="1"/>
  <c r="Y41" i="2"/>
  <c r="G43" i="12" s="1"/>
  <c r="Y42" i="2"/>
  <c r="G44" i="12" s="1"/>
  <c r="Y43" i="2"/>
  <c r="G45" i="12" s="1"/>
  <c r="Y44" i="2"/>
  <c r="H46" i="12" s="1"/>
  <c r="Y45" i="2"/>
  <c r="G47" i="12" s="1"/>
  <c r="Y46" i="2"/>
  <c r="G48" i="12" s="1"/>
  <c r="Y47" i="2"/>
  <c r="G49" i="12" s="1"/>
  <c r="Y48" i="2"/>
  <c r="H50" i="12" s="1"/>
  <c r="Y49" i="2"/>
  <c r="G51" i="12" s="1"/>
  <c r="Y2" i="2"/>
  <c r="G4" i="12" s="1"/>
  <c r="H36" i="12" l="1"/>
  <c r="H20" i="12"/>
  <c r="H8" i="12"/>
  <c r="H48" i="12"/>
  <c r="E100" i="12" s="1"/>
  <c r="H32" i="12"/>
  <c r="H16" i="12"/>
  <c r="H44" i="12"/>
  <c r="H28" i="12"/>
  <c r="E80" i="12" s="1"/>
  <c r="H12" i="12"/>
  <c r="H4" i="12"/>
  <c r="H40" i="12"/>
  <c r="H24" i="12"/>
  <c r="E76" i="12" s="1"/>
  <c r="H26" i="12"/>
  <c r="E78" i="12" s="1"/>
  <c r="E68" i="12"/>
  <c r="H14" i="12"/>
  <c r="E66" i="12" s="1"/>
  <c r="G50" i="12"/>
  <c r="E102" i="12" s="1"/>
  <c r="G46" i="12"/>
  <c r="E98" i="12" s="1"/>
  <c r="G42" i="12"/>
  <c r="E94" i="12" s="1"/>
  <c r="G38" i="12"/>
  <c r="E90" i="12" s="1"/>
  <c r="G34" i="12"/>
  <c r="E86" i="12" s="1"/>
  <c r="G30" i="12"/>
  <c r="E82" i="12" s="1"/>
  <c r="G22" i="12"/>
  <c r="E74" i="12" s="1"/>
  <c r="G18" i="12"/>
  <c r="E70" i="12" s="1"/>
  <c r="G10" i="12"/>
  <c r="E62" i="12" s="1"/>
  <c r="G6" i="12"/>
  <c r="E58" i="12" s="1"/>
  <c r="E56" i="12"/>
  <c r="E96" i="12"/>
  <c r="E88" i="12"/>
  <c r="E64" i="12"/>
  <c r="H51" i="12"/>
  <c r="E103" i="12" s="1"/>
  <c r="H49" i="12"/>
  <c r="E101" i="12" s="1"/>
  <c r="H47" i="12"/>
  <c r="E99" i="12" s="1"/>
  <c r="H45" i="12"/>
  <c r="E97" i="12" s="1"/>
  <c r="H43" i="12"/>
  <c r="E95" i="12" s="1"/>
  <c r="H41" i="12"/>
  <c r="E93" i="12" s="1"/>
  <c r="H39" i="12"/>
  <c r="E91" i="12" s="1"/>
  <c r="H37" i="12"/>
  <c r="E89" i="12" s="1"/>
  <c r="H35" i="12"/>
  <c r="E87" i="12" s="1"/>
  <c r="H33" i="12"/>
  <c r="E85" i="12" s="1"/>
  <c r="H31" i="12"/>
  <c r="E83" i="12" s="1"/>
  <c r="H29" i="12"/>
  <c r="E81" i="12" s="1"/>
  <c r="H27" i="12"/>
  <c r="E79" i="12" s="1"/>
  <c r="H25" i="12"/>
  <c r="E77" i="12" s="1"/>
  <c r="H23" i="12"/>
  <c r="E75" i="12" s="1"/>
  <c r="H21" i="12"/>
  <c r="E73" i="12" s="1"/>
  <c r="H19" i="12"/>
  <c r="E71" i="12" s="1"/>
  <c r="H17" i="12"/>
  <c r="E69" i="12" s="1"/>
  <c r="H15" i="12"/>
  <c r="E67" i="12" s="1"/>
  <c r="H13" i="12"/>
  <c r="E65" i="12" s="1"/>
  <c r="H11" i="12"/>
  <c r="E63" i="12" s="1"/>
  <c r="H9" i="12"/>
  <c r="E61" i="12" s="1"/>
  <c r="H7" i="12"/>
  <c r="E59" i="12" s="1"/>
  <c r="H5" i="12"/>
  <c r="E57" i="12" s="1"/>
  <c r="E92" i="12"/>
  <c r="E84" i="12"/>
  <c r="E72" i="12"/>
  <c r="E60" i="12"/>
  <c r="AS4" i="5"/>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D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56" i="12" s="1"/>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88" i="12" l="1"/>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AA2" i="1"/>
  <c r="X52" i="1"/>
  <c r="AA7" i="1"/>
  <c r="AA9" i="1"/>
  <c r="AA11" i="1"/>
  <c r="AA15" i="1"/>
</calcChain>
</file>

<file path=xl/sharedStrings.xml><?xml version="1.0" encoding="utf-8"?>
<sst xmlns="http://schemas.openxmlformats.org/spreadsheetml/2006/main" count="407" uniqueCount="89">
  <si>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</si>
  <si>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</si>
  <si>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</si>
  <si>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</si>
  <si>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</si>
  <si>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</si>
  <si>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</si>
  <si>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</si>
  <si>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</si>
  <si>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</si>
  <si>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</si>
  <si>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</si>
  <si>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</si>
  <si>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</si>
  <si>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</si>
  <si>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</si>
  <si>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</si>
  <si>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</si>
  <si>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</si>
  <si>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</si>
  <si>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</si>
  <si>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</si>
  <si>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</si>
  <si>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</si>
  <si>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</si>
  <si>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</si>
  <si>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</si>
  <si>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</si>
  <si>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</si>
  <si>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</si>
  <si>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</si>
  <si>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</si>
  <si>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</si>
  <si>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</si>
  <si>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</si>
  <si>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</si>
  <si>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</si>
  <si>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</si>
  <si>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</si>
  <si>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</si>
  <si>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</si>
  <si>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</si>
  <si>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</si>
  <si>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</si>
  <si>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</si>
  <si>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</si>
  <si>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</si>
  <si>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</si>
  <si>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</si>
  <si>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</si>
  <si>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</si>
  <si>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</si>
  <si>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</si>
  <si>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</si>
  <si>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</si>
  <si>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</si>
  <si>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</si>
  <si>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</si>
  <si>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</si>
  <si>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</si>
  <si>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</si>
  <si>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</si>
  <si>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</si>
  <si>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</si>
  <si>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</si>
  <si>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</si>
  <si>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</si>
  <si>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</si>
  <si>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</si>
  <si>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</si>
  <si>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</si>
  <si>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</si>
  <si>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</si>
  <si>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</si>
  <si>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</si>
  <si>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</si>
  <si>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</si>
  <si>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</si>
  <si>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</si>
  <si>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</si>
  <si>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</si>
  <si>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</si>
  <si>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</si>
  <si>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</si>
  <si>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</si>
  <si>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</si>
  <si>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</si>
  <si>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</si>
  <si>
    <t>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</si>
</sst>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8">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vertic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495301</xdr:colOff>
      <xdr:row>53</xdr:row>
      <xdr:rowOff>147636</xdr:rowOff>
    </xdr:from>
    <xdr:to>
      <xdr:col>12</xdr:col>
      <xdr:colOff>647700</xdr:colOff>
      <xdr:row>77</xdr:row>
      <xdr:rowOff>76200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K1" zoomScaleNormal="100" workbookViewId="0">
      <selection activeCell="E63" sqref="E63"/>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K1" zoomScaleNormal="100" workbookViewId="0">
      <selection activeCell="Y2" sqref="Y2"/>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80</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tabSelected="1" topLeftCell="O1" workbookViewId="0">
      <pane ySplit="1" topLeftCell="A32" activePane="bottomLeft" state="frozen"/>
      <selection pane="bottomLeft" activeCell="Z54" sqref="Z54"/>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s>
  <sheetData>
    <row r="1" spans="1:28"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86</v>
      </c>
      <c r="Z1" s="4" t="s">
        <v>87</v>
      </c>
      <c r="AA1" s="4" t="s">
        <v>85</v>
      </c>
      <c r="AB1" s="23" t="s">
        <v>88</v>
      </c>
    </row>
    <row r="2" spans="1:28"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IFERROR(1-_xlfn.BINOM.DIST(Z2/2,Z2,Y2/Z2,TRUE),"")</f>
        <v>1.1900994294188338E-3</v>
      </c>
      <c r="AB2">
        <f>AVERAGE(C2:X2)</f>
        <v>4.4967321343301107E-2</v>
      </c>
    </row>
    <row r="3" spans="1:28"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7">
        <f t="shared" ref="AA3:AA49" si="2">IFERROR(1-_xlfn.BINOM.DIST(Z3/2,Z3,Y3/Z3,TRUE),"")</f>
        <v>5.5722972225529688E-2</v>
      </c>
      <c r="AB3">
        <f t="shared" ref="AB3:AB48" si="3">AVERAGE(C3:X3)</f>
        <v>7.0815844562226643E-2</v>
      </c>
    </row>
    <row r="4" spans="1:28"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7">
        <f t="shared" si="2"/>
        <v>1.4252781867980957E-2</v>
      </c>
      <c r="AB4">
        <f t="shared" si="3"/>
        <v>4.4408244163146121E-2</v>
      </c>
    </row>
    <row r="5" spans="1:28"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7">
        <f t="shared" si="2"/>
        <v>0.13948164066608992</v>
      </c>
      <c r="AB5">
        <f t="shared" si="3"/>
        <v>4.5181647983289532E-2</v>
      </c>
    </row>
    <row r="6" spans="1:28"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7">
        <f t="shared" si="2"/>
        <v>7.0035182202499158E-6</v>
      </c>
      <c r="AB6">
        <f t="shared" si="3"/>
        <v>3.0529711127065338E-2</v>
      </c>
    </row>
    <row r="7" spans="1:28"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7">
        <f t="shared" si="2"/>
        <v>0.13948164066608992</v>
      </c>
      <c r="AB7">
        <f t="shared" si="3"/>
        <v>5.6175847290834358E-2</v>
      </c>
    </row>
    <row r="8" spans="1:28"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7">
        <f t="shared" si="2"/>
        <v>8.596318690212712E-8</v>
      </c>
      <c r="AB8">
        <f t="shared" si="3"/>
        <v>4.7648237536201316E-2</v>
      </c>
    </row>
    <row r="9" spans="1:28"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7">
        <f t="shared" si="2"/>
        <v>7.0035182202499158E-6</v>
      </c>
      <c r="AB9">
        <f t="shared" si="3"/>
        <v>3.1072580702547467E-2</v>
      </c>
    </row>
    <row r="10" spans="1:28"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7">
        <f t="shared" si="2"/>
        <v>1.1900994294188338E-3</v>
      </c>
      <c r="AB10">
        <f t="shared" si="3"/>
        <v>4.1467980702570177E-2</v>
      </c>
    </row>
    <row r="11" spans="1:28"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7">
        <f t="shared" si="2"/>
        <v>0.38853007823222008</v>
      </c>
      <c r="AB11">
        <f t="shared" si="3"/>
        <v>5.1689553374943784E-2</v>
      </c>
    </row>
    <row r="12" spans="1:28"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7">
        <f t="shared" si="2"/>
        <v>1.8025671460586423E-5</v>
      </c>
      <c r="AB12">
        <f t="shared" si="3"/>
        <v>3.3554645927001178E-2</v>
      </c>
    </row>
    <row r="13" spans="1:28"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7">
        <f t="shared" si="2"/>
        <v>4.3056902669614816E-3</v>
      </c>
      <c r="AB13">
        <f t="shared" si="3"/>
        <v>5.5957054651080626E-2</v>
      </c>
    </row>
    <row r="14" spans="1:28"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7">
        <f t="shared" si="2"/>
        <v>6.2699623345580879E-2</v>
      </c>
      <c r="AB14">
        <f t="shared" si="3"/>
        <v>5.555422367375349E-2</v>
      </c>
    </row>
    <row r="15" spans="1:28"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7">
        <f t="shared" si="2"/>
        <v>8.2967505810049857E-7</v>
      </c>
      <c r="AB15">
        <f t="shared" si="3"/>
        <v>3.3328386382271709E-2</v>
      </c>
    </row>
    <row r="16" spans="1:28"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7">
        <f t="shared" si="2"/>
        <v>8.596318690212712E-8</v>
      </c>
      <c r="AB16">
        <f t="shared" si="3"/>
        <v>3.6573872129011961E-2</v>
      </c>
    </row>
    <row r="17" spans="1:28"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7">
        <f t="shared" si="2"/>
        <v>1.8330193523772964E-2</v>
      </c>
      <c r="AB17">
        <f t="shared" si="3"/>
        <v>4.2722580474846041E-2</v>
      </c>
    </row>
    <row r="18" spans="1:28"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7">
        <f t="shared" si="2"/>
        <v>4.3056902669614816E-3</v>
      </c>
      <c r="AB18">
        <f t="shared" si="3"/>
        <v>5.15135521220529E-2</v>
      </c>
    </row>
    <row r="19" spans="1:28"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7">
        <f t="shared" si="2"/>
        <v>6.2699623345580879E-2</v>
      </c>
      <c r="AB19">
        <f t="shared" si="3"/>
        <v>7.6240744762344284E-2</v>
      </c>
    </row>
    <row r="20" spans="1:28"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7">
        <f t="shared" si="2"/>
        <v>6.448626077570907E-10</v>
      </c>
      <c r="AB20">
        <f t="shared" si="3"/>
        <v>2.7881848629828655E-2</v>
      </c>
    </row>
    <row r="21" spans="1:28"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7">
        <f t="shared" si="2"/>
        <v>4.4162101180855728E-5</v>
      </c>
      <c r="AB21">
        <f t="shared" si="3"/>
        <v>2.9780519130976648E-2</v>
      </c>
    </row>
    <row r="22" spans="1:28"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7">
        <f t="shared" si="2"/>
        <v>1.3597907757478822E-4</v>
      </c>
      <c r="AB22">
        <f t="shared" si="3"/>
        <v>3.355666929958518E-2</v>
      </c>
    </row>
    <row r="23" spans="1:28"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7">
        <f t="shared" si="2"/>
        <v>0.94198765971836673</v>
      </c>
      <c r="AB23">
        <f t="shared" si="3"/>
        <v>5.7445473727834394E-2</v>
      </c>
    </row>
    <row r="24" spans="1:28"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7">
        <f t="shared" si="2"/>
        <v>1.3597907757478822E-4</v>
      </c>
      <c r="AB24">
        <f t="shared" si="3"/>
        <v>3.6453392754365523E-2</v>
      </c>
    </row>
    <row r="25" spans="1:28"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7">
        <f t="shared" si="2"/>
        <v>1.3597907757478822E-4</v>
      </c>
      <c r="AB25">
        <f t="shared" si="3"/>
        <v>4.2582055864939967E-2</v>
      </c>
    </row>
    <row r="26" spans="1:28"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7">
        <f t="shared" si="2"/>
        <v>1.3597907757478822E-4</v>
      </c>
      <c r="AB26">
        <f t="shared" si="3"/>
        <v>2.8940341531484268E-2</v>
      </c>
    </row>
    <row r="27" spans="1:28"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7">
        <f t="shared" si="2"/>
        <v>0.41590595245361339</v>
      </c>
      <c r="AB27">
        <f t="shared" si="3"/>
        <v>6.0153128667574274E-2</v>
      </c>
    </row>
    <row r="28" spans="1:28"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7">
        <f t="shared" si="2"/>
        <v>6.2306848894930766E-3</v>
      </c>
      <c r="AB28">
        <f t="shared" si="3"/>
        <v>5.3467479682960728E-2</v>
      </c>
    </row>
    <row r="29" spans="1:28"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7">
        <f t="shared" si="2"/>
        <v>6.2699623345580879E-2</v>
      </c>
      <c r="AB29">
        <f t="shared" si="3"/>
        <v>5.3879870562329076E-2</v>
      </c>
    </row>
    <row r="30" spans="1:28"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7">
        <f t="shared" si="2"/>
        <v>7.0035182202499158E-6</v>
      </c>
      <c r="AB30">
        <f t="shared" si="3"/>
        <v>3.6180789299549994E-2</v>
      </c>
    </row>
    <row r="31" spans="1:28"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7">
        <f t="shared" si="2"/>
        <v>2.2674624937796706E-2</v>
      </c>
      <c r="AB31">
        <f t="shared" si="3"/>
        <v>4.2930856290174742E-2</v>
      </c>
    </row>
    <row r="32" spans="1:28"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7">
        <f t="shared" si="2"/>
        <v>1.1900994294188338E-3</v>
      </c>
      <c r="AB32">
        <f t="shared" si="3"/>
        <v>4.161647244845413E-2</v>
      </c>
    </row>
    <row r="33" spans="1:28"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7">
        <f t="shared" si="2"/>
        <v>7.0035182202499158E-6</v>
      </c>
      <c r="AB33">
        <f t="shared" si="3"/>
        <v>3.7356891426316347E-2</v>
      </c>
    </row>
    <row r="34" spans="1:28"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7">
        <f t="shared" si="2"/>
        <v>0.41590595245361339</v>
      </c>
      <c r="AB34">
        <f t="shared" si="3"/>
        <v>5.7982593691985211E-2</v>
      </c>
    </row>
    <row r="35" spans="1:28"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7">
        <f t="shared" si="2"/>
        <v>7.0035182202499158E-6</v>
      </c>
      <c r="AB35">
        <f t="shared" si="3"/>
        <v>3.2684591327891151E-2</v>
      </c>
    </row>
    <row r="36" spans="1:28"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7">
        <f t="shared" si="2"/>
        <v>1.1900994294188338E-3</v>
      </c>
      <c r="AB36">
        <f t="shared" si="3"/>
        <v>4.089849823219191E-2</v>
      </c>
    </row>
    <row r="37" spans="1:28"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7">
        <f t="shared" si="2"/>
        <v>8.596318690212712E-8</v>
      </c>
      <c r="AB37">
        <f t="shared" si="3"/>
        <v>3.5775784483136702E-2</v>
      </c>
    </row>
    <row r="38" spans="1:28"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7">
        <f t="shared" si="2"/>
        <v>6.2615408933375249E-6</v>
      </c>
      <c r="AB38">
        <f t="shared" si="3"/>
        <v>3.3382756813775366E-2</v>
      </c>
    </row>
    <row r="39" spans="1:28"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7">
        <f t="shared" si="2"/>
        <v>8.596318690212712E-8</v>
      </c>
      <c r="AB39">
        <f t="shared" si="3"/>
        <v>3.4552274305400817E-2</v>
      </c>
    </row>
    <row r="40" spans="1:28"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7">
        <f t="shared" si="2"/>
        <v>6.2306848894930766E-3</v>
      </c>
      <c r="AB40">
        <f t="shared" si="3"/>
        <v>5.550884170944765E-2</v>
      </c>
    </row>
    <row r="41" spans="1:28"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7">
        <f t="shared" si="2"/>
        <v>6.2306848894930766E-3</v>
      </c>
      <c r="AB41">
        <f t="shared" si="3"/>
        <v>3.9797798264223784E-2</v>
      </c>
    </row>
    <row r="42" spans="1:28"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7">
        <f t="shared" si="2"/>
        <v>0.13948164066608992</v>
      </c>
      <c r="AB42">
        <f t="shared" si="3"/>
        <v>6.6537053216767811E-2</v>
      </c>
    </row>
    <row r="43" spans="1:28"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7">
        <f t="shared" si="2"/>
        <v>0.41590595245361339</v>
      </c>
      <c r="AB43">
        <f t="shared" si="3"/>
        <v>6.3251064544186109E-2</v>
      </c>
    </row>
    <row r="44" spans="1:28"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7">
        <f t="shared" si="2"/>
        <v>8.596318690212712E-8</v>
      </c>
      <c r="AB44">
        <f t="shared" si="3"/>
        <v>3.2224346059921936E-2</v>
      </c>
    </row>
    <row r="45" spans="1:28"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7">
        <f t="shared" si="2"/>
        <v>6.2306848894930766E-3</v>
      </c>
      <c r="AB45">
        <f t="shared" si="3"/>
        <v>5.9237252136963695E-2</v>
      </c>
    </row>
    <row r="46" spans="1:28"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7">
        <f t="shared" si="2"/>
        <v>5.3701942132056146E-6</v>
      </c>
      <c r="AB46">
        <f t="shared" si="3"/>
        <v>2.9743149883589601E-2</v>
      </c>
    </row>
    <row r="47" spans="1:28"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7">
        <f t="shared" si="2"/>
        <v>4.3056902669614816E-3</v>
      </c>
      <c r="AB47">
        <f t="shared" si="3"/>
        <v>3.415250286179336E-2</v>
      </c>
    </row>
    <row r="48" spans="1:28"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7">
        <f t="shared" si="2"/>
        <v>8.596318690212712E-8</v>
      </c>
      <c r="AB48">
        <f t="shared" si="3"/>
        <v>3.2752490040500064E-2</v>
      </c>
    </row>
    <row r="49" spans="1:28"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7">
        <f t="shared" si="2"/>
        <v>0.25958607259719702</v>
      </c>
      <c r="AB49">
        <f>AVERAGE(C49:X49)</f>
        <v>5.1913310266304483E-2</v>
      </c>
    </row>
    <row r="50" spans="1:28" x14ac:dyDescent="0.25">
      <c r="A50" s="7"/>
      <c r="B50" s="4" t="s">
        <v>86</v>
      </c>
      <c r="C50" s="7">
        <f>COUNTIF(C2:C49,"&gt;0,05")</f>
        <v>22</v>
      </c>
      <c r="D50" s="7">
        <f t="shared" ref="D50:X50" si="4">COUNTIF(D2:D49,"&gt;0,05")</f>
        <v>23</v>
      </c>
      <c r="E50" s="7">
        <f t="shared" si="4"/>
        <v>30</v>
      </c>
      <c r="F50" s="7">
        <f t="shared" si="4"/>
        <v>26</v>
      </c>
      <c r="G50" s="7">
        <f t="shared" si="4"/>
        <v>21</v>
      </c>
      <c r="H50" s="7">
        <f t="shared" si="4"/>
        <v>4</v>
      </c>
      <c r="I50" s="7">
        <f t="shared" si="4"/>
        <v>4</v>
      </c>
      <c r="J50" s="7">
        <f t="shared" si="4"/>
        <v>6</v>
      </c>
      <c r="K50" s="7">
        <f t="shared" si="4"/>
        <v>6</v>
      </c>
      <c r="L50" s="7">
        <f t="shared" si="4"/>
        <v>9</v>
      </c>
      <c r="M50" s="7">
        <f t="shared" si="4"/>
        <v>10</v>
      </c>
      <c r="N50" s="7">
        <f t="shared" si="4"/>
        <v>4</v>
      </c>
      <c r="O50" s="7">
        <f t="shared" si="4"/>
        <v>8</v>
      </c>
      <c r="P50" s="7">
        <f t="shared" si="4"/>
        <v>4</v>
      </c>
      <c r="Q50" s="7">
        <f t="shared" si="4"/>
        <v>10</v>
      </c>
      <c r="R50" s="7">
        <f t="shared" si="4"/>
        <v>5</v>
      </c>
      <c r="S50" s="7">
        <f t="shared" si="4"/>
        <v>1</v>
      </c>
      <c r="T50" s="7">
        <f t="shared" si="4"/>
        <v>1</v>
      </c>
      <c r="U50" s="7">
        <f t="shared" si="4"/>
        <v>12</v>
      </c>
      <c r="V50" s="7">
        <f t="shared" si="4"/>
        <v>12</v>
      </c>
      <c r="W50" s="7">
        <f t="shared" si="4"/>
        <v>16</v>
      </c>
      <c r="X50" s="7">
        <f t="shared" si="4"/>
        <v>17</v>
      </c>
      <c r="Y50" s="7">
        <f>SUM(Y2:Y49)</f>
        <v>251</v>
      </c>
      <c r="Z50" s="7"/>
      <c r="AA50" s="7"/>
    </row>
    <row r="51" spans="1:28" x14ac:dyDescent="0.25">
      <c r="A51" s="7"/>
      <c r="B51" s="4" t="s">
        <v>87</v>
      </c>
      <c r="C51" s="7">
        <f>COUNT(C2:C49)</f>
        <v>41</v>
      </c>
      <c r="D51" s="7">
        <f t="shared" ref="D51:X51" si="5">COUNT(D2:D49)</f>
        <v>45</v>
      </c>
      <c r="E51" s="7">
        <f t="shared" si="5"/>
        <v>45</v>
      </c>
      <c r="F51" s="7">
        <f t="shared" si="5"/>
        <v>46</v>
      </c>
      <c r="G51" s="7">
        <f t="shared" si="5"/>
        <v>46</v>
      </c>
      <c r="H51" s="7">
        <f t="shared" si="5"/>
        <v>46</v>
      </c>
      <c r="I51" s="7">
        <f t="shared" si="5"/>
        <v>46</v>
      </c>
      <c r="J51" s="7">
        <f t="shared" si="5"/>
        <v>46</v>
      </c>
      <c r="K51" s="7">
        <f t="shared" si="5"/>
        <v>47</v>
      </c>
      <c r="L51" s="7">
        <f t="shared" si="5"/>
        <v>47</v>
      </c>
      <c r="M51" s="7">
        <f t="shared" si="5"/>
        <v>47</v>
      </c>
      <c r="N51" s="7">
        <f t="shared" si="5"/>
        <v>47</v>
      </c>
      <c r="O51" s="7">
        <f t="shared" si="5"/>
        <v>47</v>
      </c>
      <c r="P51" s="7">
        <f t="shared" si="5"/>
        <v>46</v>
      </c>
      <c r="Q51" s="7">
        <f t="shared" si="5"/>
        <v>47</v>
      </c>
      <c r="R51" s="7">
        <f t="shared" si="5"/>
        <v>46</v>
      </c>
      <c r="S51" s="7">
        <f t="shared" si="5"/>
        <v>47</v>
      </c>
      <c r="T51" s="7">
        <f t="shared" si="5"/>
        <v>47</v>
      </c>
      <c r="U51" s="7">
        <f t="shared" si="5"/>
        <v>47</v>
      </c>
      <c r="V51" s="7">
        <f t="shared" si="5"/>
        <v>46</v>
      </c>
      <c r="W51" s="7">
        <f t="shared" si="5"/>
        <v>47</v>
      </c>
      <c r="X51" s="7">
        <f t="shared" si="5"/>
        <v>44</v>
      </c>
      <c r="Y51" s="7"/>
      <c r="Z51" s="7">
        <f>SUM(Z2:Z49)</f>
        <v>1013</v>
      </c>
      <c r="AA51" s="7"/>
    </row>
    <row r="52" spans="1:28" x14ac:dyDescent="0.25">
      <c r="A52" s="7"/>
      <c r="B52" s="4" t="s">
        <v>85</v>
      </c>
      <c r="C52" s="7">
        <f>IFERROR(1-_xlfn.BINOM.DIST(C51/2,C51,C50/C51,TRUE),"")</f>
        <v>0.6815439644947815</v>
      </c>
      <c r="D52" s="7">
        <f t="shared" ref="D52:X52" si="6">IFERROR(1-_xlfn.BINOM.DIST(D51/2,D51,D50/D51,TRUE),"")</f>
        <v>0.55958619430570367</v>
      </c>
      <c r="E52" s="7">
        <f t="shared" si="6"/>
        <v>0.98969828668624293</v>
      </c>
      <c r="F52" s="7">
        <f t="shared" si="6"/>
        <v>0.77213047027167092</v>
      </c>
      <c r="G52" s="7">
        <f t="shared" si="6"/>
        <v>0.22924033711667069</v>
      </c>
      <c r="H52" s="7">
        <f t="shared" si="6"/>
        <v>4.0634162701280729E-14</v>
      </c>
      <c r="I52" s="7">
        <f t="shared" si="6"/>
        <v>4.0634162701280729E-14</v>
      </c>
      <c r="J52" s="7">
        <f t="shared" si="6"/>
        <v>2.4653179497846622E-10</v>
      </c>
      <c r="K52" s="7">
        <f t="shared" si="6"/>
        <v>2.8217284064879777E-10</v>
      </c>
      <c r="L52" s="7">
        <f t="shared" si="6"/>
        <v>9.1186206407911641E-7</v>
      </c>
      <c r="M52" s="7">
        <f t="shared" si="6"/>
        <v>6.4293489958622274E-6</v>
      </c>
      <c r="N52" s="7">
        <f t="shared" si="6"/>
        <v>4.75175454539567E-14</v>
      </c>
      <c r="O52" s="7">
        <f t="shared" si="6"/>
        <v>9.4746788859012554E-8</v>
      </c>
      <c r="P52" s="7">
        <f t="shared" si="6"/>
        <v>4.0634162701280729E-14</v>
      </c>
      <c r="Q52" s="7">
        <f t="shared" si="6"/>
        <v>6.4293489958622274E-6</v>
      </c>
      <c r="R52" s="7">
        <f t="shared" si="6"/>
        <v>5.1947335322211075E-12</v>
      </c>
      <c r="S52" s="7">
        <f t="shared" si="6"/>
        <v>0</v>
      </c>
      <c r="T52" s="7">
        <f t="shared" si="6"/>
        <v>0</v>
      </c>
      <c r="U52" s="7">
        <f t="shared" si="6"/>
        <v>1.5518257116586831E-4</v>
      </c>
      <c r="V52" s="7">
        <f t="shared" si="6"/>
        <v>1.4396443453390528E-4</v>
      </c>
      <c r="W52" s="7">
        <f t="shared" si="6"/>
        <v>1.1939174859695978E-2</v>
      </c>
      <c r="X52" s="7">
        <f t="shared" si="6"/>
        <v>4.5763889335864172E-2</v>
      </c>
      <c r="Y52" s="7"/>
      <c r="Z52" s="7"/>
      <c r="AA52" s="7"/>
    </row>
    <row r="53" spans="1:28" x14ac:dyDescent="0.25">
      <c r="B53" s="23" t="s">
        <v>88</v>
      </c>
      <c r="C53">
        <f>AVERAGE(C2:C49)</f>
        <v>5.7317884812787163E-2</v>
      </c>
      <c r="D53">
        <f t="shared" ref="D53:X53" si="7">AVERAGE(D2:D49)</f>
        <v>8.0803391161001437E-2</v>
      </c>
      <c r="E53">
        <f t="shared" si="7"/>
        <v>9.123072656640778E-2</v>
      </c>
      <c r="F53">
        <f t="shared" si="7"/>
        <v>7.9771487131238092E-2</v>
      </c>
      <c r="G53">
        <f t="shared" si="7"/>
        <v>5.7617263019192552E-2</v>
      </c>
      <c r="H53">
        <f t="shared" si="7"/>
        <v>3.0992129877649256E-2</v>
      </c>
      <c r="I53">
        <f t="shared" si="7"/>
        <v>2.8377127671693595E-2</v>
      </c>
      <c r="J53">
        <f t="shared" si="7"/>
        <v>3.4306136591163924E-2</v>
      </c>
      <c r="K53">
        <f t="shared" si="7"/>
        <v>3.0816430036799135E-2</v>
      </c>
      <c r="L53">
        <f t="shared" si="7"/>
        <v>3.8005586294063122E-2</v>
      </c>
      <c r="M53">
        <f t="shared" si="7"/>
        <v>4.4531476354511823E-2</v>
      </c>
      <c r="N53">
        <f t="shared" si="7"/>
        <v>3.0113428696336944E-2</v>
      </c>
      <c r="O53">
        <f t="shared" si="7"/>
        <v>4.1501676502585537E-2</v>
      </c>
      <c r="P53">
        <f t="shared" si="7"/>
        <v>3.3747801619440201E-2</v>
      </c>
      <c r="Q53">
        <f t="shared" si="7"/>
        <v>3.5478143725675336E-2</v>
      </c>
      <c r="R53">
        <f t="shared" si="7"/>
        <v>3.6733379830558605E-2</v>
      </c>
      <c r="S53">
        <f t="shared" si="7"/>
        <v>2.6912924900204645E-2</v>
      </c>
      <c r="T53">
        <f t="shared" si="7"/>
        <v>2.8572139628102677E-2</v>
      </c>
      <c r="U53">
        <f t="shared" si="7"/>
        <v>4.7480986934131213E-2</v>
      </c>
      <c r="V53">
        <f t="shared" si="7"/>
        <v>3.9816256743845965E-2</v>
      </c>
      <c r="W53">
        <f t="shared" si="7"/>
        <v>4.1619077268521619E-2</v>
      </c>
      <c r="X53">
        <f t="shared" si="7"/>
        <v>4.9482593269625112E-2</v>
      </c>
    </row>
    <row r="56" spans="1:28" x14ac:dyDescent="0.25">
      <c r="U56">
        <f>AVERAGE(C2:X49)</f>
        <v>4.4548798992344582E-2</v>
      </c>
    </row>
  </sheetData>
  <sortState ref="B2:AD54">
    <sortCondition ref="B2"/>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election activeCell="C3" sqref="C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24" t="s">
        <v>41</v>
      </c>
      <c r="D1" s="24"/>
      <c r="E1" s="24" t="s">
        <v>42</v>
      </c>
      <c r="F1" s="24"/>
      <c r="G1" s="24" t="s">
        <v>43</v>
      </c>
      <c r="H1" s="24"/>
      <c r="I1" s="24" t="s">
        <v>44</v>
      </c>
      <c r="J1" s="24"/>
      <c r="K1" s="24" t="s">
        <v>45</v>
      </c>
      <c r="L1" s="24"/>
      <c r="M1" s="24" t="s">
        <v>46</v>
      </c>
      <c r="N1" s="24"/>
      <c r="O1" s="24" t="s">
        <v>47</v>
      </c>
      <c r="P1" s="24"/>
      <c r="Q1" s="24" t="s">
        <v>48</v>
      </c>
      <c r="R1" s="24"/>
      <c r="S1" s="24" t="s">
        <v>49</v>
      </c>
      <c r="T1" s="24"/>
      <c r="U1" s="24" t="s">
        <v>50</v>
      </c>
      <c r="V1" s="24"/>
      <c r="W1" s="24" t="s">
        <v>51</v>
      </c>
      <c r="X1" s="24"/>
      <c r="Y1" s="24" t="s">
        <v>52</v>
      </c>
      <c r="Z1" s="24"/>
      <c r="AA1" s="24" t="s">
        <v>53</v>
      </c>
      <c r="AB1" s="24"/>
      <c r="AC1" s="24" t="s">
        <v>54</v>
      </c>
      <c r="AD1" s="24"/>
      <c r="AE1" s="24" t="s">
        <v>55</v>
      </c>
      <c r="AF1" s="24"/>
      <c r="AG1" s="24" t="s">
        <v>56</v>
      </c>
      <c r="AH1" s="24"/>
      <c r="AI1" s="24" t="s">
        <v>57</v>
      </c>
      <c r="AJ1" s="24"/>
      <c r="AK1" s="24" t="s">
        <v>58</v>
      </c>
      <c r="AL1" s="24"/>
      <c r="AM1" s="24" t="s">
        <v>59</v>
      </c>
      <c r="AN1" s="24"/>
      <c r="AO1" s="24" t="s">
        <v>60</v>
      </c>
      <c r="AP1" s="24"/>
      <c r="AQ1" s="24" t="s">
        <v>61</v>
      </c>
      <c r="AR1" s="24"/>
      <c r="AS1" s="24" t="s">
        <v>62</v>
      </c>
      <c r="AT1" s="24"/>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2" workbookViewId="0">
      <selection activeCell="H4" sqref="H4"/>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26" t="s">
        <v>78</v>
      </c>
      <c r="D1" s="26"/>
      <c r="E1" s="26"/>
      <c r="F1" s="26"/>
      <c r="G1" s="26"/>
      <c r="H1" s="26"/>
      <c r="I1" s="25"/>
      <c r="J1" s="25"/>
      <c r="K1" s="25"/>
      <c r="L1" s="25"/>
      <c r="M1" s="25"/>
      <c r="N1" s="25"/>
    </row>
    <row r="2" spans="1:14" x14ac:dyDescent="0.25">
      <c r="A2" s="7"/>
      <c r="B2" s="7"/>
      <c r="C2" s="24" t="s">
        <v>75</v>
      </c>
      <c r="D2" s="24"/>
      <c r="E2" s="24" t="s">
        <v>76</v>
      </c>
      <c r="F2" s="24"/>
      <c r="G2" s="24" t="s">
        <v>77</v>
      </c>
      <c r="H2" s="24"/>
      <c r="I2" s="27"/>
      <c r="J2" s="27"/>
      <c r="K2" s="27"/>
      <c r="L2" s="27"/>
      <c r="M2" s="27"/>
      <c r="N2" s="27"/>
    </row>
    <row r="3" spans="1:14" x14ac:dyDescent="0.25">
      <c r="A3" s="4" t="s">
        <v>63</v>
      </c>
      <c r="B3" s="9" t="s">
        <v>40</v>
      </c>
      <c r="C3" s="4" t="s">
        <v>72</v>
      </c>
      <c r="D3" s="4" t="s">
        <v>73</v>
      </c>
      <c r="E3" s="4" t="s">
        <v>72</v>
      </c>
      <c r="F3" s="4" t="s">
        <v>73</v>
      </c>
      <c r="G3" s="4" t="s">
        <v>72</v>
      </c>
      <c r="H3" s="4" t="s">
        <v>73</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f>BETAINV(0.025,'cantidad pollos muertos'!Y2+1,'cantidad inicial pollos'!Y2-'cantidad pollos muertos'!Y2+1)</f>
        <v>4.3414972184710972E-2</v>
      </c>
      <c r="H4" s="7">
        <f>BETAINV(0.975,'cantidad pollos muertos'!Y2+1,'cantidad inicial pollos'!Y2-'cantidad pollos muertos'!Y2+1)</f>
        <v>4.6674151400936892E-2</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f>BETAINV(0.025,'cantidad pollos muertos'!Y3+1,'cantidad inicial pollos'!Y3-'cantidad pollos muertos'!Y3+1)</f>
        <v>7.106673259562489E-2</v>
      </c>
      <c r="H5" s="7">
        <f>BETAINV(0.975,'cantidad pollos muertos'!Y3+1,'cantidad inicial pollos'!Y3-'cantidad pollos muertos'!Y3+1)</f>
        <v>7.3436214326617177E-2</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f>BETAINV(0.025,'cantidad pollos muertos'!Y4+1,'cantidad inicial pollos'!Y4-'cantidad pollos muertos'!Y4+1)</f>
        <v>4.0329237378989365E-2</v>
      </c>
      <c r="H6" s="7">
        <f>BETAINV(0.975,'cantidad pollos muertos'!Y4+1,'cantidad inicial pollos'!Y4-'cantidad pollos muertos'!Y4+1)</f>
        <v>4.4710162081052607E-2</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f>BETAINV(0.025,'cantidad pollos muertos'!Y5+1,'cantidad inicial pollos'!Y5-'cantidad pollos muertos'!Y5+1)</f>
        <v>4.3008271084828922E-2</v>
      </c>
      <c r="H7" s="7">
        <f>BETAINV(0.975,'cantidad pollos muertos'!Y5+1,'cantidad inicial pollos'!Y5-'cantidad pollos muertos'!Y5+1)</f>
        <v>4.731704095244782E-2</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f>BETAINV(0.025,'cantidad pollos muertos'!Y6+1,'cantidad inicial pollos'!Y6-'cantidad pollos muertos'!Y6+1)</f>
        <v>2.9134794183380709E-2</v>
      </c>
      <c r="H8" s="7">
        <f>BETAINV(0.975,'cantidad pollos muertos'!Y6+1,'cantidad inicial pollos'!Y6-'cantidad pollos muertos'!Y6+1)</f>
        <v>3.1826768434740416E-2</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f>BETAINV(0.025,'cantidad pollos muertos'!Y7+1,'cantidad inicial pollos'!Y7-'cantidad pollos muertos'!Y7+1)</f>
        <v>5.3870699057990856E-2</v>
      </c>
      <c r="H9" s="7">
        <f>BETAINV(0.975,'cantidad pollos muertos'!Y7+1,'cantidad inicial pollos'!Y7-'cantidad pollos muertos'!Y7+1)</f>
        <v>5.9392263888921493E-2</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f>BETAINV(0.025,'cantidad pollos muertos'!Y8+1,'cantidad inicial pollos'!Y8-'cantidad pollos muertos'!Y8+1)</f>
        <v>4.6458873104556875E-2</v>
      </c>
      <c r="H10" s="7">
        <f>BETAINV(0.975,'cantidad pollos muertos'!Y8+1,'cantidad inicial pollos'!Y8-'cantidad pollos muertos'!Y8+1)</f>
        <v>4.9852582128780853E-2</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f>BETAINV(0.025,'cantidad pollos muertos'!Y9+1,'cantidad inicial pollos'!Y9-'cantidad pollos muertos'!Y9+1)</f>
        <v>3.0089030134216314E-2</v>
      </c>
      <c r="H11" s="7">
        <f>BETAINV(0.975,'cantidad pollos muertos'!Y9+1,'cantidad inicial pollos'!Y9-'cantidad pollos muertos'!Y9+1)</f>
        <v>3.2832604597176185E-2</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f>BETAINV(0.025,'cantidad pollos muertos'!Y10+1,'cantidad inicial pollos'!Y10-'cantidad pollos muertos'!Y10+1)</f>
        <v>4.0094960846399338E-2</v>
      </c>
      <c r="H12" s="7">
        <f>BETAINV(0.975,'cantidad pollos muertos'!Y10+1,'cantidad inicial pollos'!Y10-'cantidad pollos muertos'!Y10+1)</f>
        <v>4.206170296942402E-2</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f>BETAINV(0.025,'cantidad pollos muertos'!Y11+1,'cantidad inicial pollos'!Y11-'cantidad pollos muertos'!Y11+1)</f>
        <v>4.8801966687877778E-2</v>
      </c>
      <c r="H13" s="7">
        <f>BETAINV(0.975,'cantidad pollos muertos'!Y11+1,'cantidad inicial pollos'!Y11-'cantidad pollos muertos'!Y11+1)</f>
        <v>5.5959345168451913E-2</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f>BETAINV(0.025,'cantidad pollos muertos'!Y12+1,'cantidad inicial pollos'!Y12-'cantidad pollos muertos'!Y12+1)</f>
        <v>3.1149333196670782E-2</v>
      </c>
      <c r="H14" s="7">
        <f>BETAINV(0.975,'cantidad pollos muertos'!Y12+1,'cantidad inicial pollos'!Y12-'cantidad pollos muertos'!Y12+1)</f>
        <v>3.6159688402027768E-2</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f>BETAINV(0.025,'cantidad pollos muertos'!Y13+1,'cantidad inicial pollos'!Y13-'cantidad pollos muertos'!Y13+1)</f>
        <v>5.1083080694232848E-2</v>
      </c>
      <c r="H15" s="7">
        <f>BETAINV(0.975,'cantidad pollos muertos'!Y13+1,'cantidad inicial pollos'!Y13-'cantidad pollos muertos'!Y13+1)</f>
        <v>5.4345233650403557E-2</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f>BETAINV(0.025,'cantidad pollos muertos'!Y14+1,'cantidad inicial pollos'!Y14-'cantidad pollos muertos'!Y14+1)</f>
        <v>5.3142797746995395E-2</v>
      </c>
      <c r="H16" s="7">
        <f>BETAINV(0.975,'cantidad pollos muertos'!Y14+1,'cantidad inicial pollos'!Y14-'cantidad pollos muertos'!Y14+1)</f>
        <v>5.5172849927653922E-2</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f>BETAINV(0.025,'cantidad pollos muertos'!Y15+1,'cantidad inicial pollos'!Y15-'cantidad pollos muertos'!Y15+1)</f>
        <v>3.2390096495922248E-2</v>
      </c>
      <c r="H17" s="7">
        <f>BETAINV(0.975,'cantidad pollos muertos'!Y15+1,'cantidad inicial pollos'!Y15-'cantidad pollos muertos'!Y15+1)</f>
        <v>3.4397073626333485E-2</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f>BETAINV(0.025,'cantidad pollos muertos'!Y16+1,'cantidad inicial pollos'!Y16-'cantidad pollos muertos'!Y16+1)</f>
        <v>3.5916392320685546E-2</v>
      </c>
      <c r="H18" s="7">
        <f>BETAINV(0.975,'cantidad pollos muertos'!Y16+1,'cantidad inicial pollos'!Y16-'cantidad pollos muertos'!Y16+1)</f>
        <v>3.738648584844706E-2</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f>BETAINV(0.025,'cantidad pollos muertos'!Y17+1,'cantidad inicial pollos'!Y17-'cantidad pollos muertos'!Y17+1)</f>
        <v>4.1449066282051826E-2</v>
      </c>
      <c r="H19" s="7">
        <f>BETAINV(0.975,'cantidad pollos muertos'!Y17+1,'cantidad inicial pollos'!Y17-'cantidad pollos muertos'!Y17+1)</f>
        <v>4.370134410316262E-2</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f>BETAINV(0.025,'cantidad pollos muertos'!Y18+1,'cantidad inicial pollos'!Y18-'cantidad pollos muertos'!Y18+1)</f>
        <v>4.8176329022937288E-2</v>
      </c>
      <c r="H20" s="7">
        <f>BETAINV(0.975,'cantidad pollos muertos'!Y18+1,'cantidad inicial pollos'!Y18-'cantidad pollos muertos'!Y18+1)</f>
        <v>5.1597134030222702E-2</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f>BETAINV(0.025,'cantidad pollos muertos'!Y19+1,'cantidad inicial pollos'!Y19-'cantidad pollos muertos'!Y19+1)</f>
        <v>7.3769529119208893E-2</v>
      </c>
      <c r="H21" s="7">
        <f>BETAINV(0.975,'cantidad pollos muertos'!Y19+1,'cantidad inicial pollos'!Y19-'cantidad pollos muertos'!Y19+1)</f>
        <v>7.9122961368643385E-2</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f>BETAINV(0.025,'cantidad pollos muertos'!Y20+1,'cantidad inicial pollos'!Y20-'cantidad pollos muertos'!Y20+1)</f>
        <v>3.043219268729299E-2</v>
      </c>
      <c r="H22" s="7">
        <f>BETAINV(0.975,'cantidad pollos muertos'!Y20+1,'cantidad inicial pollos'!Y20-'cantidad pollos muertos'!Y20+1)</f>
        <v>3.2887497441944191E-2</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f>BETAINV(0.025,'cantidad pollos muertos'!Y21+1,'cantidad inicial pollos'!Y21-'cantidad pollos muertos'!Y21+1)</f>
        <v>2.9310772199238683E-2</v>
      </c>
      <c r="H23" s="7">
        <f>BETAINV(0.975,'cantidad pollos muertos'!Y21+1,'cantidad inicial pollos'!Y21-'cantidad pollos muertos'!Y21+1)</f>
        <v>3.2638638966859035E-2</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f>BETAINV(0.025,'cantidad pollos muertos'!Y22+1,'cantidad inicial pollos'!Y22-'cantidad pollos muertos'!Y22+1)</f>
        <v>3.2392177225255052E-2</v>
      </c>
      <c r="H24" s="7">
        <f>BETAINV(0.975,'cantidad pollos muertos'!Y22+1,'cantidad inicial pollos'!Y22-'cantidad pollos muertos'!Y22+1)</f>
        <v>3.5261078564105319E-2</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f>BETAINV(0.025,'cantidad pollos muertos'!Y23+1,'cantidad inicial pollos'!Y23-'cantidad pollos muertos'!Y23+1)</f>
        <v>5.5093608922868083E-2</v>
      </c>
      <c r="H25" s="7">
        <f>BETAINV(0.975,'cantidad pollos muertos'!Y23+1,'cantidad inicial pollos'!Y23-'cantidad pollos muertos'!Y23+1)</f>
        <v>5.9121885703156019E-2</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f>BETAINV(0.025,'cantidad pollos muertos'!Y24+1,'cantidad inicial pollos'!Y24-'cantidad pollos muertos'!Y24+1)</f>
        <v>3.4372810211299523E-2</v>
      </c>
      <c r="H26" s="7">
        <f>BETAINV(0.975,'cantidad pollos muertos'!Y24+1,'cantidad inicial pollos'!Y24-'cantidad pollos muertos'!Y24+1)</f>
        <v>3.7487804200787789E-2</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f>BETAINV(0.025,'cantidad pollos muertos'!Y25+1,'cantidad inicial pollos'!Y25-'cantidad pollos muertos'!Y25+1)</f>
        <v>4.1919873512861264E-2</v>
      </c>
      <c r="H27" s="7">
        <f>BETAINV(0.975,'cantidad pollos muertos'!Y25+1,'cantidad inicial pollos'!Y25-'cantidad pollos muertos'!Y25+1)</f>
        <v>4.3537426120741629E-2</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f>BETAINV(0.025,'cantidad pollos muertos'!Y26+1,'cantidad inicial pollos'!Y26-'cantidad pollos muertos'!Y26+1)</f>
        <v>2.9264505700703974E-2</v>
      </c>
      <c r="H28" s="7">
        <f>BETAINV(0.975,'cantidad pollos muertos'!Y26+1,'cantidad inicial pollos'!Y26-'cantidad pollos muertos'!Y26+1)</f>
        <v>3.1809961791843366E-2</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f>BETAINV(0.025,'cantidad pollos muertos'!Y27+1,'cantidad inicial pollos'!Y27-'cantidad pollos muertos'!Y27+1)</f>
        <v>5.6283054035471985E-2</v>
      </c>
      <c r="H29" s="7">
        <f>BETAINV(0.975,'cantidad pollos muertos'!Y27+1,'cantidad inicial pollos'!Y27-'cantidad pollos muertos'!Y27+1)</f>
        <v>6.0979041549275581E-2</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f>BETAINV(0.025,'cantidad pollos muertos'!Y28+1,'cantidad inicial pollos'!Y28-'cantidad pollos muertos'!Y28+1)</f>
        <v>5.1730331284711994E-2</v>
      </c>
      <c r="H30" s="7">
        <f>BETAINV(0.975,'cantidad pollos muertos'!Y28+1,'cantidad inicial pollos'!Y28-'cantidad pollos muertos'!Y28+1)</f>
        <v>5.5299310051269868E-2</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f>BETAINV(0.025,'cantidad pollos muertos'!Y29+1,'cantidad inicial pollos'!Y29-'cantidad pollos muertos'!Y29+1)</f>
        <v>5.3410819776576031E-2</v>
      </c>
      <c r="H31" s="7">
        <f>BETAINV(0.975,'cantidad pollos muertos'!Y29+1,'cantidad inicial pollos'!Y29-'cantidad pollos muertos'!Y29+1)</f>
        <v>5.7112182193912675E-2</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f>BETAINV(0.025,'cantidad pollos muertos'!Y30+1,'cantidad inicial pollos'!Y30-'cantidad pollos muertos'!Y30+1)</f>
        <v>3.4956113480661966E-2</v>
      </c>
      <c r="H32" s="7">
        <f>BETAINV(0.975,'cantidad pollos muertos'!Y30+1,'cantidad inicial pollos'!Y30-'cantidad pollos muertos'!Y30+1)</f>
        <v>3.696669477062442E-2</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f>BETAINV(0.025,'cantidad pollos muertos'!Y31+1,'cantidad inicial pollos'!Y31-'cantidad pollos muertos'!Y31+1)</f>
        <v>4.1388038893899977E-2</v>
      </c>
      <c r="H33" s="7">
        <f>BETAINV(0.975,'cantidad pollos muertos'!Y31+1,'cantidad inicial pollos'!Y31-'cantidad pollos muertos'!Y31+1)</f>
        <v>4.4566909993360326E-2</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f>BETAINV(0.025,'cantidad pollos muertos'!Y32+1,'cantidad inicial pollos'!Y32-'cantidad pollos muertos'!Y32+1)</f>
        <v>3.9977677057111548E-2</v>
      </c>
      <c r="H34" s="7">
        <f>BETAINV(0.975,'cantidad pollos muertos'!Y32+1,'cantidad inicial pollos'!Y32-'cantidad pollos muertos'!Y32+1)</f>
        <v>4.3121192123154461E-2</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f>BETAINV(0.025,'cantidad pollos muertos'!Y33+1,'cantidad inicial pollos'!Y33-'cantidad pollos muertos'!Y33+1)</f>
        <v>3.3705190744545768E-2</v>
      </c>
      <c r="H35" s="7">
        <f>BETAINV(0.975,'cantidad pollos muertos'!Y33+1,'cantidad inicial pollos'!Y33-'cantidad pollos muertos'!Y33+1)</f>
        <v>3.6968646183064613E-2</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f>BETAINV(0.025,'cantidad pollos muertos'!Y34+1,'cantidad inicial pollos'!Y34-'cantidad pollos muertos'!Y34+1)</f>
        <v>5.692874472276329E-2</v>
      </c>
      <c r="H36" s="7">
        <f>BETAINV(0.975,'cantidad pollos muertos'!Y34+1,'cantidad inicial pollos'!Y34-'cantidad pollos muertos'!Y34+1)</f>
        <v>6.0098496522562939E-2</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f>BETAINV(0.025,'cantidad pollos muertos'!Y35+1,'cantidad inicial pollos'!Y35-'cantidad pollos muertos'!Y35+1)</f>
        <v>3.1185335557600967E-2</v>
      </c>
      <c r="H37" s="7">
        <f>BETAINV(0.975,'cantidad pollos muertos'!Y35+1,'cantidad inicial pollos'!Y35-'cantidad pollos muertos'!Y35+1)</f>
        <v>3.3894288392701699E-2</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f>BETAINV(0.025,'cantidad pollos muertos'!Y36+1,'cantidad inicial pollos'!Y36-'cantidad pollos muertos'!Y36+1)</f>
        <v>3.9127811476002312E-2</v>
      </c>
      <c r="H38" s="7">
        <f>BETAINV(0.975,'cantidad pollos muertos'!Y36+1,'cantidad inicial pollos'!Y36-'cantidad pollos muertos'!Y36+1)</f>
        <v>4.2226673930942815E-2</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f>BETAINV(0.025,'cantidad pollos muertos'!Y37+1,'cantidad inicial pollos'!Y37-'cantidad pollos muertos'!Y37+1)</f>
        <v>3.3520024152212835E-2</v>
      </c>
      <c r="H39" s="7">
        <f>BETAINV(0.975,'cantidad pollos muertos'!Y37+1,'cantidad inicial pollos'!Y37-'cantidad pollos muertos'!Y37+1)</f>
        <v>3.67040937777946E-2</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f>BETAINV(0.025,'cantidad pollos muertos'!Y38+1,'cantidad inicial pollos'!Y38-'cantidad pollos muertos'!Y38+1)</f>
        <v>3.1955243273488081E-2</v>
      </c>
      <c r="H40" s="7">
        <f>BETAINV(0.975,'cantidad pollos muertos'!Y38+1,'cantidad inicial pollos'!Y38-'cantidad pollos muertos'!Y38+1)</f>
        <v>3.4001650634348235E-2</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f>BETAINV(0.025,'cantidad pollos muertos'!Y39+1,'cantidad inicial pollos'!Y39-'cantidad pollos muertos'!Y39+1)</f>
        <v>3.3572940730048038E-2</v>
      </c>
      <c r="H41" s="7">
        <f>BETAINV(0.975,'cantidad pollos muertos'!Y39+1,'cantidad inicial pollos'!Y39-'cantidad pollos muertos'!Y39+1)</f>
        <v>3.559800281059422E-2</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f>BETAINV(0.025,'cantidad pollos muertos'!Y40+1,'cantidad inicial pollos'!Y40-'cantidad pollos muertos'!Y40+1)</f>
        <v>5.3094240911793919E-2</v>
      </c>
      <c r="H42" s="7">
        <f>BETAINV(0.975,'cantidad pollos muertos'!Y40+1,'cantidad inicial pollos'!Y40-'cantidad pollos muertos'!Y40+1)</f>
        <v>5.5553065102276311E-2</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f>BETAINV(0.025,'cantidad pollos muertos'!Y41+1,'cantidad inicial pollos'!Y41-'cantidad pollos muertos'!Y41+1)</f>
        <v>3.7914859997461095E-2</v>
      </c>
      <c r="H43" s="7">
        <f>BETAINV(0.975,'cantidad pollos muertos'!Y41+1,'cantidad inicial pollos'!Y41-'cantidad pollos muertos'!Y41+1)</f>
        <v>4.0971378034838968E-2</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f>BETAINV(0.025,'cantidad pollos muertos'!Y42+1,'cantidad inicial pollos'!Y42-'cantidad pollos muertos'!Y42+1)</f>
        <v>6.5446364117353814E-2</v>
      </c>
      <c r="H44" s="7">
        <f>BETAINV(0.975,'cantidad pollos muertos'!Y42+1,'cantidad inicial pollos'!Y42-'cantidad pollos muertos'!Y42+1)</f>
        <v>6.7212618949343383E-2</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f>BETAINV(0.025,'cantidad pollos muertos'!Y43+1,'cantidad inicial pollos'!Y43-'cantidad pollos muertos'!Y43+1)</f>
        <v>6.2129359768308551E-2</v>
      </c>
      <c r="H45" s="7">
        <f>BETAINV(0.975,'cantidad pollos muertos'!Y43+1,'cantidad inicial pollos'!Y43-'cantidad pollos muertos'!Y43+1)</f>
        <v>6.3656080301423668E-2</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f>BETAINV(0.025,'cantidad pollos muertos'!Y44+1,'cantidad inicial pollos'!Y44-'cantidad pollos muertos'!Y44+1)</f>
        <v>2.9094463448739227E-2</v>
      </c>
      <c r="H46" s="7">
        <f>BETAINV(0.975,'cantidad pollos muertos'!Y44+1,'cantidad inicial pollos'!Y44-'cantidad pollos muertos'!Y44+1)</f>
        <v>3.185229454761962E-2</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f>BETAINV(0.025,'cantidad pollos muertos'!Y45+1,'cantidad inicial pollos'!Y45-'cantidad pollos muertos'!Y45+1)</f>
        <v>5.7698136969593514E-2</v>
      </c>
      <c r="H47" s="7">
        <f>BETAINV(0.975,'cantidad pollos muertos'!Y45+1,'cantidad inicial pollos'!Y45-'cantidad pollos muertos'!Y45+1)</f>
        <v>6.1441799262549335E-2</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f>BETAINV(0.025,'cantidad pollos muertos'!Y46+1,'cantidad inicial pollos'!Y46-'cantidad pollos muertos'!Y46+1)</f>
        <v>2.7871432053764932E-2</v>
      </c>
      <c r="H48" s="7">
        <f>BETAINV(0.975,'cantidad pollos muertos'!Y46+1,'cantidad inicial pollos'!Y46-'cantidad pollos muertos'!Y46+1)</f>
        <v>3.159015564156431E-2</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f>BETAINV(0.025,'cantidad pollos muertos'!Y47+1,'cantidad inicial pollos'!Y47-'cantidad pollos muertos'!Y47+1)</f>
        <v>3.3119127644909013E-2</v>
      </c>
      <c r="H49" s="7">
        <f>BETAINV(0.975,'cantidad pollos muertos'!Y47+1,'cantidad inicial pollos'!Y47-'cantidad pollos muertos'!Y47+1)</f>
        <v>3.509925354059984E-2</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f>BETAINV(0.025,'cantidad pollos muertos'!Y48+1,'cantidad inicial pollos'!Y48-'cantidad pollos muertos'!Y48+1)</f>
        <v>3.1027292586214946E-2</v>
      </c>
      <c r="H50" s="7">
        <f>BETAINV(0.975,'cantidad pollos muertos'!Y48+1,'cantidad inicial pollos'!Y48-'cantidad pollos muertos'!Y48+1)</f>
        <v>3.3950861633463281E-2</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f>BETAINV(0.025,'cantidad pollos muertos'!Y49+1,'cantidad inicial pollos'!Y49-'cantidad pollos muertos'!Y49+1)</f>
        <v>5.0667044761728286E-2</v>
      </c>
      <c r="H51" s="7">
        <f>BETAINV(0.975,'cantidad pollos muertos'!Y49+1,'cantidad inicial pollos'!Y49-'cantidad pollos muertos'!Y49+1)</f>
        <v>5.4892513796904963E-2</v>
      </c>
    </row>
    <row r="54" spans="1:8" x14ac:dyDescent="0.25">
      <c r="C54" s="25" t="s">
        <v>81</v>
      </c>
      <c r="D54" s="25"/>
      <c r="E54" s="25"/>
    </row>
    <row r="55" spans="1:8" x14ac:dyDescent="0.25">
      <c r="C55" s="3" t="s">
        <v>82</v>
      </c>
      <c r="D55" s="6" t="s">
        <v>83</v>
      </c>
      <c r="E55" s="3" t="s">
        <v>84</v>
      </c>
      <c r="F55" s="6"/>
      <c r="G55" s="3"/>
      <c r="H55" s="6"/>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2018-11-19T16:58:12Z</dcterms:modified>
</cp:coreProperties>
</file>